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Primary/County Abstracts Completed/Bonneville/"/>
    </mc:Choice>
  </mc:AlternateContent>
  <xr:revisionPtr revIDLastSave="2997" documentId="8_{84585080-FAC2-4ECE-A889-97AA804E9425}" xr6:coauthVersionLast="47" xr6:coauthVersionMax="47" xr10:uidLastSave="{26A1D1EB-EC10-4296-9739-7DF5ED2F71B9}"/>
  <bookViews>
    <workbookView xWindow="30345" yWindow="2250" windowWidth="21600" windowHeight="11205" tabRatio="599" firstSheet="11" activeTab="15" xr2:uid="{00000000-000D-0000-FFFF-FFFF00000000}"/>
  </bookViews>
  <sheets>
    <sheet name="US Sen" sheetId="1" r:id="rId1"/>
    <sheet name="US Rep 2" sheetId="26" r:id="rId2"/>
    <sheet name="Gov" sheetId="33" r:id="rId3"/>
    <sheet name="Lt Gov &amp; SoS" sheetId="34" r:id="rId4"/>
    <sheet name="SC &amp; ST" sheetId="35" r:id="rId5"/>
    <sheet name="AG &amp; SOPI" sheetId="36" r:id="rId6"/>
    <sheet name="Judicial" sheetId="23" r:id="rId7"/>
    <sheet name="Dist Jdg" sheetId="32" r:id="rId8"/>
    <sheet name="Leg 32" sheetId="30" r:id="rId9"/>
    <sheet name="Leg 33" sheetId="31" r:id="rId10"/>
    <sheet name="Leg 35" sheetId="29" r:id="rId11"/>
    <sheet name="Co Comm - Clerk - Treasurer" sheetId="24" r:id="rId12"/>
    <sheet name="Assessor - Coroner - Prosecutor" sheetId="38" r:id="rId13"/>
    <sheet name="Precinct" sheetId="28" r:id="rId14"/>
    <sheet name="Special" sheetId="39" r:id="rId15"/>
    <sheet name="Voting Stats" sheetId="40" r:id="rId16"/>
  </sheets>
  <definedNames>
    <definedName name="_xlnm.Print_Titles" localSheetId="5">'AG &amp; SOPI'!$A:$A,'AG &amp; SOPI'!$1:$5</definedName>
    <definedName name="_xlnm.Print_Titles" localSheetId="12">'Assessor - Coroner - Prosecutor'!$A:$A,'Assessor - Coroner - Prosecutor'!$1:$6</definedName>
    <definedName name="_xlnm.Print_Titles" localSheetId="11">'Co Comm - Clerk - Treasurer'!$A:$A,'Co Comm - Clerk - Treasurer'!$1:$6</definedName>
    <definedName name="_xlnm.Print_Titles" localSheetId="7">'Dist Jdg'!$A:$A,'Dist Jdg'!$1:$6</definedName>
    <definedName name="_xlnm.Print_Titles" localSheetId="2">Gov!$A:$A,Gov!$1:$5</definedName>
    <definedName name="_xlnm.Print_Titles" localSheetId="6">Judicial!$A:$A,Judicial!$1:$6</definedName>
    <definedName name="_xlnm.Print_Titles" localSheetId="9">'Leg 33'!$1:$5</definedName>
    <definedName name="_xlnm.Print_Titles" localSheetId="3">'Lt Gov &amp; SoS'!$A:$A,'Lt Gov &amp; SoS'!$1:$5</definedName>
    <definedName name="_xlnm.Print_Titles" localSheetId="13">Precinct!$1:$3</definedName>
    <definedName name="_xlnm.Print_Titles" localSheetId="4">'SC &amp; ST'!$A:$A,'SC &amp; ST'!$1:$5</definedName>
    <definedName name="_xlnm.Print_Titles" localSheetId="1">'US Rep 2'!$A:$A,'US Rep 2'!$1:$5</definedName>
    <definedName name="_xlnm.Print_Titles" localSheetId="0">'US Sen'!$A:$A,'US Sen'!$1:$6</definedName>
    <definedName name="_xlnm.Print_Titles" localSheetId="15">'Voting Stats'!$1:$3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1" i="40" l="1"/>
  <c r="H60" i="40"/>
  <c r="H59" i="40"/>
  <c r="H58" i="40"/>
  <c r="H57" i="40"/>
  <c r="H56" i="40"/>
  <c r="D19" i="39"/>
  <c r="H43" i="39"/>
  <c r="H31" i="39"/>
  <c r="B58" i="34"/>
  <c r="F14" i="39"/>
  <c r="H14" i="39" s="1"/>
  <c r="M58" i="33"/>
  <c r="F58" i="38"/>
  <c r="E58" i="38"/>
  <c r="G43" i="39"/>
  <c r="E43" i="39"/>
  <c r="D43" i="39"/>
  <c r="C43" i="39"/>
  <c r="B43" i="39"/>
  <c r="F42" i="39"/>
  <c r="F43" i="39" s="1"/>
  <c r="F8" i="39"/>
  <c r="H8" i="39" s="1"/>
  <c r="F9" i="39"/>
  <c r="H9" i="39"/>
  <c r="F10" i="39"/>
  <c r="H10" i="39"/>
  <c r="F11" i="39"/>
  <c r="H11" i="39"/>
  <c r="F12" i="39"/>
  <c r="H12" i="39" s="1"/>
  <c r="F13" i="39"/>
  <c r="H13" i="39" s="1"/>
  <c r="F15" i="39"/>
  <c r="H15" i="39" s="1"/>
  <c r="F16" i="39"/>
  <c r="H16" i="39"/>
  <c r="F17" i="39"/>
  <c r="H17" i="39"/>
  <c r="F18" i="39"/>
  <c r="H18" i="39" s="1"/>
  <c r="G31" i="39"/>
  <c r="E31" i="39"/>
  <c r="D31" i="39"/>
  <c r="C31" i="39"/>
  <c r="B31" i="39"/>
  <c r="F30" i="39"/>
  <c r="F31" i="39" s="1"/>
  <c r="E27" i="30"/>
  <c r="C27" i="30"/>
  <c r="E58" i="40"/>
  <c r="C58" i="40"/>
  <c r="B58" i="40"/>
  <c r="D57" i="40"/>
  <c r="F57" i="40" s="1"/>
  <c r="D56" i="40"/>
  <c r="F56" i="40" s="1"/>
  <c r="D55" i="40"/>
  <c r="F55" i="40" s="1"/>
  <c r="D54" i="40"/>
  <c r="F54" i="40" s="1"/>
  <c r="D53" i="40"/>
  <c r="F53" i="40" s="1"/>
  <c r="D52" i="40"/>
  <c r="F52" i="40" s="1"/>
  <c r="D51" i="40"/>
  <c r="F51" i="40" s="1"/>
  <c r="D50" i="40"/>
  <c r="F50" i="40" s="1"/>
  <c r="D49" i="40"/>
  <c r="F49" i="40" s="1"/>
  <c r="D48" i="40"/>
  <c r="F48" i="40" s="1"/>
  <c r="D47" i="40"/>
  <c r="F47" i="40" s="1"/>
  <c r="D46" i="40"/>
  <c r="F46" i="40" s="1"/>
  <c r="D45" i="40"/>
  <c r="F45" i="40" s="1"/>
  <c r="D44" i="40"/>
  <c r="F44" i="40" s="1"/>
  <c r="D43" i="40"/>
  <c r="F43" i="40" s="1"/>
  <c r="D42" i="40"/>
  <c r="F42" i="40" s="1"/>
  <c r="D41" i="40"/>
  <c r="F41" i="40" s="1"/>
  <c r="D40" i="40"/>
  <c r="F40" i="40" s="1"/>
  <c r="D39" i="40"/>
  <c r="F39" i="40" s="1"/>
  <c r="D38" i="40"/>
  <c r="F38" i="40" s="1"/>
  <c r="F37" i="40"/>
  <c r="D37" i="40"/>
  <c r="D36" i="40"/>
  <c r="F36" i="40" s="1"/>
  <c r="D35" i="40"/>
  <c r="F35" i="40" s="1"/>
  <c r="D34" i="40"/>
  <c r="F34" i="40" s="1"/>
  <c r="D33" i="40"/>
  <c r="F33" i="40" s="1"/>
  <c r="D32" i="40"/>
  <c r="F32" i="40" s="1"/>
  <c r="D31" i="40"/>
  <c r="F31" i="40" s="1"/>
  <c r="D30" i="40"/>
  <c r="F30" i="40" s="1"/>
  <c r="D29" i="40"/>
  <c r="F29" i="40" s="1"/>
  <c r="D28" i="40"/>
  <c r="F28" i="40" s="1"/>
  <c r="D27" i="40"/>
  <c r="F27" i="40" s="1"/>
  <c r="D26" i="40"/>
  <c r="F26" i="40" s="1"/>
  <c r="D25" i="40"/>
  <c r="F25" i="40" s="1"/>
  <c r="D24" i="40"/>
  <c r="F24" i="40" s="1"/>
  <c r="D23" i="40"/>
  <c r="F23" i="40" s="1"/>
  <c r="D22" i="40"/>
  <c r="F22" i="40" s="1"/>
  <c r="D21" i="40"/>
  <c r="F21" i="40" s="1"/>
  <c r="D20" i="40"/>
  <c r="F20" i="40" s="1"/>
  <c r="F19" i="40"/>
  <c r="D19" i="40"/>
  <c r="D18" i="40"/>
  <c r="F18" i="40" s="1"/>
  <c r="D17" i="40"/>
  <c r="F17" i="40" s="1"/>
  <c r="D16" i="40"/>
  <c r="F16" i="40" s="1"/>
  <c r="D15" i="40"/>
  <c r="F15" i="40" s="1"/>
  <c r="D14" i="40"/>
  <c r="F14" i="40" s="1"/>
  <c r="D13" i="40"/>
  <c r="F13" i="40" s="1"/>
  <c r="D12" i="40"/>
  <c r="F12" i="40" s="1"/>
  <c r="D11" i="40"/>
  <c r="F11" i="40" s="1"/>
  <c r="D10" i="40"/>
  <c r="F10" i="40" s="1"/>
  <c r="D9" i="40"/>
  <c r="F9" i="40" s="1"/>
  <c r="D8" i="40"/>
  <c r="F8" i="40" s="1"/>
  <c r="D7" i="40"/>
  <c r="F7" i="40" s="1"/>
  <c r="G19" i="39"/>
  <c r="E19" i="39"/>
  <c r="C19" i="39"/>
  <c r="B19" i="39"/>
  <c r="F7" i="39"/>
  <c r="H7" i="39" s="1"/>
  <c r="D58" i="38"/>
  <c r="C58" i="38"/>
  <c r="B58" i="38"/>
  <c r="E58" i="24"/>
  <c r="D58" i="24"/>
  <c r="C58" i="24"/>
  <c r="B58" i="24"/>
  <c r="G18" i="29"/>
  <c r="F18" i="29"/>
  <c r="E18" i="29"/>
  <c r="D18" i="29"/>
  <c r="C18" i="29"/>
  <c r="B18" i="29"/>
  <c r="G27" i="31"/>
  <c r="F27" i="31"/>
  <c r="E27" i="31"/>
  <c r="D27" i="31"/>
  <c r="C27" i="31"/>
  <c r="B27" i="31"/>
  <c r="F27" i="30"/>
  <c r="D27" i="30"/>
  <c r="B27" i="30"/>
  <c r="F58" i="32"/>
  <c r="E58" i="32"/>
  <c r="D58" i="32"/>
  <c r="C58" i="32"/>
  <c r="B58" i="32"/>
  <c r="D58" i="23"/>
  <c r="C58" i="23"/>
  <c r="B58" i="23"/>
  <c r="I58" i="36"/>
  <c r="H58" i="36"/>
  <c r="G58" i="36"/>
  <c r="F58" i="36"/>
  <c r="E58" i="36"/>
  <c r="D58" i="36"/>
  <c r="C58" i="36"/>
  <c r="B58" i="36"/>
  <c r="F58" i="35"/>
  <c r="E58" i="35"/>
  <c r="D58" i="35"/>
  <c r="C58" i="35"/>
  <c r="B58" i="35"/>
  <c r="J58" i="34"/>
  <c r="I58" i="34"/>
  <c r="H58" i="34"/>
  <c r="G58" i="34"/>
  <c r="F58" i="34"/>
  <c r="E58" i="34"/>
  <c r="D58" i="34"/>
  <c r="C58" i="34"/>
  <c r="P58" i="33"/>
  <c r="O58" i="33"/>
  <c r="N58" i="33"/>
  <c r="L58" i="33"/>
  <c r="K58" i="33"/>
  <c r="J58" i="33"/>
  <c r="I58" i="33"/>
  <c r="H58" i="33"/>
  <c r="G58" i="33"/>
  <c r="F58" i="33"/>
  <c r="E58" i="33"/>
  <c r="D58" i="33"/>
  <c r="C58" i="33"/>
  <c r="B58" i="33"/>
  <c r="J57" i="1"/>
  <c r="I57" i="1"/>
  <c r="H57" i="1"/>
  <c r="G57" i="1"/>
  <c r="F57" i="1"/>
  <c r="E57" i="1"/>
  <c r="D57" i="1"/>
  <c r="C57" i="1"/>
  <c r="B57" i="1"/>
  <c r="G58" i="26"/>
  <c r="F58" i="26"/>
  <c r="E58" i="26"/>
  <c r="D58" i="26"/>
  <c r="C58" i="26"/>
  <c r="B58" i="26"/>
  <c r="H42" i="39" l="1"/>
  <c r="H30" i="39"/>
  <c r="F19" i="39"/>
  <c r="H19" i="39" s="1"/>
  <c r="D58" i="40"/>
  <c r="F58" i="40" s="1"/>
</calcChain>
</file>

<file path=xl/sharedStrings.xml><?xml version="1.0" encoding="utf-8"?>
<sst xmlns="http://schemas.openxmlformats.org/spreadsheetml/2006/main" count="1116" uniqueCount="267">
  <si>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</si>
  <si>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</si>
  <si>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</si>
  <si>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</si>
  <si>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</si>
  <si>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</si>
  <si>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</si>
  <si>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</si>
  <si>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</si>
  <si>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</si>
  <si>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</si>
  <si>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</si>
  <si>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</si>
  <si>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</si>
  <si>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</si>
  <si>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</si>
  <si>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</si>
  <si>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</si>
  <si>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</si>
  <si>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APPELLATE</t>
  </si>
  <si>
    <t>COURT</t>
  </si>
  <si>
    <t>JUSTICE</t>
  </si>
  <si>
    <t>Total Number of Registered Voters at Cutoff</t>
  </si>
  <si>
    <t>Number Election
Day Registrants</t>
  </si>
  <si>
    <t>% of Registered
Voters That Voted</t>
  </si>
  <si>
    <t>ST SEN</t>
  </si>
  <si>
    <t>SUPREME COURT</t>
  </si>
  <si>
    <t>To Succeed:</t>
  </si>
  <si>
    <t>COURT JUDGE</t>
  </si>
  <si>
    <t>Total Number of
Registered Voters</t>
  </si>
  <si>
    <t>Number of
Ballots Cast</t>
  </si>
  <si>
    <t>COUNTY</t>
  </si>
  <si>
    <t>THE DISTRICT</t>
  </si>
  <si>
    <t>CLERK OF</t>
  </si>
  <si>
    <t>ASSESSOR</t>
  </si>
  <si>
    <t>CORONER</t>
  </si>
  <si>
    <t>Brad Little</t>
  </si>
  <si>
    <t>Lawrence Wasden</t>
  </si>
  <si>
    <t>Total # absentee ballots cast</t>
  </si>
  <si>
    <t>DISTRICT JUDGE</t>
  </si>
  <si>
    <t>UNITED STATES</t>
  </si>
  <si>
    <t>REPRESENTATIVE</t>
  </si>
  <si>
    <t>Brandon D Woolf</t>
  </si>
  <si>
    <t>Sherri Ybarra</t>
  </si>
  <si>
    <t>DISTRICT 2</t>
  </si>
  <si>
    <t>Mike Simpson</t>
  </si>
  <si>
    <t>COMMISSIONER</t>
  </si>
  <si>
    <t>PRECINCT COMMITTEEMAN</t>
  </si>
  <si>
    <t>PARTY</t>
  </si>
  <si>
    <t>CANDIDATE NAME</t>
  </si>
  <si>
    <t>Republican</t>
  </si>
  <si>
    <t>LEGISLATIVE DIST 32</t>
  </si>
  <si>
    <t>LEGISLATIVE DIST 33</t>
  </si>
  <si>
    <t>Jeff Thompson</t>
  </si>
  <si>
    <t>Wendy Horman</t>
  </si>
  <si>
    <t>Randy Neal</t>
  </si>
  <si>
    <t>Paul Ahlstrom</t>
  </si>
  <si>
    <t>Jilene Burger</t>
  </si>
  <si>
    <t>Mark R. Fuller</t>
  </si>
  <si>
    <t>Stephanie Jo Mickelsen</t>
  </si>
  <si>
    <t>Mark Beck</t>
  </si>
  <si>
    <t>Russ Donahoo</t>
  </si>
  <si>
    <t>Raul Labrador</t>
  </si>
  <si>
    <t>Lisa Marie</t>
  </si>
  <si>
    <t>Janice McGeachin</t>
  </si>
  <si>
    <t>Julie A. Ellsworth</t>
  </si>
  <si>
    <t>Mark Harris</t>
  </si>
  <si>
    <t>Chad Christensen</t>
  </si>
  <si>
    <t>Dave Lent</t>
  </si>
  <si>
    <t>Barbara Ehardt</t>
  </si>
  <si>
    <t>DIST 3</t>
  </si>
  <si>
    <t>Bryon L. Reed</t>
  </si>
  <si>
    <t>Penny Manning</t>
  </si>
  <si>
    <t>Miranda Marquit</t>
  </si>
  <si>
    <t>David Lyon</t>
  </si>
  <si>
    <t>Karen Lansing</t>
  </si>
  <si>
    <t>Tim Urling</t>
  </si>
  <si>
    <t>John Henager</t>
  </si>
  <si>
    <t>Nicholas Contos</t>
  </si>
  <si>
    <t>Cecile Perez</t>
  </si>
  <si>
    <t>Linn Hawkins</t>
  </si>
  <si>
    <t>Tom Infanger</t>
  </si>
  <si>
    <t>Benjamin Baker</t>
  </si>
  <si>
    <t>Brigham Redd</t>
  </si>
  <si>
    <t>Wendy Norman</t>
  </si>
  <si>
    <t>Flint L. Christensen</t>
  </si>
  <si>
    <t>Daniel Algiers Lucas Levy</t>
  </si>
  <si>
    <t>Chris Porter</t>
  </si>
  <si>
    <t>Bryan Smith</t>
  </si>
  <si>
    <t>SENATOR</t>
  </si>
  <si>
    <t>CON</t>
  </si>
  <si>
    <t>LIB</t>
  </si>
  <si>
    <t>Ben Pursley</t>
  </si>
  <si>
    <t>David Roth</t>
  </si>
  <si>
    <t>Brenda Bourn</t>
  </si>
  <si>
    <t>Mike Crapo</t>
  </si>
  <si>
    <t>Natalie M Fleming</t>
  </si>
  <si>
    <t>Scott Trotter</t>
  </si>
  <si>
    <t>Ramont Turnbull</t>
  </si>
  <si>
    <t>Ray J. Writz</t>
  </si>
  <si>
    <t>Idaho Sierra Law</t>
  </si>
  <si>
    <t>Stephen Heidt</t>
  </si>
  <si>
    <t>David Reilly (W/I)</t>
  </si>
  <si>
    <t>Shelby Rognstad (W/I)</t>
  </si>
  <si>
    <t>Steven R Bradshaw</t>
  </si>
  <si>
    <t>Ben Cannady</t>
  </si>
  <si>
    <t>Edward R. Humphreys</t>
  </si>
  <si>
    <t>Ashley Jackson</t>
  </si>
  <si>
    <t>Cody Usabel</t>
  </si>
  <si>
    <t>Chantyrose Davison</t>
  </si>
  <si>
    <t>Ryan Cole (W/I)</t>
  </si>
  <si>
    <t>John Dionne Jr.</t>
  </si>
  <si>
    <t>Paul Sand</t>
  </si>
  <si>
    <t>Terri Pickens Manweiler</t>
  </si>
  <si>
    <t>Scott Bedke</t>
  </si>
  <si>
    <t>Daniel J Gasiorowski</t>
  </si>
  <si>
    <t>Priscilla Giddings</t>
  </si>
  <si>
    <t>Pro-Life</t>
  </si>
  <si>
    <t>Shawn Keenan</t>
  </si>
  <si>
    <t>Phil McGrane</t>
  </si>
  <si>
    <t>Dorothy Moon</t>
  </si>
  <si>
    <t>Mary Souza</t>
  </si>
  <si>
    <t>Dianna David</t>
  </si>
  <si>
    <t>Miste Gardner</t>
  </si>
  <si>
    <t>Jill L Ellsworth</t>
  </si>
  <si>
    <t>Steven Scanlin</t>
  </si>
  <si>
    <t>Arthur ("Art") Macomber</t>
  </si>
  <si>
    <t>Terry L. Gilbert</t>
  </si>
  <si>
    <t>Debbie Critchfield</t>
  </si>
  <si>
    <t>Branden J. Durst</t>
  </si>
  <si>
    <t>Colleen D. Zahn</t>
  </si>
  <si>
    <t>Robyn M. Brody</t>
  </si>
  <si>
    <t>Molly J. Huskey</t>
  </si>
  <si>
    <t>Robyn Brody</t>
  </si>
  <si>
    <t>DIST 2</t>
  </si>
  <si>
    <t>PRECINCT</t>
  </si>
  <si>
    <t>In Favor Of</t>
  </si>
  <si>
    <t>Against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</si>
  <si>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</si>
  <si>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</si>
  <si>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</si>
  <si>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</si>
  <si>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</si>
  <si>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</si>
  <si>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</si>
  <si>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</si>
  <si>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</si>
  <si>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</si>
  <si>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</si>
  <si>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</si>
  <si>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</si>
  <si>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</si>
  <si>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</si>
  <si>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</si>
  <si>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</si>
  <si>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</si>
  <si>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</si>
  <si>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</si>
  <si>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</si>
  <si>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</si>
  <si>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</si>
  <si>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</si>
  <si>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</si>
  <si>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</si>
  <si>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</si>
  <si>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</si>
  <si>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</si>
  <si>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</si>
  <si>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</si>
  <si>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</si>
  <si>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</si>
  <si>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</si>
  <si>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</si>
  <si>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</si>
  <si>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</si>
  <si>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</si>
  <si>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</si>
  <si>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</si>
  <si>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</si>
  <si>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</si>
  <si>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</si>
  <si>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</si>
  <si>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</si>
  <si>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</si>
  <si>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</si>
  <si>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</si>
  <si>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</si>
  <si>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</si>
  <si>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</si>
  <si>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DISTRICT 7</t>
  </si>
  <si>
    <t>Bruce L. Pickett</t>
  </si>
  <si>
    <t>Dane H. Watkins Jr.</t>
  </si>
  <si>
    <t>Darren B. Simpson</t>
  </si>
  <si>
    <t>Stevan H Thompson</t>
  </si>
  <si>
    <t>Steven W. Boyce</t>
  </si>
  <si>
    <t>Keith Newberry</t>
  </si>
  <si>
    <t>Kevin Cook</t>
  </si>
  <si>
    <t>Nicholas T. Christiansen</t>
  </si>
  <si>
    <t>Bryan Scholz</t>
  </si>
  <si>
    <t>Marco Erickson</t>
  </si>
  <si>
    <t>Doug Toomer</t>
  </si>
  <si>
    <t>Kevin Andrus</t>
  </si>
  <si>
    <t>Jon Goode</t>
  </si>
  <si>
    <t>Josh Wheeler</t>
  </si>
  <si>
    <t>LEGISLATIVE DIST 35</t>
  </si>
  <si>
    <t>Jon Walker</t>
  </si>
  <si>
    <t>Craig H. Tibbitts</t>
  </si>
  <si>
    <t>Dustin A. Barron</t>
  </si>
  <si>
    <t>Barrett Hillier</t>
  </si>
  <si>
    <t>Rick D Taylor</t>
  </si>
  <si>
    <t>EASTERN IDAHO</t>
  </si>
  <si>
    <t>REGIONAL SEWER</t>
  </si>
  <si>
    <t>DISTRICT FORMATION</t>
  </si>
  <si>
    <t>RIRIE JOINT SCHOOL</t>
  </si>
  <si>
    <t>DISTRICT NO. 252</t>
  </si>
  <si>
    <t>BOND (ONE)</t>
  </si>
  <si>
    <t>BOND (TWO)</t>
  </si>
  <si>
    <t>D. Kent Meikle</t>
  </si>
  <si>
    <t>Annette M. Harker</t>
  </si>
  <si>
    <t>Tamla Rencher</t>
  </si>
  <si>
    <t>Shara Zollinger</t>
  </si>
  <si>
    <t>Bryce Shurtliff</t>
  </si>
  <si>
    <t>Todd DeVries</t>
  </si>
  <si>
    <t>Ryan J. Hancock</t>
  </si>
  <si>
    <t>Kiery Wilson</t>
  </si>
  <si>
    <t>Carol Grever</t>
  </si>
  <si>
    <t>Amanda Freeman</t>
  </si>
  <si>
    <t>Paul C. Mason</t>
  </si>
  <si>
    <t>Dennis Marsden</t>
  </si>
  <si>
    <t>William Toth</t>
  </si>
  <si>
    <t>Janice Brown</t>
  </si>
  <si>
    <t>Claire Pace</t>
  </si>
  <si>
    <t>William Wade Grissom</t>
  </si>
  <si>
    <t>Craig Arbtin</t>
  </si>
  <si>
    <t>Paul Voegeli</t>
  </si>
  <si>
    <t>Beverly Kingsford</t>
  </si>
  <si>
    <t>Kathryn Hitch</t>
  </si>
  <si>
    <t>Kelly M. Porter</t>
  </si>
  <si>
    <t>David Sadler</t>
  </si>
  <si>
    <t>Melanie S. Smith</t>
  </si>
  <si>
    <t>Michael Colson</t>
  </si>
  <si>
    <t>Aaron J. Tolson</t>
  </si>
  <si>
    <t>David G. Hay</t>
  </si>
  <si>
    <t>Lisa D. Keller</t>
  </si>
  <si>
    <t>Michael Armstrong</t>
  </si>
  <si>
    <t>Kevin Casper</t>
  </si>
  <si>
    <t>Brent C. Satterthwaite</t>
  </si>
  <si>
    <t>Chad Murdock</t>
  </si>
  <si>
    <t>Kirk Peterson</t>
  </si>
  <si>
    <t>Michael B. Klingler</t>
  </si>
  <si>
    <t>Steven Reed</t>
  </si>
  <si>
    <t>Harold Jones</t>
  </si>
  <si>
    <t>Michael O'Steen</t>
  </si>
  <si>
    <t>Kevin J. Cook</t>
  </si>
  <si>
    <t>Lynda A. W. Edwards</t>
  </si>
  <si>
    <t>Bruce R. Loertscher</t>
  </si>
  <si>
    <t>Sean C Finch</t>
  </si>
  <si>
    <t>Darin D. Hebdon</t>
  </si>
  <si>
    <t>PROSECUTING</t>
  </si>
  <si>
    <t>Democratic</t>
  </si>
  <si>
    <t>Judee R Stanley (W)</t>
  </si>
  <si>
    <t>Eva M Auman (W)</t>
  </si>
  <si>
    <t>Heidi K Guza (W)</t>
  </si>
  <si>
    <t>Colton M Moon (W)</t>
  </si>
  <si>
    <t>John Conquergood Jr. (W)</t>
  </si>
  <si>
    <t>John B Radford (W)</t>
  </si>
  <si>
    <t>H. Alayne 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</si>
</sst>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00FF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medium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2" fillId="0" borderId="7" xfId="0" applyFont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3" fontId="3" fillId="5" borderId="8" xfId="0" applyNumberFormat="1" applyFont="1" applyFill="1" applyBorder="1" applyAlignment="1">
      <alignment horizontal="left"/>
    </xf>
    <xf numFmtId="3" fontId="3" fillId="5" borderId="9" xfId="0" applyNumberFormat="1" applyFont="1" applyFill="1" applyBorder="1" applyAlignment="1">
      <alignment horizontal="left"/>
    </xf>
    <xf numFmtId="3" fontId="2" fillId="5" borderId="10" xfId="0" applyNumberFormat="1" applyFont="1" applyFill="1" applyBorder="1"/>
    <xf numFmtId="38" fontId="2" fillId="4" borderId="11" xfId="0" applyNumberFormat="1" applyFont="1" applyFill="1" applyBorder="1" applyAlignment="1" applyProtection="1">
      <alignment horizontal="center"/>
      <protection locked="0"/>
    </xf>
    <xf numFmtId="38" fontId="2" fillId="0" borderId="12" xfId="0" applyNumberFormat="1" applyFont="1" applyBorder="1" applyAlignment="1" applyProtection="1">
      <alignment horizontal="center"/>
      <protection locked="0"/>
    </xf>
    <xf numFmtId="38" fontId="2" fillId="0" borderId="13" xfId="0" applyNumberFormat="1" applyFont="1" applyBorder="1" applyAlignment="1" applyProtection="1">
      <alignment horizontal="center"/>
      <protection locked="0"/>
    </xf>
    <xf numFmtId="38" fontId="2" fillId="0" borderId="14" xfId="0" applyNumberFormat="1" applyFont="1" applyBorder="1" applyAlignment="1" applyProtection="1">
      <alignment horizontal="center"/>
      <protection locked="0"/>
    </xf>
    <xf numFmtId="38" fontId="2" fillId="4" borderId="15" xfId="0" applyNumberFormat="1" applyFont="1" applyFill="1" applyBorder="1" applyAlignment="1" applyProtection="1">
      <alignment horizontal="center"/>
      <protection locked="0"/>
    </xf>
    <xf numFmtId="38" fontId="2" fillId="0" borderId="16" xfId="0" applyNumberFormat="1" applyFont="1" applyBorder="1" applyAlignment="1" applyProtection="1">
      <alignment horizontal="center"/>
      <protection locked="0"/>
    </xf>
    <xf numFmtId="38" fontId="2" fillId="0" borderId="17" xfId="0" applyNumberFormat="1" applyFont="1" applyBorder="1" applyAlignment="1" applyProtection="1">
      <alignment horizontal="center"/>
      <protection locked="0"/>
    </xf>
    <xf numFmtId="38" fontId="2" fillId="4" borderId="18" xfId="0" applyNumberFormat="1" applyFont="1" applyFill="1" applyBorder="1" applyAlignment="1" applyProtection="1">
      <alignment horizontal="center"/>
      <protection locked="0"/>
    </xf>
    <xf numFmtId="38" fontId="2" fillId="0" borderId="19" xfId="0" applyNumberFormat="1" applyFont="1" applyBorder="1" applyAlignment="1" applyProtection="1">
      <alignment horizontal="center"/>
      <protection locked="0"/>
    </xf>
    <xf numFmtId="38" fontId="2" fillId="0" borderId="20" xfId="0" applyNumberFormat="1" applyFont="1" applyBorder="1" applyAlignment="1" applyProtection="1">
      <alignment horizontal="center"/>
      <protection locked="0"/>
    </xf>
    <xf numFmtId="3" fontId="4" fillId="0" borderId="1" xfId="0" applyNumberFormat="1" applyFont="1" applyBorder="1" applyAlignment="1">
      <alignment horizontal="left"/>
    </xf>
    <xf numFmtId="38" fontId="4" fillId="4" borderId="1" xfId="0" applyNumberFormat="1" applyFont="1" applyFill="1" applyBorder="1" applyAlignment="1">
      <alignment horizontal="center"/>
    </xf>
    <xf numFmtId="38" fontId="4" fillId="0" borderId="1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2" xfId="0" applyFont="1" applyBorder="1" applyAlignment="1" applyProtection="1">
      <alignment horizontal="center" vertical="center" textRotation="90"/>
      <protection locked="0"/>
    </xf>
    <xf numFmtId="3" fontId="2" fillId="5" borderId="9" xfId="0" applyNumberFormat="1" applyFont="1" applyFill="1" applyBorder="1"/>
    <xf numFmtId="0" fontId="2" fillId="0" borderId="47" xfId="0" applyFont="1" applyBorder="1"/>
    <xf numFmtId="38" fontId="2" fillId="6" borderId="23" xfId="0" applyNumberFormat="1" applyFont="1" applyFill="1" applyBorder="1" applyAlignment="1" applyProtection="1">
      <alignment horizontal="center"/>
      <protection locked="0"/>
    </xf>
    <xf numFmtId="38" fontId="2" fillId="6" borderId="24" xfId="0" applyNumberFormat="1" applyFont="1" applyFill="1" applyBorder="1" applyAlignment="1" applyProtection="1">
      <alignment horizontal="center"/>
      <protection locked="0"/>
    </xf>
    <xf numFmtId="38" fontId="2" fillId="0" borderId="23" xfId="0" applyNumberFormat="1" applyFont="1" applyBorder="1" applyAlignment="1" applyProtection="1">
      <alignment horizontal="center"/>
      <protection locked="0"/>
    </xf>
    <xf numFmtId="38" fontId="2" fillId="0" borderId="25" xfId="0" applyNumberFormat="1" applyFont="1" applyBorder="1" applyAlignment="1" applyProtection="1">
      <alignment horizontal="center"/>
      <protection locked="0"/>
    </xf>
    <xf numFmtId="38" fontId="2" fillId="0" borderId="24" xfId="0" applyNumberFormat="1" applyFont="1" applyBorder="1" applyAlignment="1" applyProtection="1">
      <alignment horizontal="center"/>
      <protection locked="0"/>
    </xf>
    <xf numFmtId="38" fontId="2" fillId="6" borderId="11" xfId="0" applyNumberFormat="1" applyFont="1" applyFill="1" applyBorder="1" applyAlignment="1" applyProtection="1">
      <alignment horizontal="center"/>
      <protection locked="0"/>
    </xf>
    <xf numFmtId="38" fontId="2" fillId="0" borderId="11" xfId="0" applyNumberFormat="1" applyFont="1" applyBorder="1" applyAlignment="1" applyProtection="1">
      <alignment horizontal="center"/>
      <protection locked="0"/>
    </xf>
    <xf numFmtId="0" fontId="2" fillId="0" borderId="48" xfId="0" applyFont="1" applyBorder="1"/>
    <xf numFmtId="38" fontId="2" fillId="6" borderId="26" xfId="0" applyNumberFormat="1" applyFont="1" applyFill="1" applyBorder="1" applyAlignment="1" applyProtection="1">
      <alignment horizontal="center"/>
      <protection locked="0"/>
    </xf>
    <xf numFmtId="38" fontId="2" fillId="6" borderId="27" xfId="0" applyNumberFormat="1" applyFont="1" applyFill="1" applyBorder="1" applyAlignment="1" applyProtection="1">
      <alignment horizontal="center"/>
      <protection locked="0"/>
    </xf>
    <xf numFmtId="38" fontId="2" fillId="0" borderId="26" xfId="0" applyNumberFormat="1" applyFont="1" applyBorder="1" applyAlignment="1" applyProtection="1">
      <alignment horizontal="center"/>
      <protection locked="0"/>
    </xf>
    <xf numFmtId="38" fontId="2" fillId="0" borderId="28" xfId="0" applyNumberFormat="1" applyFont="1" applyBorder="1" applyAlignment="1" applyProtection="1">
      <alignment horizontal="center"/>
      <protection locked="0"/>
    </xf>
    <xf numFmtId="38" fontId="2" fillId="0" borderId="27" xfId="0" applyNumberFormat="1" applyFont="1" applyBorder="1" applyAlignment="1" applyProtection="1">
      <alignment horizontal="center"/>
      <protection locked="0"/>
    </xf>
    <xf numFmtId="38" fontId="2" fillId="6" borderId="18" xfId="0" applyNumberFormat="1" applyFont="1" applyFill="1" applyBorder="1" applyAlignment="1" applyProtection="1">
      <alignment horizontal="center"/>
      <protection locked="0"/>
    </xf>
    <xf numFmtId="38" fontId="2" fillId="0" borderId="18" xfId="0" applyNumberFormat="1" applyFont="1" applyBorder="1" applyAlignment="1" applyProtection="1">
      <alignment horizontal="center"/>
      <protection locked="0"/>
    </xf>
    <xf numFmtId="38" fontId="2" fillId="5" borderId="26" xfId="0" applyNumberFormat="1" applyFont="1" applyFill="1" applyBorder="1" applyAlignment="1" applyProtection="1">
      <alignment horizontal="center"/>
      <protection locked="0"/>
    </xf>
    <xf numFmtId="38" fontId="2" fillId="5" borderId="27" xfId="0" applyNumberFormat="1" applyFont="1" applyFill="1" applyBorder="1" applyAlignment="1" applyProtection="1">
      <alignment horizontal="center"/>
      <protection locked="0"/>
    </xf>
    <xf numFmtId="38" fontId="2" fillId="5" borderId="18" xfId="0" applyNumberFormat="1" applyFont="1" applyFill="1" applyBorder="1" applyAlignment="1" applyProtection="1">
      <alignment horizontal="center"/>
      <protection locked="0"/>
    </xf>
    <xf numFmtId="38" fontId="2" fillId="4" borderId="29" xfId="0" applyNumberFormat="1" applyFont="1" applyFill="1" applyBorder="1" applyAlignment="1" applyProtection="1">
      <alignment horizontal="center"/>
      <protection locked="0"/>
    </xf>
    <xf numFmtId="38" fontId="2" fillId="0" borderId="29" xfId="0" applyNumberFormat="1" applyFont="1" applyBorder="1"/>
    <xf numFmtId="38" fontId="2" fillId="4" borderId="23" xfId="0" applyNumberFormat="1" applyFont="1" applyFill="1" applyBorder="1"/>
    <xf numFmtId="38" fontId="2" fillId="4" borderId="29" xfId="0" applyNumberFormat="1" applyFont="1" applyFill="1" applyBorder="1"/>
    <xf numFmtId="38" fontId="2" fillId="0" borderId="23" xfId="0" applyNumberFormat="1" applyFont="1" applyBorder="1"/>
    <xf numFmtId="38" fontId="2" fillId="4" borderId="30" xfId="0" applyNumberFormat="1" applyFont="1" applyFill="1" applyBorder="1" applyAlignment="1" applyProtection="1">
      <alignment horizontal="center"/>
      <protection locked="0"/>
    </xf>
    <xf numFmtId="38" fontId="2" fillId="0" borderId="30" xfId="0" applyNumberFormat="1" applyFont="1" applyBorder="1"/>
    <xf numFmtId="38" fontId="2" fillId="4" borderId="26" xfId="0" applyNumberFormat="1" applyFont="1" applyFill="1" applyBorder="1"/>
    <xf numFmtId="38" fontId="2" fillId="4" borderId="30" xfId="0" applyNumberFormat="1" applyFont="1" applyFill="1" applyBorder="1"/>
    <xf numFmtId="38" fontId="2" fillId="0" borderId="26" xfId="0" applyNumberFormat="1" applyFont="1" applyBorder="1"/>
    <xf numFmtId="0" fontId="2" fillId="0" borderId="5" xfId="0" applyFont="1" applyBorder="1" applyAlignment="1">
      <alignment horizontal="center"/>
    </xf>
    <xf numFmtId="3" fontId="3" fillId="5" borderId="10" xfId="0" applyNumberFormat="1" applyFont="1" applyFill="1" applyBorder="1" applyAlignment="1">
      <alignment horizontal="left"/>
    </xf>
    <xf numFmtId="38" fontId="2" fillId="4" borderId="49" xfId="0" applyNumberFormat="1" applyFont="1" applyFill="1" applyBorder="1"/>
    <xf numFmtId="38" fontId="2" fillId="0" borderId="50" xfId="0" applyNumberFormat="1" applyFont="1" applyBorder="1"/>
    <xf numFmtId="38" fontId="2" fillId="0" borderId="51" xfId="0" applyNumberFormat="1" applyFont="1" applyBorder="1"/>
    <xf numFmtId="38" fontId="2" fillId="0" borderId="52" xfId="0" applyNumberFormat="1" applyFont="1" applyBorder="1"/>
    <xf numFmtId="38" fontId="2" fillId="4" borderId="53" xfId="0" applyNumberFormat="1" applyFont="1" applyFill="1" applyBorder="1"/>
    <xf numFmtId="38" fontId="2" fillId="4" borderId="54" xfId="0" applyNumberFormat="1" applyFont="1" applyFill="1" applyBorder="1"/>
    <xf numFmtId="38" fontId="2" fillId="0" borderId="55" xfId="0" applyNumberFormat="1" applyFont="1" applyBorder="1"/>
    <xf numFmtId="38" fontId="2" fillId="0" borderId="56" xfId="0" applyNumberFormat="1" applyFont="1" applyBorder="1"/>
    <xf numFmtId="38" fontId="2" fillId="0" borderId="57" xfId="0" applyNumberFormat="1" applyFont="1" applyBorder="1"/>
    <xf numFmtId="38" fontId="2" fillId="4" borderId="58" xfId="0" applyNumberFormat="1" applyFont="1" applyFill="1" applyBorder="1"/>
    <xf numFmtId="38" fontId="2" fillId="0" borderId="47" xfId="0" applyNumberFormat="1" applyFont="1" applyBorder="1"/>
    <xf numFmtId="38" fontId="2" fillId="4" borderId="59" xfId="0" applyNumberFormat="1" applyFont="1" applyFill="1" applyBorder="1"/>
    <xf numFmtId="38" fontId="2" fillId="0" borderId="48" xfId="0" applyNumberFormat="1" applyFont="1" applyBorder="1"/>
    <xf numFmtId="38" fontId="2" fillId="4" borderId="60" xfId="0" applyNumberFormat="1" applyFont="1" applyFill="1" applyBorder="1"/>
    <xf numFmtId="0" fontId="2" fillId="0" borderId="3" xfId="0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3" fillId="5" borderId="32" xfId="0" applyNumberFormat="1" applyFont="1" applyFill="1" applyBorder="1" applyAlignment="1">
      <alignment horizontal="left"/>
    </xf>
    <xf numFmtId="38" fontId="2" fillId="0" borderId="49" xfId="0" applyNumberFormat="1" applyFont="1" applyBorder="1"/>
    <xf numFmtId="38" fontId="2" fillId="0" borderId="54" xfId="0" applyNumberFormat="1" applyFont="1" applyBorder="1"/>
    <xf numFmtId="0" fontId="3" fillId="0" borderId="3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5" xfId="0" applyFont="1" applyBorder="1" applyAlignment="1">
      <alignment horizontal="center" vertical="center" textRotation="90" wrapText="1"/>
    </xf>
    <xf numFmtId="3" fontId="3" fillId="0" borderId="5" xfId="0" applyNumberFormat="1" applyFont="1" applyBorder="1" applyAlignment="1">
      <alignment horizontal="left"/>
    </xf>
    <xf numFmtId="38" fontId="2" fillId="0" borderId="5" xfId="0" applyNumberFormat="1" applyFont="1" applyBorder="1" applyAlignment="1" applyProtection="1">
      <alignment horizontal="center"/>
      <protection locked="0"/>
    </xf>
    <xf numFmtId="0" fontId="2" fillId="0" borderId="61" xfId="0" applyFont="1" applyBorder="1"/>
    <xf numFmtId="38" fontId="2" fillId="0" borderId="34" xfId="0" applyNumberFormat="1" applyFont="1" applyBorder="1" applyAlignment="1" applyProtection="1">
      <alignment horizontal="center"/>
      <protection locked="0"/>
    </xf>
    <xf numFmtId="38" fontId="4" fillId="0" borderId="5" xfId="0" applyNumberFormat="1" applyFont="1" applyBorder="1" applyAlignment="1">
      <alignment horizontal="center"/>
    </xf>
    <xf numFmtId="38" fontId="2" fillId="0" borderId="29" xfId="0" applyNumberFormat="1" applyFont="1" applyBorder="1" applyAlignment="1" applyProtection="1">
      <alignment horizontal="center"/>
      <protection locked="0"/>
    </xf>
    <xf numFmtId="38" fontId="2" fillId="0" borderId="30" xfId="0" applyNumberFormat="1" applyFont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38" fontId="2" fillId="0" borderId="62" xfId="0" applyNumberFormat="1" applyFont="1" applyBorder="1" applyAlignment="1" applyProtection="1">
      <alignment horizontal="center"/>
      <protection locked="0"/>
    </xf>
    <xf numFmtId="38" fontId="2" fillId="0" borderId="35" xfId="0" applyNumberFormat="1" applyFont="1" applyBorder="1" applyAlignment="1" applyProtection="1">
      <alignment horizontal="center"/>
      <protection locked="0"/>
    </xf>
    <xf numFmtId="38" fontId="2" fillId="0" borderId="63" xfId="0" applyNumberFormat="1" applyFont="1" applyBorder="1" applyAlignment="1" applyProtection="1">
      <alignment horizontal="center"/>
      <protection locked="0"/>
    </xf>
    <xf numFmtId="38" fontId="2" fillId="0" borderId="36" xfId="0" applyNumberFormat="1" applyFont="1" applyBorder="1" applyAlignment="1" applyProtection="1">
      <alignment horizontal="center"/>
      <protection locked="0"/>
    </xf>
    <xf numFmtId="38" fontId="4" fillId="0" borderId="31" xfId="0" applyNumberFormat="1" applyFont="1" applyBorder="1" applyAlignment="1">
      <alignment horizontal="center"/>
    </xf>
    <xf numFmtId="0" fontId="2" fillId="0" borderId="0" xfId="0" applyFont="1" applyProtection="1">
      <protection locked="0"/>
    </xf>
    <xf numFmtId="0" fontId="3" fillId="0" borderId="21" xfId="0" applyFont="1" applyBorder="1" applyAlignment="1">
      <alignment horizontal="center"/>
    </xf>
    <xf numFmtId="0" fontId="2" fillId="0" borderId="0" xfId="0" applyFont="1" applyAlignment="1" applyProtection="1">
      <alignment vertical="center" textRotation="90"/>
      <protection locked="0"/>
    </xf>
    <xf numFmtId="3" fontId="2" fillId="0" borderId="0" xfId="0" applyNumberFormat="1" applyFont="1" applyProtection="1">
      <protection locked="0"/>
    </xf>
    <xf numFmtId="0" fontId="2" fillId="0" borderId="64" xfId="0" applyFont="1" applyBorder="1"/>
    <xf numFmtId="0" fontId="2" fillId="0" borderId="11" xfId="0" applyFont="1" applyBorder="1"/>
    <xf numFmtId="0" fontId="2" fillId="0" borderId="11" xfId="0" applyFont="1" applyBorder="1" applyAlignment="1" applyProtection="1">
      <alignment horizontal="center"/>
      <protection locked="0"/>
    </xf>
    <xf numFmtId="0" fontId="2" fillId="0" borderId="15" xfId="0" applyFont="1" applyBorder="1"/>
    <xf numFmtId="0" fontId="2" fillId="0" borderId="15" xfId="0" applyFont="1" applyBorder="1" applyAlignment="1" applyProtection="1">
      <alignment horizontal="center"/>
      <protection locked="0"/>
    </xf>
    <xf numFmtId="0" fontId="2" fillId="0" borderId="65" xfId="0" applyFont="1" applyBorder="1"/>
    <xf numFmtId="0" fontId="2" fillId="0" borderId="18" xfId="0" applyFont="1" applyBorder="1" applyProtection="1"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8" xfId="0" applyFont="1" applyBorder="1"/>
    <xf numFmtId="0" fontId="2" fillId="0" borderId="37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49" fontId="2" fillId="0" borderId="4" xfId="0" applyNumberFormat="1" applyFont="1" applyBorder="1" applyAlignment="1">
      <alignment horizontal="left"/>
    </xf>
    <xf numFmtId="49" fontId="3" fillId="0" borderId="6" xfId="0" applyNumberFormat="1" applyFont="1" applyBorder="1"/>
    <xf numFmtId="49" fontId="3" fillId="0" borderId="5" xfId="0" applyNumberFormat="1" applyFont="1" applyBorder="1"/>
    <xf numFmtId="49" fontId="2" fillId="0" borderId="5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38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49" fontId="3" fillId="0" borderId="2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textRotation="90" wrapText="1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0" fontId="2" fillId="3" borderId="35" xfId="0" applyFont="1" applyFill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49" fontId="2" fillId="0" borderId="0" xfId="0" applyNumberFormat="1" applyFont="1" applyAlignment="1" applyProtection="1">
      <alignment horizontal="left"/>
      <protection locked="0"/>
    </xf>
    <xf numFmtId="38" fontId="2" fillId="3" borderId="35" xfId="0" applyNumberFormat="1" applyFont="1" applyFill="1" applyBorder="1" applyAlignment="1">
      <alignment horizontal="center"/>
    </xf>
    <xf numFmtId="38" fontId="2" fillId="0" borderId="40" xfId="0" applyNumberFormat="1" applyFont="1" applyBorder="1" applyAlignment="1">
      <alignment horizontal="center"/>
    </xf>
    <xf numFmtId="38" fontId="2" fillId="0" borderId="18" xfId="0" applyNumberFormat="1" applyFont="1" applyBorder="1" applyAlignment="1">
      <alignment horizontal="center"/>
    </xf>
    <xf numFmtId="38" fontId="2" fillId="0" borderId="64" xfId="0" applyNumberFormat="1" applyFont="1" applyBorder="1" applyAlignment="1" applyProtection="1">
      <alignment horizontal="center"/>
      <protection locked="0"/>
    </xf>
    <xf numFmtId="38" fontId="2" fillId="0" borderId="66" xfId="0" applyNumberFormat="1" applyFont="1" applyBorder="1" applyAlignment="1" applyProtection="1">
      <alignment horizontal="center"/>
      <protection locked="0"/>
    </xf>
    <xf numFmtId="38" fontId="2" fillId="0" borderId="66" xfId="0" applyNumberFormat="1" applyFont="1" applyBorder="1" applyAlignment="1">
      <alignment horizontal="center"/>
    </xf>
    <xf numFmtId="164" fontId="2" fillId="0" borderId="67" xfId="0" applyNumberFormat="1" applyFont="1" applyBorder="1" applyAlignment="1">
      <alignment horizontal="center"/>
    </xf>
    <xf numFmtId="38" fontId="2" fillId="0" borderId="65" xfId="0" applyNumberFormat="1" applyFont="1" applyBorder="1" applyAlignment="1" applyProtection="1">
      <alignment horizontal="center"/>
      <protection locked="0"/>
    </xf>
    <xf numFmtId="38" fontId="2" fillId="0" borderId="68" xfId="0" applyNumberFormat="1" applyFont="1" applyBorder="1" applyAlignment="1" applyProtection="1">
      <alignment horizontal="center"/>
      <protection locked="0"/>
    </xf>
    <xf numFmtId="38" fontId="2" fillId="0" borderId="68" xfId="0" applyNumberFormat="1" applyFont="1" applyBorder="1" applyAlignment="1">
      <alignment horizontal="center"/>
    </xf>
    <xf numFmtId="164" fontId="2" fillId="0" borderId="69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38" fontId="5" fillId="0" borderId="1" xfId="0" applyNumberFormat="1" applyFont="1" applyBorder="1" applyAlignment="1" applyProtection="1">
      <alignment horizontal="center"/>
      <protection locked="0"/>
    </xf>
    <xf numFmtId="0" fontId="2" fillId="0" borderId="70" xfId="0" applyFont="1" applyBorder="1"/>
    <xf numFmtId="0" fontId="2" fillId="0" borderId="5" xfId="0" applyFont="1" applyBorder="1"/>
    <xf numFmtId="0" fontId="2" fillId="0" borderId="1" xfId="0" applyFont="1" applyFill="1" applyBorder="1" applyAlignment="1">
      <alignment horizontal="center"/>
    </xf>
    <xf numFmtId="38" fontId="2" fillId="0" borderId="12" xfId="0" applyNumberFormat="1" applyFont="1" applyFill="1" applyBorder="1" applyAlignment="1" applyProtection="1">
      <alignment horizontal="center"/>
      <protection locked="0"/>
    </xf>
    <xf numFmtId="38" fontId="2" fillId="0" borderId="19" xfId="0" applyNumberFormat="1" applyFont="1" applyFill="1" applyBorder="1" applyAlignment="1" applyProtection="1">
      <alignment horizontal="center"/>
      <protection locked="0"/>
    </xf>
    <xf numFmtId="38" fontId="4" fillId="0" borderId="1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38" fontId="2" fillId="0" borderId="71" xfId="0" applyNumberFormat="1" applyFont="1" applyBorder="1" applyAlignment="1" applyProtection="1">
      <alignment horizontal="center"/>
      <protection locked="0"/>
    </xf>
    <xf numFmtId="38" fontId="2" fillId="0" borderId="72" xfId="0" applyNumberFormat="1" applyFont="1" applyBorder="1" applyAlignment="1" applyProtection="1">
      <alignment horizontal="center"/>
      <protection locked="0"/>
    </xf>
    <xf numFmtId="38" fontId="2" fillId="0" borderId="73" xfId="0" applyNumberFormat="1" applyFont="1" applyBorder="1" applyAlignment="1" applyProtection="1">
      <alignment horizontal="center"/>
      <protection locked="0"/>
    </xf>
    <xf numFmtId="38" fontId="2" fillId="0" borderId="11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horizontal="center"/>
    </xf>
    <xf numFmtId="0" fontId="2" fillId="3" borderId="36" xfId="0" applyFont="1" applyFill="1" applyBorder="1" applyAlignment="1">
      <alignment horizontal="left"/>
    </xf>
    <xf numFmtId="38" fontId="2" fillId="3" borderId="36" xfId="0" applyNumberFormat="1" applyFont="1" applyFill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0" fontId="2" fillId="3" borderId="41" xfId="0" applyFont="1" applyFill="1" applyBorder="1" applyAlignment="1">
      <alignment horizontal="left"/>
    </xf>
    <xf numFmtId="38" fontId="2" fillId="3" borderId="41" xfId="0" applyNumberFormat="1" applyFont="1" applyFill="1" applyBorder="1" applyAlignment="1">
      <alignment horizontal="center"/>
    </xf>
    <xf numFmtId="38" fontId="2" fillId="0" borderId="34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49" fontId="2" fillId="0" borderId="64" xfId="0" applyNumberFormat="1" applyFont="1" applyBorder="1"/>
    <xf numFmtId="49" fontId="2" fillId="0" borderId="74" xfId="0" applyNumberFormat="1" applyFont="1" applyBorder="1"/>
    <xf numFmtId="49" fontId="2" fillId="0" borderId="65" xfId="0" applyNumberFormat="1" applyFont="1" applyBorder="1"/>
    <xf numFmtId="49" fontId="2" fillId="0" borderId="65" xfId="0" applyNumberFormat="1" applyFont="1" applyBorder="1" applyAlignment="1">
      <alignment horizontal="left"/>
    </xf>
    <xf numFmtId="49" fontId="2" fillId="0" borderId="75" xfId="0" applyNumberFormat="1" applyFont="1" applyBorder="1"/>
    <xf numFmtId="0" fontId="2" fillId="0" borderId="76" xfId="0" applyFont="1" applyBorder="1"/>
    <xf numFmtId="0" fontId="2" fillId="0" borderId="76" xfId="0" applyFont="1" applyBorder="1" applyAlignment="1" applyProtection="1">
      <alignment horizontal="center"/>
      <protection locked="0"/>
    </xf>
    <xf numFmtId="0" fontId="2" fillId="0" borderId="11" xfId="0" applyFont="1" applyFill="1" applyBorder="1"/>
    <xf numFmtId="0" fontId="2" fillId="0" borderId="18" xfId="0" applyFont="1" applyFill="1" applyBorder="1"/>
    <xf numFmtId="0" fontId="2" fillId="0" borderId="76" xfId="0" applyFont="1" applyFill="1" applyBorder="1"/>
    <xf numFmtId="38" fontId="2" fillId="0" borderId="77" xfId="0" applyNumberFormat="1" applyFont="1" applyBorder="1" applyAlignment="1" applyProtection="1">
      <alignment horizontal="center"/>
      <protection locked="0"/>
    </xf>
    <xf numFmtId="38" fontId="2" fillId="0" borderId="78" xfId="0" applyNumberFormat="1" applyFont="1" applyBorder="1" applyAlignment="1" applyProtection="1">
      <alignment horizontal="center"/>
      <protection locked="0"/>
    </xf>
    <xf numFmtId="38" fontId="2" fillId="0" borderId="79" xfId="0" applyNumberFormat="1" applyFont="1" applyBorder="1" applyAlignment="1" applyProtection="1">
      <alignment horizontal="center"/>
      <protection locked="0"/>
    </xf>
    <xf numFmtId="0" fontId="2" fillId="0" borderId="65" xfId="0" applyFont="1" applyBorder="1" applyAlignment="1">
      <alignment horizontal="left"/>
    </xf>
    <xf numFmtId="164" fontId="5" fillId="0" borderId="42" xfId="0" applyNumberFormat="1" applyFont="1" applyBorder="1" applyAlignment="1">
      <alignment horizontal="center"/>
    </xf>
    <xf numFmtId="164" fontId="2" fillId="0" borderId="80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5" xfId="0" applyFont="1" applyBorder="1"/>
    <xf numFmtId="0" fontId="2" fillId="0" borderId="36" xfId="0" applyFont="1" applyFill="1" applyBorder="1"/>
    <xf numFmtId="0" fontId="2" fillId="0" borderId="6" xfId="0" applyFont="1" applyBorder="1" applyAlignment="1" applyProtection="1">
      <alignment horizontal="center"/>
      <protection locked="0"/>
    </xf>
    <xf numFmtId="3" fontId="2" fillId="5" borderId="81" xfId="0" applyNumberFormat="1" applyFont="1" applyFill="1" applyBorder="1"/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38" fontId="2" fillId="0" borderId="82" xfId="0" applyNumberFormat="1" applyFont="1" applyBorder="1"/>
    <xf numFmtId="38" fontId="2" fillId="0" borderId="14" xfId="0" applyNumberFormat="1" applyFont="1" applyBorder="1"/>
    <xf numFmtId="38" fontId="2" fillId="0" borderId="83" xfId="0" applyNumberFormat="1" applyFont="1" applyBorder="1"/>
    <xf numFmtId="38" fontId="2" fillId="0" borderId="84" xfId="0" applyNumberFormat="1" applyFont="1" applyBorder="1"/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2" fillId="0" borderId="0" xfId="0" applyFont="1" applyBorder="1"/>
    <xf numFmtId="38" fontId="2" fillId="0" borderId="0" xfId="0" applyNumberFormat="1" applyFont="1"/>
    <xf numFmtId="38" fontId="4" fillId="4" borderId="1" xfId="0" applyNumberFormat="1" applyFont="1" applyFill="1" applyBorder="1" applyAlignment="1">
      <alignment horizontal="right"/>
    </xf>
    <xf numFmtId="38" fontId="4" fillId="0" borderId="1" xfId="0" applyNumberFormat="1" applyFont="1" applyBorder="1" applyAlignment="1">
      <alignment horizontal="right"/>
    </xf>
    <xf numFmtId="38" fontId="4" fillId="0" borderId="85" xfId="0" applyNumberFormat="1" applyFont="1" applyBorder="1" applyAlignment="1">
      <alignment horizontal="right"/>
    </xf>
    <xf numFmtId="38" fontId="4" fillId="0" borderId="33" xfId="0" applyNumberFormat="1" applyFont="1" applyBorder="1" applyAlignment="1">
      <alignment horizontal="right"/>
    </xf>
    <xf numFmtId="38" fontId="4" fillId="5" borderId="1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5" xfId="0" applyFont="1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3" fillId="0" borderId="0" xfId="0" applyFont="1" applyBorder="1" applyAlignment="1">
      <alignment horizontal="center"/>
    </xf>
    <xf numFmtId="0" fontId="0" fillId="0" borderId="0" xfId="0" applyBorder="1"/>
    <xf numFmtId="0" fontId="0" fillId="0" borderId="45" xfId="0" applyBorder="1"/>
    <xf numFmtId="0" fontId="3" fillId="0" borderId="3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3" fillId="0" borderId="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5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5" xfId="0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3" fontId="3" fillId="5" borderId="8" xfId="0" applyNumberFormat="1" applyFont="1" applyFill="1" applyBorder="1" applyAlignment="1">
      <alignment horizontal="center"/>
    </xf>
    <xf numFmtId="3" fontId="3" fillId="5" borderId="9" xfId="0" applyNumberFormat="1" applyFont="1" applyFill="1" applyBorder="1" applyAlignment="1">
      <alignment horizontal="center"/>
    </xf>
    <xf numFmtId="3" fontId="3" fillId="5" borderId="10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4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9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44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7" borderId="65" xfId="0" applyFont="1" applyFill="1" applyBorder="1"/>
    <xf numFmtId="38" fontId="2" fillId="7" borderId="65" xfId="0" applyNumberFormat="1" applyFont="1" applyFill="1" applyBorder="1" applyAlignment="1" applyProtection="1">
      <alignment horizontal="center"/>
      <protection locked="0"/>
    </xf>
    <xf numFmtId="38" fontId="2" fillId="7" borderId="68" xfId="0" applyNumberFormat="1" applyFont="1" applyFill="1" applyBorder="1" applyAlignment="1" applyProtection="1">
      <alignment horizontal="center"/>
      <protection locked="0"/>
    </xf>
    <xf numFmtId="38" fontId="2" fillId="7" borderId="68" xfId="0" applyNumberFormat="1" applyFont="1" applyFill="1" applyBorder="1" applyAlignment="1">
      <alignment horizontal="center"/>
    </xf>
    <xf numFmtId="164" fontId="2" fillId="7" borderId="69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zoomScaleNormal="100" zoomScaleSheetLayoutView="100" workbookViewId="0">
      <pane xSplit="1" ySplit="6" topLeftCell="B56" activePane="bottomRight" state="frozen"/>
      <selection pane="topRight" activeCell="B1" sqref="B1"/>
      <selection pane="bottomLeft" activeCell="A7" sqref="A7"/>
      <selection pane="bottomRight" activeCell="B57" sqref="B57:J57"/>
    </sheetView>
  </sheetViews>
  <sheetFormatPr defaultColWidth="9.140625" defaultRowHeight="12.75"/>
  <cols>
    <col min="1" max="1" width="9.28515625" style="30" bestFit="1" customWidth="1"/>
    <col min="2" max="10" width="8.7109375" style="1" customWidth="1"/>
    <col min="11" max="16384" width="9.140625" style="1"/>
  </cols>
  <sheetData>
    <row r="1" spans="1:10">
      <c r="A1" s="6"/>
      <c r="B1" s="204" t="s">
        <v>40</v>
      </c>
      <c r="C1" s="205"/>
      <c r="D1" s="205"/>
      <c r="E1" s="205"/>
      <c r="F1" s="205"/>
      <c r="G1" s="205"/>
      <c r="H1" s="205"/>
      <c r="I1" s="205"/>
      <c r="J1" s="206"/>
    </row>
    <row r="2" spans="1:10">
      <c r="A2" s="8"/>
      <c r="B2" s="207" t="s">
        <v>89</v>
      </c>
      <c r="C2" s="208"/>
      <c r="D2" s="208"/>
      <c r="E2" s="208"/>
      <c r="F2" s="208"/>
      <c r="G2" s="208"/>
      <c r="H2" s="208"/>
      <c r="I2" s="208"/>
      <c r="J2" s="209"/>
    </row>
    <row r="3" spans="1:10">
      <c r="A3" s="9"/>
      <c r="B3" s="10" t="s">
        <v>3</v>
      </c>
      <c r="C3" s="10" t="s">
        <v>3</v>
      </c>
      <c r="D3" s="3" t="s">
        <v>4</v>
      </c>
      <c r="E3" s="3" t="s">
        <v>4</v>
      </c>
      <c r="F3" s="3" t="s">
        <v>4</v>
      </c>
      <c r="G3" s="3" t="s">
        <v>4</v>
      </c>
      <c r="H3" s="3" t="s">
        <v>4</v>
      </c>
      <c r="I3" s="10" t="s">
        <v>90</v>
      </c>
      <c r="J3" s="3" t="s">
        <v>91</v>
      </c>
    </row>
    <row r="4" spans="1:10" ht="107.25" customHeight="1" thickBot="1">
      <c r="A4" s="11" t="s">
        <v>16</v>
      </c>
      <c r="B4" s="31" t="s">
        <v>92</v>
      </c>
      <c r="C4" s="31" t="s">
        <v>93</v>
      </c>
      <c r="D4" s="31" t="s">
        <v>94</v>
      </c>
      <c r="E4" s="31" t="s">
        <v>95</v>
      </c>
      <c r="F4" s="31" t="s">
        <v>96</v>
      </c>
      <c r="G4" s="31" t="s">
        <v>97</v>
      </c>
      <c r="H4" s="31" t="s">
        <v>98</v>
      </c>
      <c r="I4" s="31" t="s">
        <v>99</v>
      </c>
      <c r="J4" s="32" t="s">
        <v>100</v>
      </c>
    </row>
    <row r="5" spans="1:10" ht="13.5" thickBot="1">
      <c r="A5" s="13"/>
      <c r="B5" s="14"/>
      <c r="C5" s="14"/>
      <c r="D5" s="14"/>
      <c r="E5" s="14"/>
      <c r="F5" s="14"/>
      <c r="G5" s="14"/>
      <c r="H5" s="14"/>
      <c r="I5" s="33"/>
      <c r="J5" s="188"/>
    </row>
    <row r="6" spans="1:10">
      <c r="A6" s="111" t="s">
        <v>138</v>
      </c>
      <c r="B6" s="35">
        <v>3</v>
      </c>
      <c r="C6" s="36">
        <v>18</v>
      </c>
      <c r="D6" s="37">
        <v>23</v>
      </c>
      <c r="E6" s="38">
        <v>276</v>
      </c>
      <c r="F6" s="18">
        <v>13</v>
      </c>
      <c r="G6" s="18">
        <v>21</v>
      </c>
      <c r="H6" s="39">
        <v>38</v>
      </c>
      <c r="I6" s="40">
        <v>2</v>
      </c>
      <c r="J6" s="41">
        <v>1</v>
      </c>
    </row>
    <row r="7" spans="1:10">
      <c r="A7" s="116" t="s">
        <v>139</v>
      </c>
      <c r="B7" s="43">
        <v>11</v>
      </c>
      <c r="C7" s="44">
        <v>16</v>
      </c>
      <c r="D7" s="45">
        <v>23</v>
      </c>
      <c r="E7" s="46">
        <v>188</v>
      </c>
      <c r="F7" s="25">
        <v>14</v>
      </c>
      <c r="G7" s="25">
        <v>15</v>
      </c>
      <c r="H7" s="47">
        <v>35</v>
      </c>
      <c r="I7" s="48">
        <v>0</v>
      </c>
      <c r="J7" s="49">
        <v>1</v>
      </c>
    </row>
    <row r="8" spans="1:10">
      <c r="A8" s="116" t="s">
        <v>140</v>
      </c>
      <c r="B8" s="43">
        <v>8</v>
      </c>
      <c r="C8" s="44">
        <v>10</v>
      </c>
      <c r="D8" s="45">
        <v>10</v>
      </c>
      <c r="E8" s="46">
        <v>88</v>
      </c>
      <c r="F8" s="25">
        <v>9</v>
      </c>
      <c r="G8" s="25">
        <v>14</v>
      </c>
      <c r="H8" s="47">
        <v>9</v>
      </c>
      <c r="I8" s="48">
        <v>0</v>
      </c>
      <c r="J8" s="49">
        <v>0</v>
      </c>
    </row>
    <row r="9" spans="1:10">
      <c r="A9" s="116" t="s">
        <v>141</v>
      </c>
      <c r="B9" s="43">
        <v>9</v>
      </c>
      <c r="C9" s="44">
        <v>22</v>
      </c>
      <c r="D9" s="45">
        <v>13</v>
      </c>
      <c r="E9" s="46">
        <v>256</v>
      </c>
      <c r="F9" s="25">
        <v>17</v>
      </c>
      <c r="G9" s="25">
        <v>23</v>
      </c>
      <c r="H9" s="47">
        <v>31</v>
      </c>
      <c r="I9" s="48">
        <v>1</v>
      </c>
      <c r="J9" s="49">
        <v>0</v>
      </c>
    </row>
    <row r="10" spans="1:10">
      <c r="A10" s="116" t="s">
        <v>142</v>
      </c>
      <c r="B10" s="43">
        <v>11</v>
      </c>
      <c r="C10" s="44">
        <v>16</v>
      </c>
      <c r="D10" s="45">
        <v>12</v>
      </c>
      <c r="E10" s="46">
        <v>151</v>
      </c>
      <c r="F10" s="25">
        <v>10</v>
      </c>
      <c r="G10" s="25">
        <v>14</v>
      </c>
      <c r="H10" s="47">
        <v>32</v>
      </c>
      <c r="I10" s="48">
        <v>1</v>
      </c>
      <c r="J10" s="49">
        <v>1</v>
      </c>
    </row>
    <row r="11" spans="1:10">
      <c r="A11" s="116" t="s">
        <v>143</v>
      </c>
      <c r="B11" s="43">
        <v>5</v>
      </c>
      <c r="C11" s="44">
        <v>19</v>
      </c>
      <c r="D11" s="45">
        <v>15</v>
      </c>
      <c r="E11" s="46">
        <v>293</v>
      </c>
      <c r="F11" s="25">
        <v>14</v>
      </c>
      <c r="G11" s="25">
        <v>15</v>
      </c>
      <c r="H11" s="47">
        <v>26</v>
      </c>
      <c r="I11" s="48">
        <v>0</v>
      </c>
      <c r="J11" s="49">
        <v>2</v>
      </c>
    </row>
    <row r="12" spans="1:10">
      <c r="A12" s="116" t="s">
        <v>144</v>
      </c>
      <c r="B12" s="43">
        <v>11</v>
      </c>
      <c r="C12" s="44">
        <v>35</v>
      </c>
      <c r="D12" s="45">
        <v>18</v>
      </c>
      <c r="E12" s="46">
        <v>122</v>
      </c>
      <c r="F12" s="25">
        <v>17</v>
      </c>
      <c r="G12" s="25">
        <v>16</v>
      </c>
      <c r="H12" s="47">
        <v>24</v>
      </c>
      <c r="I12" s="48">
        <v>2</v>
      </c>
      <c r="J12" s="49">
        <v>3</v>
      </c>
    </row>
    <row r="13" spans="1:10">
      <c r="A13" s="116" t="s">
        <v>145</v>
      </c>
      <c r="B13" s="43">
        <v>3</v>
      </c>
      <c r="C13" s="44">
        <v>16</v>
      </c>
      <c r="D13" s="45">
        <v>18</v>
      </c>
      <c r="E13" s="46">
        <v>271</v>
      </c>
      <c r="F13" s="25">
        <v>18</v>
      </c>
      <c r="G13" s="25">
        <v>21</v>
      </c>
      <c r="H13" s="47">
        <v>23</v>
      </c>
      <c r="I13" s="48">
        <v>0</v>
      </c>
      <c r="J13" s="49">
        <v>0</v>
      </c>
    </row>
    <row r="14" spans="1:10">
      <c r="A14" s="116" t="s">
        <v>146</v>
      </c>
      <c r="B14" s="43">
        <v>7</v>
      </c>
      <c r="C14" s="44">
        <v>15</v>
      </c>
      <c r="D14" s="45">
        <v>6</v>
      </c>
      <c r="E14" s="46">
        <v>166</v>
      </c>
      <c r="F14" s="25">
        <v>28</v>
      </c>
      <c r="G14" s="25">
        <v>21</v>
      </c>
      <c r="H14" s="47">
        <v>18</v>
      </c>
      <c r="I14" s="48">
        <v>1</v>
      </c>
      <c r="J14" s="49">
        <v>0</v>
      </c>
    </row>
    <row r="15" spans="1:10">
      <c r="A15" s="116" t="s">
        <v>147</v>
      </c>
      <c r="B15" s="43">
        <v>6</v>
      </c>
      <c r="C15" s="44">
        <v>18</v>
      </c>
      <c r="D15" s="45">
        <v>6</v>
      </c>
      <c r="E15" s="46">
        <v>254</v>
      </c>
      <c r="F15" s="25">
        <v>21</v>
      </c>
      <c r="G15" s="25">
        <v>21</v>
      </c>
      <c r="H15" s="47">
        <v>22</v>
      </c>
      <c r="I15" s="48">
        <v>0</v>
      </c>
      <c r="J15" s="49">
        <v>1</v>
      </c>
    </row>
    <row r="16" spans="1:10">
      <c r="A16" s="116" t="s">
        <v>148</v>
      </c>
      <c r="B16" s="43">
        <v>8</v>
      </c>
      <c r="C16" s="44">
        <v>32</v>
      </c>
      <c r="D16" s="45">
        <v>16</v>
      </c>
      <c r="E16" s="46">
        <v>159</v>
      </c>
      <c r="F16" s="25">
        <v>16</v>
      </c>
      <c r="G16" s="25">
        <v>25</v>
      </c>
      <c r="H16" s="47">
        <v>20</v>
      </c>
      <c r="I16" s="48">
        <v>0</v>
      </c>
      <c r="J16" s="49">
        <v>0</v>
      </c>
    </row>
    <row r="17" spans="1:10">
      <c r="A17" s="116" t="s">
        <v>149</v>
      </c>
      <c r="B17" s="43">
        <v>15</v>
      </c>
      <c r="C17" s="44">
        <v>28</v>
      </c>
      <c r="D17" s="45">
        <v>16</v>
      </c>
      <c r="E17" s="46">
        <v>207</v>
      </c>
      <c r="F17" s="25">
        <v>17</v>
      </c>
      <c r="G17" s="25">
        <v>19</v>
      </c>
      <c r="H17" s="47">
        <v>18</v>
      </c>
      <c r="I17" s="48">
        <v>0</v>
      </c>
      <c r="J17" s="49">
        <v>1</v>
      </c>
    </row>
    <row r="18" spans="1:10">
      <c r="A18" s="116" t="s">
        <v>150</v>
      </c>
      <c r="B18" s="50">
        <v>6</v>
      </c>
      <c r="C18" s="51">
        <v>27</v>
      </c>
      <c r="D18" s="45">
        <v>7</v>
      </c>
      <c r="E18" s="46">
        <v>184</v>
      </c>
      <c r="F18" s="25">
        <v>12</v>
      </c>
      <c r="G18" s="25">
        <v>12</v>
      </c>
      <c r="H18" s="47">
        <v>30</v>
      </c>
      <c r="I18" s="52">
        <v>2</v>
      </c>
      <c r="J18" s="49">
        <v>1</v>
      </c>
    </row>
    <row r="19" spans="1:10">
      <c r="A19" s="116" t="s">
        <v>151</v>
      </c>
      <c r="B19" s="50">
        <v>3</v>
      </c>
      <c r="C19" s="51">
        <v>24</v>
      </c>
      <c r="D19" s="45">
        <v>17</v>
      </c>
      <c r="E19" s="46">
        <v>180</v>
      </c>
      <c r="F19" s="25">
        <v>11</v>
      </c>
      <c r="G19" s="25">
        <v>13</v>
      </c>
      <c r="H19" s="47">
        <v>19</v>
      </c>
      <c r="I19" s="52">
        <v>1</v>
      </c>
      <c r="J19" s="49">
        <v>2</v>
      </c>
    </row>
    <row r="20" spans="1:10">
      <c r="A20" s="116" t="s">
        <v>152</v>
      </c>
      <c r="B20" s="50">
        <v>13</v>
      </c>
      <c r="C20" s="51">
        <v>27</v>
      </c>
      <c r="D20" s="45">
        <v>12</v>
      </c>
      <c r="E20" s="46">
        <v>339</v>
      </c>
      <c r="F20" s="25">
        <v>19</v>
      </c>
      <c r="G20" s="25">
        <v>27</v>
      </c>
      <c r="H20" s="47">
        <v>16</v>
      </c>
      <c r="I20" s="52">
        <v>1</v>
      </c>
      <c r="J20" s="49">
        <v>3</v>
      </c>
    </row>
    <row r="21" spans="1:10">
      <c r="A21" s="116" t="s">
        <v>153</v>
      </c>
      <c r="B21" s="50">
        <v>9</v>
      </c>
      <c r="C21" s="51">
        <v>23</v>
      </c>
      <c r="D21" s="45">
        <v>8</v>
      </c>
      <c r="E21" s="46">
        <v>316</v>
      </c>
      <c r="F21" s="25">
        <v>19</v>
      </c>
      <c r="G21" s="25">
        <v>27</v>
      </c>
      <c r="H21" s="47">
        <v>37</v>
      </c>
      <c r="I21" s="52">
        <v>0</v>
      </c>
      <c r="J21" s="49">
        <v>0</v>
      </c>
    </row>
    <row r="22" spans="1:10">
      <c r="A22" s="116" t="s">
        <v>154</v>
      </c>
      <c r="B22" s="43">
        <v>13</v>
      </c>
      <c r="C22" s="44">
        <v>33</v>
      </c>
      <c r="D22" s="45">
        <v>27</v>
      </c>
      <c r="E22" s="46">
        <v>222</v>
      </c>
      <c r="F22" s="25">
        <v>16</v>
      </c>
      <c r="G22" s="25">
        <v>21</v>
      </c>
      <c r="H22" s="47">
        <v>23</v>
      </c>
      <c r="I22" s="48">
        <v>0</v>
      </c>
      <c r="J22" s="49">
        <v>0</v>
      </c>
    </row>
    <row r="23" spans="1:10">
      <c r="A23" s="116" t="s">
        <v>155</v>
      </c>
      <c r="B23" s="43">
        <v>8</v>
      </c>
      <c r="C23" s="44">
        <v>21</v>
      </c>
      <c r="D23" s="45">
        <v>11</v>
      </c>
      <c r="E23" s="46">
        <v>218</v>
      </c>
      <c r="F23" s="25">
        <v>25</v>
      </c>
      <c r="G23" s="25">
        <v>29</v>
      </c>
      <c r="H23" s="47">
        <v>21</v>
      </c>
      <c r="I23" s="48">
        <v>1</v>
      </c>
      <c r="J23" s="49">
        <v>1</v>
      </c>
    </row>
    <row r="24" spans="1:10">
      <c r="A24" s="116" t="s">
        <v>156</v>
      </c>
      <c r="B24" s="43">
        <v>9</v>
      </c>
      <c r="C24" s="44">
        <v>24</v>
      </c>
      <c r="D24" s="45">
        <v>14</v>
      </c>
      <c r="E24" s="46">
        <v>347</v>
      </c>
      <c r="F24" s="25">
        <v>17</v>
      </c>
      <c r="G24" s="25">
        <v>17</v>
      </c>
      <c r="H24" s="47">
        <v>25</v>
      </c>
      <c r="I24" s="48">
        <v>0</v>
      </c>
      <c r="J24" s="49">
        <v>0</v>
      </c>
    </row>
    <row r="25" spans="1:10">
      <c r="A25" s="116" t="s">
        <v>157</v>
      </c>
      <c r="B25" s="43">
        <v>6</v>
      </c>
      <c r="C25" s="44">
        <v>8</v>
      </c>
      <c r="D25" s="45">
        <v>10</v>
      </c>
      <c r="E25" s="46">
        <v>166</v>
      </c>
      <c r="F25" s="25">
        <v>20</v>
      </c>
      <c r="G25" s="25">
        <v>14</v>
      </c>
      <c r="H25" s="47">
        <v>24</v>
      </c>
      <c r="I25" s="48">
        <v>0</v>
      </c>
      <c r="J25" s="49">
        <v>2</v>
      </c>
    </row>
    <row r="26" spans="1:10">
      <c r="A26" s="116" t="s">
        <v>158</v>
      </c>
      <c r="B26" s="43">
        <v>12</v>
      </c>
      <c r="C26" s="44">
        <v>23</v>
      </c>
      <c r="D26" s="45">
        <v>27</v>
      </c>
      <c r="E26" s="46">
        <v>430</v>
      </c>
      <c r="F26" s="25">
        <v>29</v>
      </c>
      <c r="G26" s="25">
        <v>37</v>
      </c>
      <c r="H26" s="47">
        <v>50</v>
      </c>
      <c r="I26" s="48">
        <v>3</v>
      </c>
      <c r="J26" s="49">
        <v>0</v>
      </c>
    </row>
    <row r="27" spans="1:10">
      <c r="A27" s="116" t="s">
        <v>159</v>
      </c>
      <c r="B27" s="43">
        <v>3</v>
      </c>
      <c r="C27" s="44">
        <v>13</v>
      </c>
      <c r="D27" s="45">
        <v>12</v>
      </c>
      <c r="E27" s="46">
        <v>148</v>
      </c>
      <c r="F27" s="25">
        <v>10</v>
      </c>
      <c r="G27" s="25">
        <v>11</v>
      </c>
      <c r="H27" s="47">
        <v>24</v>
      </c>
      <c r="I27" s="48">
        <v>0</v>
      </c>
      <c r="J27" s="49">
        <v>0</v>
      </c>
    </row>
    <row r="28" spans="1:10">
      <c r="A28" s="116" t="s">
        <v>160</v>
      </c>
      <c r="B28" s="50">
        <v>2</v>
      </c>
      <c r="C28" s="51">
        <v>20</v>
      </c>
      <c r="D28" s="45">
        <v>18</v>
      </c>
      <c r="E28" s="46">
        <v>333</v>
      </c>
      <c r="F28" s="25">
        <v>17</v>
      </c>
      <c r="G28" s="25">
        <v>29</v>
      </c>
      <c r="H28" s="47">
        <v>26</v>
      </c>
      <c r="I28" s="52">
        <v>0</v>
      </c>
      <c r="J28" s="49">
        <v>1</v>
      </c>
    </row>
    <row r="29" spans="1:10">
      <c r="A29" s="116" t="s">
        <v>161</v>
      </c>
      <c r="B29" s="50">
        <v>8</v>
      </c>
      <c r="C29" s="51">
        <v>20</v>
      </c>
      <c r="D29" s="45">
        <v>18</v>
      </c>
      <c r="E29" s="46">
        <v>412</v>
      </c>
      <c r="F29" s="25">
        <v>24</v>
      </c>
      <c r="G29" s="25">
        <v>81</v>
      </c>
      <c r="H29" s="47">
        <v>26</v>
      </c>
      <c r="I29" s="52">
        <v>0</v>
      </c>
      <c r="J29" s="49">
        <v>0</v>
      </c>
    </row>
    <row r="30" spans="1:10">
      <c r="A30" s="116" t="s">
        <v>162</v>
      </c>
      <c r="B30" s="50">
        <v>4</v>
      </c>
      <c r="C30" s="51">
        <v>22</v>
      </c>
      <c r="D30" s="45">
        <v>13</v>
      </c>
      <c r="E30" s="46">
        <v>320</v>
      </c>
      <c r="F30" s="25">
        <v>11</v>
      </c>
      <c r="G30" s="25">
        <v>23</v>
      </c>
      <c r="H30" s="47">
        <v>20</v>
      </c>
      <c r="I30" s="52">
        <v>0</v>
      </c>
      <c r="J30" s="49">
        <v>1</v>
      </c>
    </row>
    <row r="31" spans="1:10">
      <c r="A31" s="116" t="s">
        <v>163</v>
      </c>
      <c r="B31" s="43">
        <v>1</v>
      </c>
      <c r="C31" s="44">
        <v>10</v>
      </c>
      <c r="D31" s="45">
        <v>9</v>
      </c>
      <c r="E31" s="46">
        <v>265</v>
      </c>
      <c r="F31" s="25">
        <v>10</v>
      </c>
      <c r="G31" s="25">
        <v>23</v>
      </c>
      <c r="H31" s="47">
        <v>20</v>
      </c>
      <c r="I31" s="48">
        <v>0</v>
      </c>
      <c r="J31" s="49">
        <v>1</v>
      </c>
    </row>
    <row r="32" spans="1:10">
      <c r="A32" s="116" t="s">
        <v>164</v>
      </c>
      <c r="B32" s="43">
        <v>13</v>
      </c>
      <c r="C32" s="44">
        <v>17</v>
      </c>
      <c r="D32" s="45">
        <v>15</v>
      </c>
      <c r="E32" s="46">
        <v>299</v>
      </c>
      <c r="F32" s="25">
        <v>13</v>
      </c>
      <c r="G32" s="25">
        <v>44</v>
      </c>
      <c r="H32" s="47">
        <v>22</v>
      </c>
      <c r="I32" s="48">
        <v>1</v>
      </c>
      <c r="J32" s="49">
        <v>1</v>
      </c>
    </row>
    <row r="33" spans="1:10">
      <c r="A33" s="116" t="s">
        <v>165</v>
      </c>
      <c r="B33" s="50">
        <v>1</v>
      </c>
      <c r="C33" s="51">
        <v>12</v>
      </c>
      <c r="D33" s="45">
        <v>8</v>
      </c>
      <c r="E33" s="46">
        <v>296</v>
      </c>
      <c r="F33" s="25">
        <v>17</v>
      </c>
      <c r="G33" s="25">
        <v>31</v>
      </c>
      <c r="H33" s="47">
        <v>23</v>
      </c>
      <c r="I33" s="52">
        <v>0</v>
      </c>
      <c r="J33" s="49">
        <v>2</v>
      </c>
    </row>
    <row r="34" spans="1:10">
      <c r="A34" s="116" t="s">
        <v>166</v>
      </c>
      <c r="B34" s="50">
        <v>3</v>
      </c>
      <c r="C34" s="51">
        <v>5</v>
      </c>
      <c r="D34" s="45">
        <v>12</v>
      </c>
      <c r="E34" s="46">
        <v>279</v>
      </c>
      <c r="F34" s="25">
        <v>9</v>
      </c>
      <c r="G34" s="25">
        <v>19</v>
      </c>
      <c r="H34" s="47">
        <v>27</v>
      </c>
      <c r="I34" s="52">
        <v>0</v>
      </c>
      <c r="J34" s="49">
        <v>1</v>
      </c>
    </row>
    <row r="35" spans="1:10">
      <c r="A35" s="116" t="s">
        <v>167</v>
      </c>
      <c r="B35" s="50">
        <v>5</v>
      </c>
      <c r="C35" s="51">
        <v>17</v>
      </c>
      <c r="D35" s="45">
        <v>22</v>
      </c>
      <c r="E35" s="46">
        <v>259</v>
      </c>
      <c r="F35" s="25">
        <v>12</v>
      </c>
      <c r="G35" s="25">
        <v>23</v>
      </c>
      <c r="H35" s="47">
        <v>29</v>
      </c>
      <c r="I35" s="52">
        <v>0</v>
      </c>
      <c r="J35" s="49">
        <v>0</v>
      </c>
    </row>
    <row r="36" spans="1:10">
      <c r="A36" s="116" t="s">
        <v>168</v>
      </c>
      <c r="B36" s="50">
        <v>2</v>
      </c>
      <c r="C36" s="51">
        <v>15</v>
      </c>
      <c r="D36" s="45">
        <v>18</v>
      </c>
      <c r="E36" s="46">
        <v>401</v>
      </c>
      <c r="F36" s="25">
        <v>29</v>
      </c>
      <c r="G36" s="25">
        <v>34</v>
      </c>
      <c r="H36" s="47">
        <v>55</v>
      </c>
      <c r="I36" s="52">
        <v>2</v>
      </c>
      <c r="J36" s="49">
        <v>4</v>
      </c>
    </row>
    <row r="37" spans="1:10">
      <c r="A37" s="116" t="s">
        <v>169</v>
      </c>
      <c r="B37" s="50">
        <v>5</v>
      </c>
      <c r="C37" s="51">
        <v>9</v>
      </c>
      <c r="D37" s="45">
        <v>9</v>
      </c>
      <c r="E37" s="46">
        <v>144</v>
      </c>
      <c r="F37" s="25">
        <v>9</v>
      </c>
      <c r="G37" s="25">
        <v>13</v>
      </c>
      <c r="H37" s="47">
        <v>14</v>
      </c>
      <c r="I37" s="52">
        <v>0</v>
      </c>
      <c r="J37" s="49">
        <v>2</v>
      </c>
    </row>
    <row r="38" spans="1:10">
      <c r="A38" s="116" t="s">
        <v>170</v>
      </c>
      <c r="B38" s="50">
        <v>4</v>
      </c>
      <c r="C38" s="51">
        <v>6</v>
      </c>
      <c r="D38" s="45">
        <v>10</v>
      </c>
      <c r="E38" s="46">
        <v>314</v>
      </c>
      <c r="F38" s="25">
        <v>18</v>
      </c>
      <c r="G38" s="25">
        <v>18</v>
      </c>
      <c r="H38" s="47">
        <v>42</v>
      </c>
      <c r="I38" s="52">
        <v>0</v>
      </c>
      <c r="J38" s="49">
        <v>1</v>
      </c>
    </row>
    <row r="39" spans="1:10">
      <c r="A39" s="116" t="s">
        <v>171</v>
      </c>
      <c r="B39" s="50">
        <v>5</v>
      </c>
      <c r="C39" s="51">
        <v>9</v>
      </c>
      <c r="D39" s="45">
        <v>21</v>
      </c>
      <c r="E39" s="46">
        <v>184</v>
      </c>
      <c r="F39" s="25">
        <v>8</v>
      </c>
      <c r="G39" s="25">
        <v>17</v>
      </c>
      <c r="H39" s="47">
        <v>18</v>
      </c>
      <c r="I39" s="52">
        <v>1</v>
      </c>
      <c r="J39" s="49">
        <v>2</v>
      </c>
    </row>
    <row r="40" spans="1:10">
      <c r="A40" s="116" t="s">
        <v>172</v>
      </c>
      <c r="B40" s="50">
        <v>3</v>
      </c>
      <c r="C40" s="51">
        <v>2</v>
      </c>
      <c r="D40" s="45">
        <v>6</v>
      </c>
      <c r="E40" s="46">
        <v>242</v>
      </c>
      <c r="F40" s="25">
        <v>21</v>
      </c>
      <c r="G40" s="25">
        <v>23</v>
      </c>
      <c r="H40" s="47">
        <v>35</v>
      </c>
      <c r="I40" s="52">
        <v>0</v>
      </c>
      <c r="J40" s="49">
        <v>1</v>
      </c>
    </row>
    <row r="41" spans="1:10">
      <c r="A41" s="116" t="s">
        <v>173</v>
      </c>
      <c r="B41" s="50">
        <v>4</v>
      </c>
      <c r="C41" s="51">
        <v>3</v>
      </c>
      <c r="D41" s="45">
        <v>17</v>
      </c>
      <c r="E41" s="46">
        <v>239</v>
      </c>
      <c r="F41" s="25">
        <v>20</v>
      </c>
      <c r="G41" s="25">
        <v>36</v>
      </c>
      <c r="H41" s="47">
        <v>36</v>
      </c>
      <c r="I41" s="52">
        <v>0</v>
      </c>
      <c r="J41" s="49">
        <v>1</v>
      </c>
    </row>
    <row r="42" spans="1:10">
      <c r="A42" s="116" t="s">
        <v>174</v>
      </c>
      <c r="B42" s="50">
        <v>2</v>
      </c>
      <c r="C42" s="51">
        <v>7</v>
      </c>
      <c r="D42" s="45">
        <v>8</v>
      </c>
      <c r="E42" s="46">
        <v>178</v>
      </c>
      <c r="F42" s="25">
        <v>15</v>
      </c>
      <c r="G42" s="25">
        <v>15</v>
      </c>
      <c r="H42" s="47">
        <v>18</v>
      </c>
      <c r="I42" s="52">
        <v>1</v>
      </c>
      <c r="J42" s="49">
        <v>2</v>
      </c>
    </row>
    <row r="43" spans="1:10">
      <c r="A43" s="116" t="s">
        <v>175</v>
      </c>
      <c r="B43" s="50">
        <v>5</v>
      </c>
      <c r="C43" s="51">
        <v>12</v>
      </c>
      <c r="D43" s="45">
        <v>14</v>
      </c>
      <c r="E43" s="46">
        <v>289</v>
      </c>
      <c r="F43" s="25">
        <v>30</v>
      </c>
      <c r="G43" s="25">
        <v>38</v>
      </c>
      <c r="H43" s="47">
        <v>33</v>
      </c>
      <c r="I43" s="52">
        <v>0</v>
      </c>
      <c r="J43" s="49">
        <v>1</v>
      </c>
    </row>
    <row r="44" spans="1:10">
      <c r="A44" s="116" t="s">
        <v>176</v>
      </c>
      <c r="B44" s="50">
        <v>4</v>
      </c>
      <c r="C44" s="51">
        <v>4</v>
      </c>
      <c r="D44" s="45">
        <v>14</v>
      </c>
      <c r="E44" s="46">
        <v>194</v>
      </c>
      <c r="F44" s="25">
        <v>16</v>
      </c>
      <c r="G44" s="25">
        <v>23</v>
      </c>
      <c r="H44" s="47">
        <v>23</v>
      </c>
      <c r="I44" s="52">
        <v>0</v>
      </c>
      <c r="J44" s="49">
        <v>1</v>
      </c>
    </row>
    <row r="45" spans="1:10">
      <c r="A45" s="116" t="s">
        <v>177</v>
      </c>
      <c r="B45" s="50">
        <v>8</v>
      </c>
      <c r="C45" s="51">
        <v>5</v>
      </c>
      <c r="D45" s="45">
        <v>10</v>
      </c>
      <c r="E45" s="46">
        <v>323</v>
      </c>
      <c r="F45" s="25">
        <v>38</v>
      </c>
      <c r="G45" s="25">
        <v>34</v>
      </c>
      <c r="H45" s="47">
        <v>25</v>
      </c>
      <c r="I45" s="52">
        <v>0</v>
      </c>
      <c r="J45" s="49">
        <v>1</v>
      </c>
    </row>
    <row r="46" spans="1:10">
      <c r="A46" s="116" t="s">
        <v>178</v>
      </c>
      <c r="B46" s="50">
        <v>4</v>
      </c>
      <c r="C46" s="51">
        <v>9</v>
      </c>
      <c r="D46" s="45">
        <v>6</v>
      </c>
      <c r="E46" s="46">
        <v>163</v>
      </c>
      <c r="F46" s="25">
        <v>16</v>
      </c>
      <c r="G46" s="25">
        <v>14</v>
      </c>
      <c r="H46" s="47">
        <v>22</v>
      </c>
      <c r="I46" s="52">
        <v>2</v>
      </c>
      <c r="J46" s="49">
        <v>0</v>
      </c>
    </row>
    <row r="47" spans="1:10">
      <c r="A47" s="116" t="s">
        <v>179</v>
      </c>
      <c r="B47" s="50">
        <v>13</v>
      </c>
      <c r="C47" s="51">
        <v>19</v>
      </c>
      <c r="D47" s="45">
        <v>13</v>
      </c>
      <c r="E47" s="46">
        <v>342</v>
      </c>
      <c r="F47" s="25">
        <v>25</v>
      </c>
      <c r="G47" s="25">
        <v>46</v>
      </c>
      <c r="H47" s="47">
        <v>46</v>
      </c>
      <c r="I47" s="52">
        <v>1</v>
      </c>
      <c r="J47" s="49">
        <v>2</v>
      </c>
    </row>
    <row r="48" spans="1:10">
      <c r="A48" s="116" t="s">
        <v>180</v>
      </c>
      <c r="B48" s="50">
        <v>1</v>
      </c>
      <c r="C48" s="51">
        <v>12</v>
      </c>
      <c r="D48" s="45">
        <v>6</v>
      </c>
      <c r="E48" s="46">
        <v>242</v>
      </c>
      <c r="F48" s="25">
        <v>22</v>
      </c>
      <c r="G48" s="25">
        <v>32</v>
      </c>
      <c r="H48" s="47">
        <v>24</v>
      </c>
      <c r="I48" s="52">
        <v>2</v>
      </c>
      <c r="J48" s="49">
        <v>2</v>
      </c>
    </row>
    <row r="49" spans="1:10">
      <c r="A49" s="116" t="s">
        <v>181</v>
      </c>
      <c r="B49" s="50">
        <v>4</v>
      </c>
      <c r="C49" s="51">
        <v>6</v>
      </c>
      <c r="D49" s="45">
        <v>12</v>
      </c>
      <c r="E49" s="46">
        <v>289</v>
      </c>
      <c r="F49" s="25">
        <v>26</v>
      </c>
      <c r="G49" s="25">
        <v>15</v>
      </c>
      <c r="H49" s="47">
        <v>27</v>
      </c>
      <c r="I49" s="52">
        <v>0</v>
      </c>
      <c r="J49" s="49">
        <v>2</v>
      </c>
    </row>
    <row r="50" spans="1:10">
      <c r="A50" s="116" t="s">
        <v>182</v>
      </c>
      <c r="B50" s="50">
        <v>5</v>
      </c>
      <c r="C50" s="51">
        <v>7</v>
      </c>
      <c r="D50" s="45">
        <v>12</v>
      </c>
      <c r="E50" s="46">
        <v>332</v>
      </c>
      <c r="F50" s="25">
        <v>18</v>
      </c>
      <c r="G50" s="25">
        <v>29</v>
      </c>
      <c r="H50" s="47">
        <v>40</v>
      </c>
      <c r="I50" s="52">
        <v>3</v>
      </c>
      <c r="J50" s="49">
        <v>2</v>
      </c>
    </row>
    <row r="51" spans="1:10">
      <c r="A51" s="116" t="s">
        <v>183</v>
      </c>
      <c r="B51" s="50">
        <v>2</v>
      </c>
      <c r="C51" s="51">
        <v>5</v>
      </c>
      <c r="D51" s="45">
        <v>10</v>
      </c>
      <c r="E51" s="46">
        <v>164</v>
      </c>
      <c r="F51" s="25">
        <v>13</v>
      </c>
      <c r="G51" s="25">
        <v>12</v>
      </c>
      <c r="H51" s="47">
        <v>12</v>
      </c>
      <c r="I51" s="52">
        <v>1</v>
      </c>
      <c r="J51" s="49">
        <v>0</v>
      </c>
    </row>
    <row r="52" spans="1:10">
      <c r="A52" s="116" t="s">
        <v>184</v>
      </c>
      <c r="B52" s="50">
        <v>3</v>
      </c>
      <c r="C52" s="51">
        <v>5</v>
      </c>
      <c r="D52" s="45">
        <v>10</v>
      </c>
      <c r="E52" s="46">
        <v>111</v>
      </c>
      <c r="F52" s="25">
        <v>23</v>
      </c>
      <c r="G52" s="25">
        <v>17</v>
      </c>
      <c r="H52" s="47">
        <v>25</v>
      </c>
      <c r="I52" s="52">
        <v>1</v>
      </c>
      <c r="J52" s="49">
        <v>0</v>
      </c>
    </row>
    <row r="53" spans="1:10">
      <c r="A53" s="116" t="s">
        <v>185</v>
      </c>
      <c r="B53" s="50">
        <v>0</v>
      </c>
      <c r="C53" s="51">
        <v>2</v>
      </c>
      <c r="D53" s="45">
        <v>0</v>
      </c>
      <c r="E53" s="46">
        <v>14</v>
      </c>
      <c r="F53" s="25">
        <v>0</v>
      </c>
      <c r="G53" s="25">
        <v>3</v>
      </c>
      <c r="H53" s="47">
        <v>1</v>
      </c>
      <c r="I53" s="52">
        <v>0</v>
      </c>
      <c r="J53" s="49">
        <v>0</v>
      </c>
    </row>
    <row r="54" spans="1:10">
      <c r="A54" s="116" t="s">
        <v>186</v>
      </c>
      <c r="B54" s="50">
        <v>4</v>
      </c>
      <c r="C54" s="51">
        <v>9</v>
      </c>
      <c r="D54" s="45">
        <v>21</v>
      </c>
      <c r="E54" s="46">
        <v>418</v>
      </c>
      <c r="F54" s="25">
        <v>25</v>
      </c>
      <c r="G54" s="25">
        <v>25</v>
      </c>
      <c r="H54" s="47">
        <v>52</v>
      </c>
      <c r="I54" s="52">
        <v>1</v>
      </c>
      <c r="J54" s="49">
        <v>0</v>
      </c>
    </row>
    <row r="55" spans="1:10">
      <c r="A55" s="116" t="s">
        <v>187</v>
      </c>
      <c r="B55" s="50">
        <v>1</v>
      </c>
      <c r="C55" s="51">
        <v>6</v>
      </c>
      <c r="D55" s="45">
        <v>23</v>
      </c>
      <c r="E55" s="46">
        <v>443</v>
      </c>
      <c r="F55" s="25">
        <v>16</v>
      </c>
      <c r="G55" s="25">
        <v>66</v>
      </c>
      <c r="H55" s="47">
        <v>42</v>
      </c>
      <c r="I55" s="52">
        <v>3</v>
      </c>
      <c r="J55" s="49">
        <v>0</v>
      </c>
    </row>
    <row r="56" spans="1:10">
      <c r="A56" s="149" t="s">
        <v>188</v>
      </c>
      <c r="B56" s="50">
        <v>5</v>
      </c>
      <c r="C56" s="51">
        <v>7</v>
      </c>
      <c r="D56" s="45">
        <v>16</v>
      </c>
      <c r="E56" s="46">
        <v>473</v>
      </c>
      <c r="F56" s="25">
        <v>26</v>
      </c>
      <c r="G56" s="25">
        <v>29</v>
      </c>
      <c r="H56" s="47">
        <v>73</v>
      </c>
      <c r="I56" s="52">
        <v>0</v>
      </c>
      <c r="J56" s="49">
        <v>0</v>
      </c>
    </row>
    <row r="57" spans="1:10">
      <c r="A57" s="26" t="s">
        <v>0</v>
      </c>
      <c r="B57" s="199">
        <f t="shared" ref="B57:J57" si="0">SUM(B6:B56)</f>
        <v>300</v>
      </c>
      <c r="C57" s="199">
        <f t="shared" si="0"/>
        <v>750</v>
      </c>
      <c r="D57" s="200">
        <f t="shared" si="0"/>
        <v>692</v>
      </c>
      <c r="E57" s="200">
        <f t="shared" si="0"/>
        <v>12943</v>
      </c>
      <c r="F57" s="200">
        <f t="shared" si="0"/>
        <v>899</v>
      </c>
      <c r="G57" s="200">
        <f t="shared" si="0"/>
        <v>1245</v>
      </c>
      <c r="H57" s="200">
        <f t="shared" si="0"/>
        <v>1421</v>
      </c>
      <c r="I57" s="199">
        <f t="shared" si="0"/>
        <v>34</v>
      </c>
      <c r="J57" s="200">
        <f t="shared" si="0"/>
        <v>50</v>
      </c>
    </row>
  </sheetData>
  <sheetProtection selectLockedCells="1"/>
  <mergeCells count="2">
    <mergeCell ref="B1:J1"/>
    <mergeCell ref="B2:J2"/>
  </mergeCells>
  <phoneticPr fontId="1" type="noConversion"/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8"/>
  <sheetViews>
    <sheetView zoomScaleNormal="100" zoomScaleSheetLayoutView="100" workbookViewId="0">
      <pane xSplit="1" ySplit="5" topLeftCell="B6" activePane="bottomRight" state="frozen"/>
      <selection activeCell="P19" sqref="P19"/>
      <selection pane="topRight" activeCell="P19" sqref="P19"/>
      <selection pane="bottomLeft" activeCell="P19" sqref="P19"/>
      <selection pane="bottomRight" activeCell="C27" sqref="C27"/>
    </sheetView>
  </sheetViews>
  <sheetFormatPr defaultColWidth="9.140625" defaultRowHeight="12.75"/>
  <cols>
    <col min="1" max="1" width="9.28515625" style="30" bestFit="1" customWidth="1"/>
    <col min="2" max="8" width="8.7109375" style="1" customWidth="1"/>
    <col min="9" max="16384" width="9.140625" style="1"/>
  </cols>
  <sheetData>
    <row r="1" spans="1:8">
      <c r="A1" s="6"/>
      <c r="B1" s="204"/>
      <c r="C1" s="232"/>
      <c r="D1" s="232"/>
      <c r="E1" s="232"/>
      <c r="F1" s="232"/>
      <c r="G1" s="232"/>
      <c r="H1" s="7"/>
    </row>
    <row r="2" spans="1:8">
      <c r="A2" s="8"/>
      <c r="B2" s="215" t="s">
        <v>52</v>
      </c>
      <c r="C2" s="242"/>
      <c r="D2" s="242"/>
      <c r="E2" s="242"/>
      <c r="F2" s="242"/>
      <c r="G2" s="242"/>
      <c r="H2" s="7"/>
    </row>
    <row r="3" spans="1:8">
      <c r="A3" s="8"/>
      <c r="B3" s="240" t="s">
        <v>25</v>
      </c>
      <c r="C3" s="241"/>
      <c r="D3" s="240" t="s">
        <v>17</v>
      </c>
      <c r="E3" s="243"/>
      <c r="F3" s="241"/>
      <c r="G3" s="88" t="s">
        <v>18</v>
      </c>
      <c r="H3" s="89"/>
    </row>
    <row r="4" spans="1:8">
      <c r="A4" s="9"/>
      <c r="B4" s="3" t="s">
        <v>4</v>
      </c>
      <c r="C4" s="3" t="s">
        <v>4</v>
      </c>
      <c r="D4" s="10" t="s">
        <v>3</v>
      </c>
      <c r="E4" s="3" t="s">
        <v>4</v>
      </c>
      <c r="F4" s="3" t="s">
        <v>4</v>
      </c>
      <c r="G4" s="3" t="s">
        <v>4</v>
      </c>
      <c r="H4" s="63"/>
    </row>
    <row r="5" spans="1:8" ht="107.25" customHeight="1" thickBot="1">
      <c r="A5" s="11" t="s">
        <v>16</v>
      </c>
      <c r="B5" s="12" t="s">
        <v>68</v>
      </c>
      <c r="C5" s="12" t="s">
        <v>198</v>
      </c>
      <c r="D5" s="12" t="s">
        <v>73</v>
      </c>
      <c r="E5" s="12" t="s">
        <v>69</v>
      </c>
      <c r="F5" s="12" t="s">
        <v>53</v>
      </c>
      <c r="G5" s="12" t="s">
        <v>199</v>
      </c>
      <c r="H5" s="90"/>
    </row>
    <row r="6" spans="1:8" ht="13.5" thickBot="1">
      <c r="A6" s="13"/>
      <c r="B6" s="14"/>
      <c r="C6" s="64"/>
      <c r="D6" s="13"/>
      <c r="E6" s="14"/>
      <c r="F6" s="64"/>
      <c r="G6" s="14"/>
      <c r="H6" s="91"/>
    </row>
    <row r="7" spans="1:8">
      <c r="A7" s="34" t="s">
        <v>138</v>
      </c>
      <c r="B7" s="47">
        <v>228</v>
      </c>
      <c r="C7" s="96">
        <v>119</v>
      </c>
      <c r="D7" s="16">
        <v>20</v>
      </c>
      <c r="E7" s="17">
        <v>209</v>
      </c>
      <c r="F7" s="96">
        <v>154</v>
      </c>
      <c r="G7" s="18">
        <v>298</v>
      </c>
      <c r="H7" s="92"/>
    </row>
    <row r="8" spans="1:8">
      <c r="A8" s="42" t="s">
        <v>139</v>
      </c>
      <c r="B8" s="47">
        <v>147</v>
      </c>
      <c r="C8" s="97">
        <v>98</v>
      </c>
      <c r="D8" s="23">
        <v>22</v>
      </c>
      <c r="E8" s="24">
        <v>153</v>
      </c>
      <c r="F8" s="97">
        <v>112</v>
      </c>
      <c r="G8" s="25">
        <v>186</v>
      </c>
      <c r="H8" s="92"/>
    </row>
    <row r="9" spans="1:8">
      <c r="A9" s="42" t="s">
        <v>140</v>
      </c>
      <c r="B9" s="47">
        <v>75</v>
      </c>
      <c r="C9" s="97">
        <v>46</v>
      </c>
      <c r="D9" s="23">
        <v>17</v>
      </c>
      <c r="E9" s="24">
        <v>90</v>
      </c>
      <c r="F9" s="97">
        <v>38</v>
      </c>
      <c r="G9" s="25">
        <v>91</v>
      </c>
      <c r="H9" s="92"/>
    </row>
    <row r="10" spans="1:8">
      <c r="A10" s="42" t="s">
        <v>141</v>
      </c>
      <c r="B10" s="47">
        <v>224</v>
      </c>
      <c r="C10" s="97">
        <v>85</v>
      </c>
      <c r="D10" s="23">
        <v>24</v>
      </c>
      <c r="E10" s="24">
        <v>188</v>
      </c>
      <c r="F10" s="97">
        <v>148</v>
      </c>
      <c r="G10" s="25">
        <v>245</v>
      </c>
      <c r="H10" s="92"/>
    </row>
    <row r="11" spans="1:8">
      <c r="A11" s="42" t="s">
        <v>142</v>
      </c>
      <c r="B11" s="47">
        <v>127</v>
      </c>
      <c r="C11" s="97">
        <v>75</v>
      </c>
      <c r="D11" s="23">
        <v>22</v>
      </c>
      <c r="E11" s="24">
        <v>154</v>
      </c>
      <c r="F11" s="97">
        <v>64</v>
      </c>
      <c r="G11" s="25">
        <v>178</v>
      </c>
      <c r="H11" s="92"/>
    </row>
    <row r="12" spans="1:8">
      <c r="A12" s="42" t="s">
        <v>143</v>
      </c>
      <c r="B12" s="47">
        <v>241</v>
      </c>
      <c r="C12" s="97">
        <v>87</v>
      </c>
      <c r="D12" s="23">
        <v>16</v>
      </c>
      <c r="E12" s="24">
        <v>208</v>
      </c>
      <c r="F12" s="97">
        <v>154</v>
      </c>
      <c r="G12" s="25">
        <v>213</v>
      </c>
      <c r="H12" s="92"/>
    </row>
    <row r="13" spans="1:8">
      <c r="A13" s="42" t="s">
        <v>144</v>
      </c>
      <c r="B13" s="47">
        <v>99</v>
      </c>
      <c r="C13" s="97">
        <v>81</v>
      </c>
      <c r="D13" s="23">
        <v>39</v>
      </c>
      <c r="E13" s="24">
        <v>140</v>
      </c>
      <c r="F13" s="97">
        <v>57</v>
      </c>
      <c r="G13" s="25">
        <v>134</v>
      </c>
      <c r="H13" s="92"/>
    </row>
    <row r="14" spans="1:8">
      <c r="A14" s="42" t="s">
        <v>145</v>
      </c>
      <c r="B14" s="47">
        <v>249</v>
      </c>
      <c r="C14" s="97">
        <v>80</v>
      </c>
      <c r="D14" s="23">
        <v>19</v>
      </c>
      <c r="E14" s="24">
        <v>184</v>
      </c>
      <c r="F14" s="97">
        <v>162</v>
      </c>
      <c r="G14" s="25">
        <v>233</v>
      </c>
      <c r="H14" s="92"/>
    </row>
    <row r="15" spans="1:8">
      <c r="A15" s="42" t="s">
        <v>146</v>
      </c>
      <c r="B15" s="47">
        <v>115</v>
      </c>
      <c r="C15" s="97">
        <v>92</v>
      </c>
      <c r="D15" s="23">
        <v>13</v>
      </c>
      <c r="E15" s="24">
        <v>143</v>
      </c>
      <c r="F15" s="97">
        <v>89</v>
      </c>
      <c r="G15" s="25">
        <v>175</v>
      </c>
      <c r="H15" s="92"/>
    </row>
    <row r="16" spans="1:8">
      <c r="A16" s="42" t="s">
        <v>147</v>
      </c>
      <c r="B16" s="47">
        <v>169</v>
      </c>
      <c r="C16" s="97">
        <v>115</v>
      </c>
      <c r="D16" s="23">
        <v>21</v>
      </c>
      <c r="E16" s="24">
        <v>181</v>
      </c>
      <c r="F16" s="97">
        <v>134</v>
      </c>
      <c r="G16" s="25">
        <v>228</v>
      </c>
      <c r="H16" s="92"/>
    </row>
    <row r="17" spans="1:8">
      <c r="A17" s="42" t="s">
        <v>148</v>
      </c>
      <c r="B17" s="47">
        <v>151</v>
      </c>
      <c r="C17" s="97">
        <v>66</v>
      </c>
      <c r="D17" s="23">
        <v>36</v>
      </c>
      <c r="E17" s="24">
        <v>116</v>
      </c>
      <c r="F17" s="97">
        <v>121</v>
      </c>
      <c r="G17" s="25">
        <v>150</v>
      </c>
      <c r="H17" s="92"/>
    </row>
    <row r="18" spans="1:8">
      <c r="A18" s="42" t="s">
        <v>149</v>
      </c>
      <c r="B18" s="47">
        <v>182</v>
      </c>
      <c r="C18" s="97">
        <v>80</v>
      </c>
      <c r="D18" s="23">
        <v>37</v>
      </c>
      <c r="E18" s="24">
        <v>170</v>
      </c>
      <c r="F18" s="97">
        <v>108</v>
      </c>
      <c r="G18" s="25">
        <v>193</v>
      </c>
      <c r="H18" s="92"/>
    </row>
    <row r="19" spans="1:8">
      <c r="A19" s="42" t="s">
        <v>150</v>
      </c>
      <c r="B19" s="47">
        <v>146</v>
      </c>
      <c r="C19" s="97">
        <v>68</v>
      </c>
      <c r="D19" s="23">
        <v>28</v>
      </c>
      <c r="E19" s="24">
        <v>141</v>
      </c>
      <c r="F19" s="97">
        <v>99</v>
      </c>
      <c r="G19" s="25">
        <v>161</v>
      </c>
      <c r="H19" s="92"/>
    </row>
    <row r="20" spans="1:8">
      <c r="A20" s="42" t="s">
        <v>151</v>
      </c>
      <c r="B20" s="47">
        <v>149</v>
      </c>
      <c r="C20" s="97">
        <v>64</v>
      </c>
      <c r="D20" s="23">
        <v>22</v>
      </c>
      <c r="E20" s="24">
        <v>123</v>
      </c>
      <c r="F20" s="97">
        <v>126</v>
      </c>
      <c r="G20" s="25">
        <v>131</v>
      </c>
      <c r="H20" s="92"/>
    </row>
    <row r="21" spans="1:8">
      <c r="A21" s="42" t="s">
        <v>152</v>
      </c>
      <c r="B21" s="47">
        <v>283</v>
      </c>
      <c r="C21" s="97">
        <v>89</v>
      </c>
      <c r="D21" s="23">
        <v>33</v>
      </c>
      <c r="E21" s="24">
        <v>212</v>
      </c>
      <c r="F21" s="97">
        <v>196</v>
      </c>
      <c r="G21" s="25">
        <v>289</v>
      </c>
      <c r="H21" s="92"/>
    </row>
    <row r="22" spans="1:8">
      <c r="A22" s="42" t="s">
        <v>153</v>
      </c>
      <c r="B22" s="47">
        <v>260</v>
      </c>
      <c r="C22" s="97">
        <v>111</v>
      </c>
      <c r="D22" s="23">
        <v>30</v>
      </c>
      <c r="E22" s="24">
        <v>227</v>
      </c>
      <c r="F22" s="97">
        <v>182</v>
      </c>
      <c r="G22" s="25">
        <v>242</v>
      </c>
      <c r="H22" s="92"/>
    </row>
    <row r="23" spans="1:8">
      <c r="A23" s="42" t="s">
        <v>154</v>
      </c>
      <c r="B23" s="47">
        <v>184</v>
      </c>
      <c r="C23" s="97">
        <v>97</v>
      </c>
      <c r="D23" s="23">
        <v>38</v>
      </c>
      <c r="E23" s="24">
        <v>172</v>
      </c>
      <c r="F23" s="97">
        <v>154</v>
      </c>
      <c r="G23" s="25">
        <v>218</v>
      </c>
      <c r="H23" s="92"/>
    </row>
    <row r="24" spans="1:8">
      <c r="A24" s="42" t="s">
        <v>155</v>
      </c>
      <c r="B24" s="47">
        <v>185</v>
      </c>
      <c r="C24" s="97">
        <v>79</v>
      </c>
      <c r="D24" s="23">
        <v>26</v>
      </c>
      <c r="E24" s="24">
        <v>154</v>
      </c>
      <c r="F24" s="97">
        <v>138</v>
      </c>
      <c r="G24" s="25">
        <v>202</v>
      </c>
      <c r="H24" s="92"/>
    </row>
    <row r="25" spans="1:8">
      <c r="A25" s="42" t="s">
        <v>156</v>
      </c>
      <c r="B25" s="47">
        <v>281</v>
      </c>
      <c r="C25" s="97">
        <v>98</v>
      </c>
      <c r="D25" s="23">
        <v>28</v>
      </c>
      <c r="E25" s="24">
        <v>223</v>
      </c>
      <c r="F25" s="97">
        <v>194</v>
      </c>
      <c r="G25" s="25">
        <v>299</v>
      </c>
      <c r="H25" s="92"/>
    </row>
    <row r="26" spans="1:8">
      <c r="A26" s="93" t="s">
        <v>157</v>
      </c>
      <c r="B26" s="47">
        <v>132</v>
      </c>
      <c r="C26" s="97">
        <v>88</v>
      </c>
      <c r="D26" s="23">
        <v>12</v>
      </c>
      <c r="E26" s="24">
        <v>130</v>
      </c>
      <c r="F26" s="97">
        <v>99</v>
      </c>
      <c r="G26" s="25">
        <v>164</v>
      </c>
      <c r="H26" s="92"/>
    </row>
    <row r="27" spans="1:8">
      <c r="A27" s="26" t="s">
        <v>0</v>
      </c>
      <c r="B27" s="28">
        <f t="shared" ref="B27:G27" si="0">SUM(B7:B26)</f>
        <v>3627</v>
      </c>
      <c r="C27" s="28">
        <f t="shared" si="0"/>
        <v>1718</v>
      </c>
      <c r="D27" s="27">
        <f t="shared" si="0"/>
        <v>503</v>
      </c>
      <c r="E27" s="28">
        <f t="shared" si="0"/>
        <v>3318</v>
      </c>
      <c r="F27" s="28">
        <f t="shared" si="0"/>
        <v>2529</v>
      </c>
      <c r="G27" s="28">
        <f t="shared" si="0"/>
        <v>4030</v>
      </c>
      <c r="H27" s="95"/>
    </row>
    <row r="28" spans="1:8">
      <c r="A28" s="29"/>
    </row>
  </sheetData>
  <sheetProtection selectLockedCells="1"/>
  <mergeCells count="4">
    <mergeCell ref="B1:G1"/>
    <mergeCell ref="B2:G2"/>
    <mergeCell ref="B3:C3"/>
    <mergeCell ref="D3:F3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9"/>
  <sheetViews>
    <sheetView zoomScaleNormal="100" zoomScaleSheetLayoutView="100" workbookViewId="0">
      <selection activeCell="G26" sqref="G26"/>
    </sheetView>
  </sheetViews>
  <sheetFormatPr defaultColWidth="9.140625" defaultRowHeight="12.75"/>
  <cols>
    <col min="1" max="1" width="9.28515625" style="30" bestFit="1" customWidth="1"/>
    <col min="2" max="8" width="8.7109375" style="1" customWidth="1"/>
    <col min="9" max="16384" width="9.140625" style="1"/>
  </cols>
  <sheetData>
    <row r="1" spans="1:8">
      <c r="A1" s="6"/>
      <c r="B1" s="204"/>
      <c r="C1" s="205"/>
      <c r="D1" s="232"/>
      <c r="E1" s="232"/>
      <c r="F1" s="232"/>
      <c r="G1" s="232"/>
      <c r="H1" s="7"/>
    </row>
    <row r="2" spans="1:8">
      <c r="A2" s="8"/>
      <c r="B2" s="215" t="s">
        <v>204</v>
      </c>
      <c r="C2" s="216"/>
      <c r="D2" s="242"/>
      <c r="E2" s="242"/>
      <c r="F2" s="242"/>
      <c r="G2" s="242"/>
      <c r="H2" s="7"/>
    </row>
    <row r="3" spans="1:8">
      <c r="A3" s="8"/>
      <c r="B3" s="240" t="s">
        <v>25</v>
      </c>
      <c r="C3" s="241"/>
      <c r="D3" s="244" t="s">
        <v>17</v>
      </c>
      <c r="E3" s="244"/>
      <c r="F3" s="240" t="s">
        <v>18</v>
      </c>
      <c r="G3" s="241"/>
      <c r="H3" s="89"/>
    </row>
    <row r="4" spans="1:8">
      <c r="A4" s="9"/>
      <c r="B4" s="3" t="s">
        <v>4</v>
      </c>
      <c r="C4" s="3" t="s">
        <v>4</v>
      </c>
      <c r="D4" s="3" t="s">
        <v>4</v>
      </c>
      <c r="E4" s="3" t="s">
        <v>4</v>
      </c>
      <c r="F4" s="151" t="s">
        <v>4</v>
      </c>
      <c r="G4" s="3" t="s">
        <v>4</v>
      </c>
      <c r="H4" s="63"/>
    </row>
    <row r="5" spans="1:8" ht="107.25" customHeight="1" thickBot="1">
      <c r="A5" s="11" t="s">
        <v>16</v>
      </c>
      <c r="B5" s="12" t="s">
        <v>66</v>
      </c>
      <c r="C5" s="12" t="s">
        <v>200</v>
      </c>
      <c r="D5" s="12" t="s">
        <v>201</v>
      </c>
      <c r="E5" s="12" t="s">
        <v>202</v>
      </c>
      <c r="F5" s="12" t="s">
        <v>67</v>
      </c>
      <c r="G5" s="12" t="s">
        <v>203</v>
      </c>
      <c r="H5" s="90"/>
    </row>
    <row r="6" spans="1:8" ht="13.5" thickBot="1">
      <c r="A6" s="13"/>
      <c r="B6" s="14"/>
      <c r="C6" s="14"/>
      <c r="D6" s="14"/>
      <c r="E6" s="64"/>
      <c r="F6" s="14"/>
      <c r="G6" s="14"/>
      <c r="H6" s="91"/>
    </row>
    <row r="7" spans="1:8">
      <c r="A7" s="34" t="s">
        <v>168</v>
      </c>
      <c r="B7" s="47">
        <v>251</v>
      </c>
      <c r="C7" s="96">
        <v>220</v>
      </c>
      <c r="D7" s="17">
        <v>364</v>
      </c>
      <c r="E7" s="96">
        <v>127</v>
      </c>
      <c r="F7" s="152">
        <v>246</v>
      </c>
      <c r="G7" s="41">
        <v>269</v>
      </c>
      <c r="H7" s="92"/>
    </row>
    <row r="8" spans="1:8">
      <c r="A8" s="42" t="s">
        <v>170</v>
      </c>
      <c r="B8" s="47">
        <v>174</v>
      </c>
      <c r="C8" s="97">
        <v>175</v>
      </c>
      <c r="D8" s="24">
        <v>260</v>
      </c>
      <c r="E8" s="97">
        <v>100</v>
      </c>
      <c r="F8" s="153">
        <v>190</v>
      </c>
      <c r="G8" s="49">
        <v>208</v>
      </c>
      <c r="H8" s="92"/>
    </row>
    <row r="9" spans="1:8">
      <c r="A9" s="42" t="s">
        <v>171</v>
      </c>
      <c r="B9" s="47">
        <v>129</v>
      </c>
      <c r="C9" s="97">
        <v>101</v>
      </c>
      <c r="D9" s="24">
        <v>172</v>
      </c>
      <c r="E9" s="97">
        <v>62</v>
      </c>
      <c r="F9" s="153">
        <v>106</v>
      </c>
      <c r="G9" s="49">
        <v>136</v>
      </c>
      <c r="H9" s="92"/>
    </row>
    <row r="10" spans="1:8">
      <c r="A10" s="42" t="s">
        <v>172</v>
      </c>
      <c r="B10" s="47">
        <v>172</v>
      </c>
      <c r="C10" s="97">
        <v>110</v>
      </c>
      <c r="D10" s="24">
        <v>192</v>
      </c>
      <c r="E10" s="97">
        <v>99</v>
      </c>
      <c r="F10" s="153">
        <v>137</v>
      </c>
      <c r="G10" s="49">
        <v>177</v>
      </c>
      <c r="H10" s="92"/>
    </row>
    <row r="11" spans="1:8">
      <c r="A11" s="42" t="s">
        <v>173</v>
      </c>
      <c r="B11" s="47">
        <v>163</v>
      </c>
      <c r="C11" s="97">
        <v>140</v>
      </c>
      <c r="D11" s="24">
        <v>225</v>
      </c>
      <c r="E11" s="97">
        <v>89</v>
      </c>
      <c r="F11" s="153">
        <v>169</v>
      </c>
      <c r="G11" s="49">
        <v>168</v>
      </c>
      <c r="H11" s="92"/>
    </row>
    <row r="12" spans="1:8">
      <c r="A12" s="42" t="s">
        <v>182</v>
      </c>
      <c r="B12" s="47">
        <v>224</v>
      </c>
      <c r="C12" s="97">
        <v>141</v>
      </c>
      <c r="D12" s="24">
        <v>213</v>
      </c>
      <c r="E12" s="97">
        <v>172</v>
      </c>
      <c r="F12" s="153">
        <v>130</v>
      </c>
      <c r="G12" s="49">
        <v>297</v>
      </c>
      <c r="H12" s="92"/>
    </row>
    <row r="13" spans="1:8">
      <c r="A13" s="42" t="s">
        <v>183</v>
      </c>
      <c r="B13" s="47">
        <v>101</v>
      </c>
      <c r="C13" s="97">
        <v>78</v>
      </c>
      <c r="D13" s="24">
        <v>110</v>
      </c>
      <c r="E13" s="97">
        <v>67</v>
      </c>
      <c r="F13" s="153">
        <v>89</v>
      </c>
      <c r="G13" s="49">
        <v>112</v>
      </c>
      <c r="H13" s="92"/>
    </row>
    <row r="14" spans="1:8">
      <c r="A14" s="42" t="s">
        <v>184</v>
      </c>
      <c r="B14" s="47">
        <v>106</v>
      </c>
      <c r="C14" s="97">
        <v>66</v>
      </c>
      <c r="D14" s="24">
        <v>111</v>
      </c>
      <c r="E14" s="97">
        <v>60</v>
      </c>
      <c r="F14" s="153">
        <v>111</v>
      </c>
      <c r="G14" s="49">
        <v>75</v>
      </c>
      <c r="H14" s="92"/>
    </row>
    <row r="15" spans="1:8">
      <c r="A15" s="42" t="s">
        <v>185</v>
      </c>
      <c r="B15" s="47">
        <v>11</v>
      </c>
      <c r="C15" s="97">
        <v>5</v>
      </c>
      <c r="D15" s="24">
        <v>7</v>
      </c>
      <c r="E15" s="97">
        <v>9</v>
      </c>
      <c r="F15" s="153">
        <v>9</v>
      </c>
      <c r="G15" s="49">
        <v>7</v>
      </c>
      <c r="H15" s="92"/>
    </row>
    <row r="16" spans="1:8">
      <c r="A16" s="42" t="s">
        <v>187</v>
      </c>
      <c r="B16" s="47">
        <v>264</v>
      </c>
      <c r="C16" s="97">
        <v>268</v>
      </c>
      <c r="D16" s="24">
        <v>331</v>
      </c>
      <c r="E16" s="97">
        <v>195</v>
      </c>
      <c r="F16" s="153">
        <v>311</v>
      </c>
      <c r="G16" s="49">
        <v>273</v>
      </c>
      <c r="H16" s="92"/>
    </row>
    <row r="17" spans="1:8">
      <c r="A17" s="42" t="s">
        <v>188</v>
      </c>
      <c r="B17" s="47">
        <v>272</v>
      </c>
      <c r="C17" s="97">
        <v>277</v>
      </c>
      <c r="D17" s="24">
        <v>316</v>
      </c>
      <c r="E17" s="97">
        <v>247</v>
      </c>
      <c r="F17" s="153">
        <v>219</v>
      </c>
      <c r="G17" s="49">
        <v>421</v>
      </c>
      <c r="H17" s="92"/>
    </row>
    <row r="18" spans="1:8">
      <c r="A18" s="26" t="s">
        <v>0</v>
      </c>
      <c r="B18" s="28">
        <f t="shared" ref="B18:G18" si="0">SUM(B7:B17)</f>
        <v>1867</v>
      </c>
      <c r="C18" s="28">
        <f t="shared" si="0"/>
        <v>1581</v>
      </c>
      <c r="D18" s="28">
        <f t="shared" si="0"/>
        <v>2301</v>
      </c>
      <c r="E18" s="28">
        <f t="shared" si="0"/>
        <v>1227</v>
      </c>
      <c r="F18" s="154">
        <f t="shared" si="0"/>
        <v>1717</v>
      </c>
      <c r="G18" s="28">
        <f t="shared" si="0"/>
        <v>2143</v>
      </c>
      <c r="H18" s="95"/>
    </row>
    <row r="19" spans="1:8">
      <c r="A19" s="29"/>
    </row>
  </sheetData>
  <sheetProtection selectLockedCells="1"/>
  <mergeCells count="5">
    <mergeCell ref="B1:G1"/>
    <mergeCell ref="B2:G2"/>
    <mergeCell ref="B3:C3"/>
    <mergeCell ref="D3:E3"/>
    <mergeCell ref="F3:G3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8"/>
  <sheetViews>
    <sheetView zoomScaleNormal="100" zoomScaleSheetLayoutView="100" workbookViewId="0">
      <selection activeCell="A3" sqref="A3"/>
    </sheetView>
  </sheetViews>
  <sheetFormatPr defaultColWidth="9.140625" defaultRowHeight="12.75"/>
  <cols>
    <col min="1" max="1" width="9.28515625" style="30" bestFit="1" customWidth="1"/>
    <col min="2" max="3" width="8.7109375" style="1" customWidth="1"/>
    <col min="4" max="5" width="11.5703125" style="1" customWidth="1"/>
    <col min="6" max="16384" width="9.140625" style="1"/>
  </cols>
  <sheetData>
    <row r="1" spans="1:5">
      <c r="A1" s="6"/>
      <c r="B1" s="204" t="s">
        <v>31</v>
      </c>
      <c r="C1" s="205"/>
      <c r="D1" s="4" t="s">
        <v>33</v>
      </c>
      <c r="E1" s="98"/>
    </row>
    <row r="2" spans="1:5">
      <c r="A2" s="8"/>
      <c r="B2" s="207" t="s">
        <v>46</v>
      </c>
      <c r="C2" s="208"/>
      <c r="D2" s="7" t="s">
        <v>32</v>
      </c>
      <c r="E2" s="99" t="s">
        <v>31</v>
      </c>
    </row>
    <row r="3" spans="1:5">
      <c r="A3" s="8"/>
      <c r="B3" s="82" t="s">
        <v>134</v>
      </c>
      <c r="C3" s="2" t="s">
        <v>70</v>
      </c>
      <c r="D3" s="5" t="s">
        <v>20</v>
      </c>
      <c r="E3" s="100" t="s">
        <v>11</v>
      </c>
    </row>
    <row r="4" spans="1:5">
      <c r="A4" s="9"/>
      <c r="B4" s="3" t="s">
        <v>4</v>
      </c>
      <c r="C4" s="3" t="s">
        <v>4</v>
      </c>
      <c r="D4" s="101" t="s">
        <v>4</v>
      </c>
      <c r="E4" s="101" t="s">
        <v>4</v>
      </c>
    </row>
    <row r="5" spans="1:5" ht="107.25" customHeight="1" thickBot="1">
      <c r="A5" s="11" t="s">
        <v>16</v>
      </c>
      <c r="B5" s="12" t="s">
        <v>205</v>
      </c>
      <c r="C5" s="12" t="s">
        <v>71</v>
      </c>
      <c r="D5" s="12" t="s">
        <v>72</v>
      </c>
      <c r="E5" s="12" t="s">
        <v>206</v>
      </c>
    </row>
    <row r="6" spans="1:5" ht="13.5" thickBot="1">
      <c r="A6" s="13"/>
      <c r="B6" s="14"/>
      <c r="C6" s="14"/>
      <c r="D6" s="13"/>
      <c r="E6" s="85"/>
    </row>
    <row r="7" spans="1:5">
      <c r="A7" s="111" t="s">
        <v>138</v>
      </c>
      <c r="B7" s="102">
        <v>298</v>
      </c>
      <c r="C7" s="38">
        <v>305</v>
      </c>
      <c r="D7" s="103">
        <v>302</v>
      </c>
      <c r="E7" s="41">
        <v>298</v>
      </c>
    </row>
    <row r="8" spans="1:5">
      <c r="A8" s="116" t="s">
        <v>139</v>
      </c>
      <c r="B8" s="104">
        <v>180</v>
      </c>
      <c r="C8" s="46">
        <v>184</v>
      </c>
      <c r="D8" s="105">
        <v>182</v>
      </c>
      <c r="E8" s="49">
        <v>177</v>
      </c>
    </row>
    <row r="9" spans="1:5">
      <c r="A9" s="116" t="s">
        <v>140</v>
      </c>
      <c r="B9" s="104">
        <v>87</v>
      </c>
      <c r="C9" s="46">
        <v>87</v>
      </c>
      <c r="D9" s="105">
        <v>84</v>
      </c>
      <c r="E9" s="49">
        <v>86</v>
      </c>
    </row>
    <row r="10" spans="1:5">
      <c r="A10" s="116" t="s">
        <v>141</v>
      </c>
      <c r="B10" s="104">
        <v>228</v>
      </c>
      <c r="C10" s="46">
        <v>230</v>
      </c>
      <c r="D10" s="105">
        <v>227</v>
      </c>
      <c r="E10" s="49">
        <v>223</v>
      </c>
    </row>
    <row r="11" spans="1:5">
      <c r="A11" s="116" t="s">
        <v>142</v>
      </c>
      <c r="B11" s="104">
        <v>176</v>
      </c>
      <c r="C11" s="46">
        <v>173</v>
      </c>
      <c r="D11" s="105">
        <v>173</v>
      </c>
      <c r="E11" s="49">
        <v>170</v>
      </c>
    </row>
    <row r="12" spans="1:5">
      <c r="A12" s="116" t="s">
        <v>143</v>
      </c>
      <c r="B12" s="104">
        <v>176</v>
      </c>
      <c r="C12" s="46">
        <v>187</v>
      </c>
      <c r="D12" s="105">
        <v>186</v>
      </c>
      <c r="E12" s="49">
        <v>179</v>
      </c>
    </row>
    <row r="13" spans="1:5">
      <c r="A13" s="116" t="s">
        <v>144</v>
      </c>
      <c r="B13" s="104">
        <v>131</v>
      </c>
      <c r="C13" s="46">
        <v>130</v>
      </c>
      <c r="D13" s="105">
        <v>133</v>
      </c>
      <c r="E13" s="49">
        <v>131</v>
      </c>
    </row>
    <row r="14" spans="1:5">
      <c r="A14" s="116" t="s">
        <v>145</v>
      </c>
      <c r="B14" s="104">
        <v>212</v>
      </c>
      <c r="C14" s="46">
        <v>222</v>
      </c>
      <c r="D14" s="105">
        <v>212</v>
      </c>
      <c r="E14" s="49">
        <v>208</v>
      </c>
    </row>
    <row r="15" spans="1:5">
      <c r="A15" s="116" t="s">
        <v>146</v>
      </c>
      <c r="B15" s="104">
        <v>170</v>
      </c>
      <c r="C15" s="46">
        <v>171</v>
      </c>
      <c r="D15" s="105">
        <v>171</v>
      </c>
      <c r="E15" s="49">
        <v>168</v>
      </c>
    </row>
    <row r="16" spans="1:5">
      <c r="A16" s="116" t="s">
        <v>147</v>
      </c>
      <c r="B16" s="104">
        <v>226</v>
      </c>
      <c r="C16" s="46">
        <v>224</v>
      </c>
      <c r="D16" s="105">
        <v>228</v>
      </c>
      <c r="E16" s="49">
        <v>227</v>
      </c>
    </row>
    <row r="17" spans="1:5">
      <c r="A17" s="116" t="s">
        <v>148</v>
      </c>
      <c r="B17" s="104">
        <v>151</v>
      </c>
      <c r="C17" s="46">
        <v>143</v>
      </c>
      <c r="D17" s="105">
        <v>145</v>
      </c>
      <c r="E17" s="49">
        <v>142</v>
      </c>
    </row>
    <row r="18" spans="1:5">
      <c r="A18" s="116" t="s">
        <v>149</v>
      </c>
      <c r="B18" s="104">
        <v>193</v>
      </c>
      <c r="C18" s="46">
        <v>192</v>
      </c>
      <c r="D18" s="105">
        <v>193</v>
      </c>
      <c r="E18" s="49">
        <v>189</v>
      </c>
    </row>
    <row r="19" spans="1:5">
      <c r="A19" s="116" t="s">
        <v>150</v>
      </c>
      <c r="B19" s="104">
        <v>150</v>
      </c>
      <c r="C19" s="46">
        <v>148</v>
      </c>
      <c r="D19" s="105">
        <v>152</v>
      </c>
      <c r="E19" s="49">
        <v>144</v>
      </c>
    </row>
    <row r="20" spans="1:5">
      <c r="A20" s="116" t="s">
        <v>151</v>
      </c>
      <c r="B20" s="104">
        <v>127</v>
      </c>
      <c r="C20" s="46">
        <v>119</v>
      </c>
      <c r="D20" s="105">
        <v>126</v>
      </c>
      <c r="E20" s="49">
        <v>120</v>
      </c>
    </row>
    <row r="21" spans="1:5">
      <c r="A21" s="116" t="s">
        <v>152</v>
      </c>
      <c r="B21" s="104">
        <v>262</v>
      </c>
      <c r="C21" s="46">
        <v>266</v>
      </c>
      <c r="D21" s="105">
        <v>273</v>
      </c>
      <c r="E21" s="49">
        <v>254</v>
      </c>
    </row>
    <row r="22" spans="1:5">
      <c r="A22" s="116" t="s">
        <v>153</v>
      </c>
      <c r="B22" s="104">
        <v>225</v>
      </c>
      <c r="C22" s="46">
        <v>218</v>
      </c>
      <c r="D22" s="105">
        <v>230</v>
      </c>
      <c r="E22" s="49">
        <v>217</v>
      </c>
    </row>
    <row r="23" spans="1:5">
      <c r="A23" s="116" t="s">
        <v>154</v>
      </c>
      <c r="B23" s="104">
        <v>203</v>
      </c>
      <c r="C23" s="46">
        <v>200</v>
      </c>
      <c r="D23" s="105">
        <v>215</v>
      </c>
      <c r="E23" s="49">
        <v>199</v>
      </c>
    </row>
    <row r="24" spans="1:5">
      <c r="A24" s="116" t="s">
        <v>155</v>
      </c>
      <c r="B24" s="104">
        <v>198</v>
      </c>
      <c r="C24" s="46">
        <v>200</v>
      </c>
      <c r="D24" s="105">
        <v>217</v>
      </c>
      <c r="E24" s="49">
        <v>191</v>
      </c>
    </row>
    <row r="25" spans="1:5">
      <c r="A25" s="116" t="s">
        <v>156</v>
      </c>
      <c r="B25" s="104">
        <v>272</v>
      </c>
      <c r="C25" s="46">
        <v>276</v>
      </c>
      <c r="D25" s="105">
        <v>279</v>
      </c>
      <c r="E25" s="49">
        <v>264</v>
      </c>
    </row>
    <row r="26" spans="1:5">
      <c r="A26" s="116" t="s">
        <v>157</v>
      </c>
      <c r="B26" s="104">
        <v>155</v>
      </c>
      <c r="C26" s="46">
        <v>152</v>
      </c>
      <c r="D26" s="105">
        <v>158</v>
      </c>
      <c r="E26" s="49">
        <v>152</v>
      </c>
    </row>
    <row r="27" spans="1:5">
      <c r="A27" s="116" t="s">
        <v>158</v>
      </c>
      <c r="B27" s="104">
        <v>381</v>
      </c>
      <c r="C27" s="46">
        <v>373</v>
      </c>
      <c r="D27" s="105">
        <v>382</v>
      </c>
      <c r="E27" s="49">
        <v>382</v>
      </c>
    </row>
    <row r="28" spans="1:5">
      <c r="A28" s="116" t="s">
        <v>159</v>
      </c>
      <c r="B28" s="104">
        <v>141</v>
      </c>
      <c r="C28" s="46">
        <v>138</v>
      </c>
      <c r="D28" s="105">
        <v>138</v>
      </c>
      <c r="E28" s="49">
        <v>140</v>
      </c>
    </row>
    <row r="29" spans="1:5">
      <c r="A29" s="116" t="s">
        <v>160</v>
      </c>
      <c r="B29" s="104">
        <v>257</v>
      </c>
      <c r="C29" s="46">
        <v>265</v>
      </c>
      <c r="D29" s="105">
        <v>260</v>
      </c>
      <c r="E29" s="49">
        <v>256</v>
      </c>
    </row>
    <row r="30" spans="1:5">
      <c r="A30" s="116" t="s">
        <v>161</v>
      </c>
      <c r="B30" s="104">
        <v>332</v>
      </c>
      <c r="C30" s="46">
        <v>332</v>
      </c>
      <c r="D30" s="105">
        <v>335</v>
      </c>
      <c r="E30" s="49">
        <v>331</v>
      </c>
    </row>
    <row r="31" spans="1:5">
      <c r="A31" s="116" t="s">
        <v>162</v>
      </c>
      <c r="B31" s="104">
        <v>229</v>
      </c>
      <c r="C31" s="46">
        <v>230</v>
      </c>
      <c r="D31" s="105">
        <v>231</v>
      </c>
      <c r="E31" s="49">
        <v>234</v>
      </c>
    </row>
    <row r="32" spans="1:5">
      <c r="A32" s="116" t="s">
        <v>163</v>
      </c>
      <c r="B32" s="104">
        <v>246</v>
      </c>
      <c r="C32" s="46">
        <v>245</v>
      </c>
      <c r="D32" s="105">
        <v>248</v>
      </c>
      <c r="E32" s="49">
        <v>244</v>
      </c>
    </row>
    <row r="33" spans="1:5">
      <c r="A33" s="116" t="s">
        <v>164</v>
      </c>
      <c r="B33" s="104">
        <v>289</v>
      </c>
      <c r="C33" s="46">
        <v>280</v>
      </c>
      <c r="D33" s="105">
        <v>283</v>
      </c>
      <c r="E33" s="49">
        <v>279</v>
      </c>
    </row>
    <row r="34" spans="1:5">
      <c r="A34" s="116" t="s">
        <v>165</v>
      </c>
      <c r="B34" s="104">
        <v>242</v>
      </c>
      <c r="C34" s="46">
        <v>242</v>
      </c>
      <c r="D34" s="105">
        <v>242</v>
      </c>
      <c r="E34" s="49">
        <v>243</v>
      </c>
    </row>
    <row r="35" spans="1:5">
      <c r="A35" s="116" t="s">
        <v>166</v>
      </c>
      <c r="B35" s="104">
        <v>223</v>
      </c>
      <c r="C35" s="46">
        <v>253</v>
      </c>
      <c r="D35" s="105">
        <v>220</v>
      </c>
      <c r="E35" s="49">
        <v>217</v>
      </c>
    </row>
    <row r="36" spans="1:5">
      <c r="A36" s="116" t="s">
        <v>167</v>
      </c>
      <c r="B36" s="104">
        <v>216</v>
      </c>
      <c r="C36" s="46">
        <v>226</v>
      </c>
      <c r="D36" s="105">
        <v>217</v>
      </c>
      <c r="E36" s="49">
        <v>209</v>
      </c>
    </row>
    <row r="37" spans="1:5">
      <c r="A37" s="116" t="s">
        <v>168</v>
      </c>
      <c r="B37" s="104">
        <v>350</v>
      </c>
      <c r="C37" s="46">
        <v>347</v>
      </c>
      <c r="D37" s="105">
        <v>351</v>
      </c>
      <c r="E37" s="49">
        <v>337</v>
      </c>
    </row>
    <row r="38" spans="1:5">
      <c r="A38" s="116" t="s">
        <v>169</v>
      </c>
      <c r="B38" s="104">
        <v>147</v>
      </c>
      <c r="C38" s="46">
        <v>146</v>
      </c>
      <c r="D38" s="105">
        <v>149</v>
      </c>
      <c r="E38" s="49">
        <v>148</v>
      </c>
    </row>
    <row r="39" spans="1:5">
      <c r="A39" s="116" t="s">
        <v>170</v>
      </c>
      <c r="B39" s="104">
        <v>263</v>
      </c>
      <c r="C39" s="46">
        <v>262</v>
      </c>
      <c r="D39" s="105">
        <v>261</v>
      </c>
      <c r="E39" s="49">
        <v>252</v>
      </c>
    </row>
    <row r="40" spans="1:5">
      <c r="A40" s="116" t="s">
        <v>171</v>
      </c>
      <c r="B40" s="104">
        <v>112</v>
      </c>
      <c r="C40" s="46">
        <v>107</v>
      </c>
      <c r="D40" s="105">
        <v>108</v>
      </c>
      <c r="E40" s="49">
        <v>106</v>
      </c>
    </row>
    <row r="41" spans="1:5">
      <c r="A41" s="116" t="s">
        <v>172</v>
      </c>
      <c r="B41" s="104">
        <v>220</v>
      </c>
      <c r="C41" s="46">
        <v>218</v>
      </c>
      <c r="D41" s="105">
        <v>223</v>
      </c>
      <c r="E41" s="49">
        <v>213</v>
      </c>
    </row>
    <row r="42" spans="1:5">
      <c r="A42" s="116" t="s">
        <v>173</v>
      </c>
      <c r="B42" s="104">
        <v>220</v>
      </c>
      <c r="C42" s="46">
        <v>224</v>
      </c>
      <c r="D42" s="105">
        <v>221</v>
      </c>
      <c r="E42" s="49">
        <v>220</v>
      </c>
    </row>
    <row r="43" spans="1:5">
      <c r="A43" s="116" t="s">
        <v>174</v>
      </c>
      <c r="B43" s="104">
        <v>180</v>
      </c>
      <c r="C43" s="46">
        <v>179</v>
      </c>
      <c r="D43" s="105">
        <v>178</v>
      </c>
      <c r="E43" s="49">
        <v>177</v>
      </c>
    </row>
    <row r="44" spans="1:5">
      <c r="A44" s="116" t="s">
        <v>175</v>
      </c>
      <c r="B44" s="104">
        <v>258</v>
      </c>
      <c r="C44" s="46">
        <v>250</v>
      </c>
      <c r="D44" s="105">
        <v>255</v>
      </c>
      <c r="E44" s="49">
        <v>251</v>
      </c>
    </row>
    <row r="45" spans="1:5">
      <c r="A45" s="116" t="s">
        <v>176</v>
      </c>
      <c r="B45" s="104">
        <v>157</v>
      </c>
      <c r="C45" s="46">
        <v>152</v>
      </c>
      <c r="D45" s="105">
        <v>154</v>
      </c>
      <c r="E45" s="49">
        <v>152</v>
      </c>
    </row>
    <row r="46" spans="1:5">
      <c r="A46" s="116" t="s">
        <v>177</v>
      </c>
      <c r="B46" s="104">
        <v>326</v>
      </c>
      <c r="C46" s="46">
        <v>326</v>
      </c>
      <c r="D46" s="105">
        <v>327</v>
      </c>
      <c r="E46" s="49">
        <v>324</v>
      </c>
    </row>
    <row r="47" spans="1:5">
      <c r="A47" s="116" t="s">
        <v>178</v>
      </c>
      <c r="B47" s="104">
        <v>176</v>
      </c>
      <c r="C47" s="46">
        <v>178</v>
      </c>
      <c r="D47" s="105">
        <v>175</v>
      </c>
      <c r="E47" s="49">
        <v>175</v>
      </c>
    </row>
    <row r="48" spans="1:5">
      <c r="A48" s="116" t="s">
        <v>179</v>
      </c>
      <c r="B48" s="104">
        <v>379</v>
      </c>
      <c r="C48" s="46">
        <v>370</v>
      </c>
      <c r="D48" s="105">
        <v>375</v>
      </c>
      <c r="E48" s="49">
        <v>369</v>
      </c>
    </row>
    <row r="49" spans="1:5">
      <c r="A49" s="116" t="s">
        <v>180</v>
      </c>
      <c r="B49" s="104">
        <v>205</v>
      </c>
      <c r="C49" s="46">
        <v>200</v>
      </c>
      <c r="D49" s="105">
        <v>196</v>
      </c>
      <c r="E49" s="49">
        <v>197</v>
      </c>
    </row>
    <row r="50" spans="1:5">
      <c r="A50" s="116" t="s">
        <v>181</v>
      </c>
      <c r="B50" s="104">
        <v>237</v>
      </c>
      <c r="C50" s="46">
        <v>229</v>
      </c>
      <c r="D50" s="105">
        <v>227</v>
      </c>
      <c r="E50" s="49">
        <v>245</v>
      </c>
    </row>
    <row r="51" spans="1:5">
      <c r="A51" s="116" t="s">
        <v>182</v>
      </c>
      <c r="B51" s="104">
        <v>263</v>
      </c>
      <c r="C51" s="46">
        <v>257</v>
      </c>
      <c r="D51" s="105">
        <v>250</v>
      </c>
      <c r="E51" s="49">
        <v>250</v>
      </c>
    </row>
    <row r="52" spans="1:5">
      <c r="A52" s="116" t="s">
        <v>183</v>
      </c>
      <c r="B52" s="104">
        <v>161</v>
      </c>
      <c r="C52" s="46">
        <v>165</v>
      </c>
      <c r="D52" s="105">
        <v>163</v>
      </c>
      <c r="E52" s="49">
        <v>157</v>
      </c>
    </row>
    <row r="53" spans="1:5">
      <c r="A53" s="116" t="s">
        <v>184</v>
      </c>
      <c r="B53" s="104">
        <v>151</v>
      </c>
      <c r="C53" s="46">
        <v>146</v>
      </c>
      <c r="D53" s="105">
        <v>146</v>
      </c>
      <c r="E53" s="49">
        <v>144</v>
      </c>
    </row>
    <row r="54" spans="1:5">
      <c r="A54" s="116" t="s">
        <v>185</v>
      </c>
      <c r="B54" s="104">
        <v>12</v>
      </c>
      <c r="C54" s="46">
        <v>12</v>
      </c>
      <c r="D54" s="105">
        <v>12</v>
      </c>
      <c r="E54" s="49">
        <v>12</v>
      </c>
    </row>
    <row r="55" spans="1:5">
      <c r="A55" s="116" t="s">
        <v>186</v>
      </c>
      <c r="B55" s="104">
        <v>322</v>
      </c>
      <c r="C55" s="46">
        <v>319</v>
      </c>
      <c r="D55" s="105">
        <v>327</v>
      </c>
      <c r="E55" s="49">
        <v>325</v>
      </c>
    </row>
    <row r="56" spans="1:5">
      <c r="A56" s="116" t="s">
        <v>187</v>
      </c>
      <c r="B56" s="104">
        <v>365</v>
      </c>
      <c r="C56" s="46">
        <v>359</v>
      </c>
      <c r="D56" s="105">
        <v>357</v>
      </c>
      <c r="E56" s="49">
        <v>363</v>
      </c>
    </row>
    <row r="57" spans="1:5">
      <c r="A57" s="149" t="s">
        <v>188</v>
      </c>
      <c r="B57" s="104">
        <v>378</v>
      </c>
      <c r="C57" s="46">
        <v>360</v>
      </c>
      <c r="D57" s="105">
        <v>355</v>
      </c>
      <c r="E57" s="49">
        <v>366</v>
      </c>
    </row>
    <row r="58" spans="1:5">
      <c r="A58" s="26" t="s">
        <v>0</v>
      </c>
      <c r="B58" s="28">
        <f>SUM(B7:B57)</f>
        <v>11258</v>
      </c>
      <c r="C58" s="28">
        <f>SUM(C7:C57)</f>
        <v>11217</v>
      </c>
      <c r="D58" s="28">
        <f>SUM(D7:D57)</f>
        <v>11252</v>
      </c>
      <c r="E58" s="28">
        <f>SUM(E7:E57)</f>
        <v>11057</v>
      </c>
    </row>
  </sheetData>
  <sheetProtection selectLockedCells="1"/>
  <mergeCells count="2">
    <mergeCell ref="B1:C1"/>
    <mergeCell ref="B2:C2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58"/>
  <sheetViews>
    <sheetView zoomScaleNormal="100" zoomScaleSheetLayoutView="100" workbookViewId="0">
      <selection activeCell="L5" sqref="L5"/>
    </sheetView>
  </sheetViews>
  <sheetFormatPr defaultColWidth="9.140625" defaultRowHeight="12.75"/>
  <cols>
    <col min="1" max="1" width="9.28515625" style="30" bestFit="1" customWidth="1"/>
    <col min="2" max="2" width="11.5703125" style="1" customWidth="1"/>
    <col min="3" max="3" width="10.28515625" style="1" customWidth="1"/>
    <col min="4" max="4" width="9.140625" style="1"/>
    <col min="5" max="5" width="10.28515625" style="1" customWidth="1"/>
    <col min="6" max="16384" width="9.140625" style="1"/>
  </cols>
  <sheetData>
    <row r="1" spans="1:6">
      <c r="A1" s="6"/>
      <c r="B1" s="155"/>
      <c r="C1" s="204"/>
      <c r="D1" s="206"/>
      <c r="E1" s="204" t="s">
        <v>31</v>
      </c>
      <c r="F1" s="206"/>
    </row>
    <row r="2" spans="1:6">
      <c r="A2" s="8"/>
      <c r="B2" s="7" t="s">
        <v>31</v>
      </c>
      <c r="C2" s="207" t="s">
        <v>31</v>
      </c>
      <c r="D2" s="209"/>
      <c r="E2" s="207" t="s">
        <v>258</v>
      </c>
      <c r="F2" s="209"/>
    </row>
    <row r="3" spans="1:6">
      <c r="A3" s="8"/>
      <c r="B3" s="5" t="s">
        <v>34</v>
      </c>
      <c r="C3" s="215" t="s">
        <v>35</v>
      </c>
      <c r="D3" s="231"/>
      <c r="E3" s="215" t="s">
        <v>7</v>
      </c>
      <c r="F3" s="231"/>
    </row>
    <row r="4" spans="1:6">
      <c r="A4" s="9"/>
      <c r="B4" s="101" t="s">
        <v>4</v>
      </c>
      <c r="C4" s="3" t="s">
        <v>4</v>
      </c>
      <c r="D4" s="3" t="s">
        <v>4</v>
      </c>
      <c r="E4" s="3" t="s">
        <v>4</v>
      </c>
      <c r="F4" s="3" t="s">
        <v>4</v>
      </c>
    </row>
    <row r="5" spans="1:6" ht="107.25" customHeight="1" thickBot="1">
      <c r="A5" s="11" t="s">
        <v>16</v>
      </c>
      <c r="B5" s="12" t="s">
        <v>207</v>
      </c>
      <c r="C5" s="12" t="s">
        <v>208</v>
      </c>
      <c r="D5" s="12" t="s">
        <v>209</v>
      </c>
      <c r="E5" s="12" t="s">
        <v>266</v>
      </c>
      <c r="F5" s="12" t="s">
        <v>55</v>
      </c>
    </row>
    <row r="6" spans="1:6" ht="13.5" thickBot="1">
      <c r="A6" s="13"/>
      <c r="B6" s="14"/>
      <c r="C6" s="13"/>
      <c r="D6" s="64"/>
      <c r="E6" s="13"/>
      <c r="F6" s="64"/>
    </row>
    <row r="7" spans="1:6">
      <c r="A7" s="111" t="s">
        <v>138</v>
      </c>
      <c r="B7" s="156">
        <v>293</v>
      </c>
      <c r="C7" s="102">
        <v>176</v>
      </c>
      <c r="D7" s="17">
        <v>161</v>
      </c>
      <c r="E7" s="102">
        <v>165</v>
      </c>
      <c r="F7" s="178">
        <v>168</v>
      </c>
    </row>
    <row r="8" spans="1:6">
      <c r="A8" s="116" t="s">
        <v>139</v>
      </c>
      <c r="B8" s="157">
        <v>178</v>
      </c>
      <c r="C8" s="104">
        <v>130</v>
      </c>
      <c r="D8" s="24">
        <v>104</v>
      </c>
      <c r="E8" s="104">
        <v>97</v>
      </c>
      <c r="F8" s="179">
        <v>124</v>
      </c>
    </row>
    <row r="9" spans="1:6">
      <c r="A9" s="116" t="s">
        <v>140</v>
      </c>
      <c r="B9" s="157">
        <v>85</v>
      </c>
      <c r="C9" s="104">
        <v>51</v>
      </c>
      <c r="D9" s="24">
        <v>59</v>
      </c>
      <c r="E9" s="104">
        <v>52</v>
      </c>
      <c r="F9" s="179">
        <v>60</v>
      </c>
    </row>
    <row r="10" spans="1:6">
      <c r="A10" s="116" t="s">
        <v>141</v>
      </c>
      <c r="B10" s="157">
        <v>224</v>
      </c>
      <c r="C10" s="104">
        <v>147</v>
      </c>
      <c r="D10" s="24">
        <v>132</v>
      </c>
      <c r="E10" s="104">
        <v>181</v>
      </c>
      <c r="F10" s="179">
        <v>101</v>
      </c>
    </row>
    <row r="11" spans="1:6">
      <c r="A11" s="116" t="s">
        <v>142</v>
      </c>
      <c r="B11" s="157">
        <v>171</v>
      </c>
      <c r="C11" s="104">
        <v>98</v>
      </c>
      <c r="D11" s="24">
        <v>103</v>
      </c>
      <c r="E11" s="104">
        <v>86</v>
      </c>
      <c r="F11" s="179">
        <v>112</v>
      </c>
    </row>
    <row r="12" spans="1:6">
      <c r="A12" s="116" t="s">
        <v>143</v>
      </c>
      <c r="B12" s="157">
        <v>167</v>
      </c>
      <c r="C12" s="104">
        <v>166</v>
      </c>
      <c r="D12" s="24">
        <v>146</v>
      </c>
      <c r="E12" s="104">
        <v>114</v>
      </c>
      <c r="F12" s="179">
        <v>152</v>
      </c>
    </row>
    <row r="13" spans="1:6">
      <c r="A13" s="116" t="s">
        <v>144</v>
      </c>
      <c r="B13" s="157">
        <v>127</v>
      </c>
      <c r="C13" s="104">
        <v>88</v>
      </c>
      <c r="D13" s="24">
        <v>89</v>
      </c>
      <c r="E13" s="104">
        <v>64</v>
      </c>
      <c r="F13" s="179">
        <v>105</v>
      </c>
    </row>
    <row r="14" spans="1:6">
      <c r="A14" s="116" t="s">
        <v>145</v>
      </c>
      <c r="B14" s="157">
        <v>204</v>
      </c>
      <c r="C14" s="104">
        <v>159</v>
      </c>
      <c r="D14" s="24">
        <v>125</v>
      </c>
      <c r="E14" s="104">
        <v>154</v>
      </c>
      <c r="F14" s="179">
        <v>112</v>
      </c>
    </row>
    <row r="15" spans="1:6">
      <c r="A15" s="116" t="s">
        <v>146</v>
      </c>
      <c r="B15" s="157">
        <v>165</v>
      </c>
      <c r="C15" s="104">
        <v>97</v>
      </c>
      <c r="D15" s="24">
        <v>100</v>
      </c>
      <c r="E15" s="104">
        <v>88</v>
      </c>
      <c r="F15" s="179">
        <v>104</v>
      </c>
    </row>
    <row r="16" spans="1:6">
      <c r="A16" s="116" t="s">
        <v>147</v>
      </c>
      <c r="B16" s="157">
        <v>218</v>
      </c>
      <c r="C16" s="104">
        <v>132</v>
      </c>
      <c r="D16" s="24">
        <v>144</v>
      </c>
      <c r="E16" s="104">
        <v>108</v>
      </c>
      <c r="F16" s="179">
        <v>161</v>
      </c>
    </row>
    <row r="17" spans="1:6">
      <c r="A17" s="116" t="s">
        <v>148</v>
      </c>
      <c r="B17" s="157">
        <v>137</v>
      </c>
      <c r="C17" s="104">
        <v>105</v>
      </c>
      <c r="D17" s="24">
        <v>85</v>
      </c>
      <c r="E17" s="104">
        <v>115</v>
      </c>
      <c r="F17" s="179">
        <v>78</v>
      </c>
    </row>
    <row r="18" spans="1:6">
      <c r="A18" s="116" t="s">
        <v>149</v>
      </c>
      <c r="B18" s="157">
        <v>179</v>
      </c>
      <c r="C18" s="104">
        <v>122</v>
      </c>
      <c r="D18" s="24">
        <v>128</v>
      </c>
      <c r="E18" s="104">
        <v>131</v>
      </c>
      <c r="F18" s="179">
        <v>109</v>
      </c>
    </row>
    <row r="19" spans="1:6">
      <c r="A19" s="116" t="s">
        <v>150</v>
      </c>
      <c r="B19" s="157">
        <v>144</v>
      </c>
      <c r="C19" s="104">
        <v>88</v>
      </c>
      <c r="D19" s="24">
        <v>131</v>
      </c>
      <c r="E19" s="104">
        <v>103</v>
      </c>
      <c r="F19" s="179">
        <v>93</v>
      </c>
    </row>
    <row r="20" spans="1:6">
      <c r="A20" s="116" t="s">
        <v>151</v>
      </c>
      <c r="B20" s="157">
        <v>113</v>
      </c>
      <c r="C20" s="104">
        <v>96</v>
      </c>
      <c r="D20" s="24">
        <v>111</v>
      </c>
      <c r="E20" s="104">
        <v>103</v>
      </c>
      <c r="F20" s="179">
        <v>86</v>
      </c>
    </row>
    <row r="21" spans="1:6">
      <c r="A21" s="116" t="s">
        <v>152</v>
      </c>
      <c r="B21" s="157">
        <v>254</v>
      </c>
      <c r="C21" s="104">
        <v>117</v>
      </c>
      <c r="D21" s="24">
        <v>246</v>
      </c>
      <c r="E21" s="104">
        <v>197</v>
      </c>
      <c r="F21" s="179">
        <v>149</v>
      </c>
    </row>
    <row r="22" spans="1:6">
      <c r="A22" s="116" t="s">
        <v>153</v>
      </c>
      <c r="B22" s="157">
        <v>211</v>
      </c>
      <c r="C22" s="104">
        <v>138</v>
      </c>
      <c r="D22" s="24">
        <v>177</v>
      </c>
      <c r="E22" s="104">
        <v>183</v>
      </c>
      <c r="F22" s="179">
        <v>125</v>
      </c>
    </row>
    <row r="23" spans="1:6">
      <c r="A23" s="116" t="s">
        <v>154</v>
      </c>
      <c r="B23" s="157">
        <v>193</v>
      </c>
      <c r="C23" s="104">
        <v>150</v>
      </c>
      <c r="D23" s="24">
        <v>112</v>
      </c>
      <c r="E23" s="104">
        <v>134</v>
      </c>
      <c r="F23" s="179">
        <v>115</v>
      </c>
    </row>
    <row r="24" spans="1:6">
      <c r="A24" s="116" t="s">
        <v>155</v>
      </c>
      <c r="B24" s="157">
        <v>188</v>
      </c>
      <c r="C24" s="104">
        <v>133</v>
      </c>
      <c r="D24" s="24">
        <v>121</v>
      </c>
      <c r="E24" s="104">
        <v>111</v>
      </c>
      <c r="F24" s="179">
        <v>132</v>
      </c>
    </row>
    <row r="25" spans="1:6">
      <c r="A25" s="116" t="s">
        <v>156</v>
      </c>
      <c r="B25" s="157">
        <v>259</v>
      </c>
      <c r="C25" s="104">
        <v>215</v>
      </c>
      <c r="D25" s="24">
        <v>142</v>
      </c>
      <c r="E25" s="104">
        <v>204</v>
      </c>
      <c r="F25" s="179">
        <v>146</v>
      </c>
    </row>
    <row r="26" spans="1:6">
      <c r="A26" s="116" t="s">
        <v>157</v>
      </c>
      <c r="B26" s="157">
        <v>150</v>
      </c>
      <c r="C26" s="104">
        <v>110</v>
      </c>
      <c r="D26" s="24">
        <v>94</v>
      </c>
      <c r="E26" s="104">
        <v>93</v>
      </c>
      <c r="F26" s="179">
        <v>98</v>
      </c>
    </row>
    <row r="27" spans="1:6">
      <c r="A27" s="116" t="s">
        <v>158</v>
      </c>
      <c r="B27" s="157">
        <v>369</v>
      </c>
      <c r="C27" s="104">
        <v>250</v>
      </c>
      <c r="D27" s="24">
        <v>231</v>
      </c>
      <c r="E27" s="104">
        <v>225</v>
      </c>
      <c r="F27" s="179">
        <v>221</v>
      </c>
    </row>
    <row r="28" spans="1:6">
      <c r="A28" s="116" t="s">
        <v>159</v>
      </c>
      <c r="B28" s="157">
        <v>144</v>
      </c>
      <c r="C28" s="104">
        <v>103</v>
      </c>
      <c r="D28" s="24">
        <v>69</v>
      </c>
      <c r="E28" s="104">
        <v>79</v>
      </c>
      <c r="F28" s="179">
        <v>84</v>
      </c>
    </row>
    <row r="29" spans="1:6">
      <c r="A29" s="116" t="s">
        <v>160</v>
      </c>
      <c r="B29" s="157">
        <v>257</v>
      </c>
      <c r="C29" s="104">
        <v>161</v>
      </c>
      <c r="D29" s="24">
        <v>169</v>
      </c>
      <c r="E29" s="104">
        <v>134</v>
      </c>
      <c r="F29" s="179">
        <v>157</v>
      </c>
    </row>
    <row r="30" spans="1:6">
      <c r="A30" s="116" t="s">
        <v>161</v>
      </c>
      <c r="B30" s="157">
        <v>326</v>
      </c>
      <c r="C30" s="104">
        <v>201</v>
      </c>
      <c r="D30" s="24">
        <v>266</v>
      </c>
      <c r="E30" s="104">
        <v>243</v>
      </c>
      <c r="F30" s="179">
        <v>195</v>
      </c>
    </row>
    <row r="31" spans="1:6">
      <c r="A31" s="116" t="s">
        <v>162</v>
      </c>
      <c r="B31" s="157">
        <v>230</v>
      </c>
      <c r="C31" s="104">
        <v>156</v>
      </c>
      <c r="D31" s="24">
        <v>157</v>
      </c>
      <c r="E31" s="104">
        <v>180</v>
      </c>
      <c r="F31" s="179">
        <v>132</v>
      </c>
    </row>
    <row r="32" spans="1:6">
      <c r="A32" s="116" t="s">
        <v>163</v>
      </c>
      <c r="B32" s="157">
        <v>236</v>
      </c>
      <c r="C32" s="104">
        <v>124</v>
      </c>
      <c r="D32" s="24">
        <v>154</v>
      </c>
      <c r="E32" s="104">
        <v>130</v>
      </c>
      <c r="F32" s="179">
        <v>145</v>
      </c>
    </row>
    <row r="33" spans="1:6">
      <c r="A33" s="116" t="s">
        <v>164</v>
      </c>
      <c r="B33" s="157">
        <v>279</v>
      </c>
      <c r="C33" s="104">
        <v>130</v>
      </c>
      <c r="D33" s="24">
        <v>211</v>
      </c>
      <c r="E33" s="104">
        <v>123</v>
      </c>
      <c r="F33" s="179">
        <v>206</v>
      </c>
    </row>
    <row r="34" spans="1:6">
      <c r="A34" s="116" t="s">
        <v>165</v>
      </c>
      <c r="B34" s="157">
        <v>233</v>
      </c>
      <c r="C34" s="104">
        <v>178</v>
      </c>
      <c r="D34" s="24">
        <v>146</v>
      </c>
      <c r="E34" s="104">
        <v>173</v>
      </c>
      <c r="F34" s="179">
        <v>146</v>
      </c>
    </row>
    <row r="35" spans="1:6">
      <c r="A35" s="116" t="s">
        <v>166</v>
      </c>
      <c r="B35" s="157">
        <v>218</v>
      </c>
      <c r="C35" s="104">
        <v>145</v>
      </c>
      <c r="D35" s="24">
        <v>130</v>
      </c>
      <c r="E35" s="104">
        <v>137</v>
      </c>
      <c r="F35" s="179">
        <v>113</v>
      </c>
    </row>
    <row r="36" spans="1:6">
      <c r="A36" s="116" t="s">
        <v>167</v>
      </c>
      <c r="B36" s="157">
        <v>208</v>
      </c>
      <c r="C36" s="104">
        <v>160</v>
      </c>
      <c r="D36" s="24">
        <v>125</v>
      </c>
      <c r="E36" s="104">
        <v>108</v>
      </c>
      <c r="F36" s="179">
        <v>155</v>
      </c>
    </row>
    <row r="37" spans="1:6">
      <c r="A37" s="116" t="s">
        <v>168</v>
      </c>
      <c r="B37" s="157">
        <v>336</v>
      </c>
      <c r="C37" s="104">
        <v>228</v>
      </c>
      <c r="D37" s="24">
        <v>234</v>
      </c>
      <c r="E37" s="104">
        <v>203</v>
      </c>
      <c r="F37" s="179">
        <v>232</v>
      </c>
    </row>
    <row r="38" spans="1:6">
      <c r="A38" s="116" t="s">
        <v>169</v>
      </c>
      <c r="B38" s="157">
        <v>147</v>
      </c>
      <c r="C38" s="104">
        <v>90</v>
      </c>
      <c r="D38" s="24">
        <v>77</v>
      </c>
      <c r="E38" s="104">
        <v>61</v>
      </c>
      <c r="F38" s="179">
        <v>106</v>
      </c>
    </row>
    <row r="39" spans="1:6">
      <c r="A39" s="116" t="s">
        <v>170</v>
      </c>
      <c r="B39" s="157">
        <v>249</v>
      </c>
      <c r="C39" s="104">
        <v>168</v>
      </c>
      <c r="D39" s="24">
        <v>160</v>
      </c>
      <c r="E39" s="104">
        <v>134</v>
      </c>
      <c r="F39" s="179">
        <v>164</v>
      </c>
    </row>
    <row r="40" spans="1:6">
      <c r="A40" s="116" t="s">
        <v>171</v>
      </c>
      <c r="B40" s="157">
        <v>107</v>
      </c>
      <c r="C40" s="104">
        <v>118</v>
      </c>
      <c r="D40" s="24">
        <v>103</v>
      </c>
      <c r="E40" s="104">
        <v>90</v>
      </c>
      <c r="F40" s="179">
        <v>119</v>
      </c>
    </row>
    <row r="41" spans="1:6">
      <c r="A41" s="116" t="s">
        <v>172</v>
      </c>
      <c r="B41" s="157">
        <v>213</v>
      </c>
      <c r="C41" s="104">
        <v>159</v>
      </c>
      <c r="D41" s="24">
        <v>118</v>
      </c>
      <c r="E41" s="104">
        <v>139</v>
      </c>
      <c r="F41" s="179">
        <v>115</v>
      </c>
    </row>
    <row r="42" spans="1:6">
      <c r="A42" s="116" t="s">
        <v>173</v>
      </c>
      <c r="B42" s="157">
        <v>214</v>
      </c>
      <c r="C42" s="104">
        <v>154</v>
      </c>
      <c r="D42" s="24">
        <v>150</v>
      </c>
      <c r="E42" s="104">
        <v>114</v>
      </c>
      <c r="F42" s="179">
        <v>176</v>
      </c>
    </row>
    <row r="43" spans="1:6">
      <c r="A43" s="116" t="s">
        <v>174</v>
      </c>
      <c r="B43" s="157">
        <v>175</v>
      </c>
      <c r="C43" s="104">
        <v>114</v>
      </c>
      <c r="D43" s="24">
        <v>91</v>
      </c>
      <c r="E43" s="104">
        <v>100</v>
      </c>
      <c r="F43" s="179">
        <v>99</v>
      </c>
    </row>
    <row r="44" spans="1:6">
      <c r="A44" s="116" t="s">
        <v>175</v>
      </c>
      <c r="B44" s="157">
        <v>247</v>
      </c>
      <c r="C44" s="104">
        <v>178</v>
      </c>
      <c r="D44" s="24">
        <v>177</v>
      </c>
      <c r="E44" s="104">
        <v>203</v>
      </c>
      <c r="F44" s="179">
        <v>149</v>
      </c>
    </row>
    <row r="45" spans="1:6">
      <c r="A45" s="116" t="s">
        <v>176</v>
      </c>
      <c r="B45" s="157">
        <v>152</v>
      </c>
      <c r="C45" s="104">
        <v>98</v>
      </c>
      <c r="D45" s="24">
        <v>116</v>
      </c>
      <c r="E45" s="104">
        <v>90</v>
      </c>
      <c r="F45" s="179">
        <v>112</v>
      </c>
    </row>
    <row r="46" spans="1:6">
      <c r="A46" s="116" t="s">
        <v>177</v>
      </c>
      <c r="B46" s="157">
        <v>317</v>
      </c>
      <c r="C46" s="104">
        <v>169</v>
      </c>
      <c r="D46" s="24">
        <v>211</v>
      </c>
      <c r="E46" s="104">
        <v>151</v>
      </c>
      <c r="F46" s="179">
        <v>217</v>
      </c>
    </row>
    <row r="47" spans="1:6">
      <c r="A47" s="116" t="s">
        <v>178</v>
      </c>
      <c r="B47" s="157">
        <v>170</v>
      </c>
      <c r="C47" s="104">
        <v>89</v>
      </c>
      <c r="D47" s="24">
        <v>107</v>
      </c>
      <c r="E47" s="104">
        <v>75</v>
      </c>
      <c r="F47" s="179">
        <v>116</v>
      </c>
    </row>
    <row r="48" spans="1:6">
      <c r="A48" s="116" t="s">
        <v>179</v>
      </c>
      <c r="B48" s="157">
        <v>369</v>
      </c>
      <c r="C48" s="104">
        <v>173</v>
      </c>
      <c r="D48" s="24">
        <v>243</v>
      </c>
      <c r="E48" s="104">
        <v>161</v>
      </c>
      <c r="F48" s="179">
        <v>250</v>
      </c>
    </row>
    <row r="49" spans="1:6">
      <c r="A49" s="116" t="s">
        <v>180</v>
      </c>
      <c r="B49" s="157">
        <v>194</v>
      </c>
      <c r="C49" s="104">
        <v>135</v>
      </c>
      <c r="D49" s="24">
        <v>128</v>
      </c>
      <c r="E49" s="104">
        <v>107</v>
      </c>
      <c r="F49" s="179">
        <v>152</v>
      </c>
    </row>
    <row r="50" spans="1:6">
      <c r="A50" s="116" t="s">
        <v>181</v>
      </c>
      <c r="B50" s="157">
        <v>219</v>
      </c>
      <c r="C50" s="104">
        <v>161</v>
      </c>
      <c r="D50" s="24">
        <v>127</v>
      </c>
      <c r="E50" s="104">
        <v>131</v>
      </c>
      <c r="F50" s="179">
        <v>142</v>
      </c>
    </row>
    <row r="51" spans="1:6">
      <c r="A51" s="116" t="s">
        <v>182</v>
      </c>
      <c r="B51" s="157">
        <v>257</v>
      </c>
      <c r="C51" s="104">
        <v>175</v>
      </c>
      <c r="D51" s="24">
        <v>167</v>
      </c>
      <c r="E51" s="104">
        <v>161</v>
      </c>
      <c r="F51" s="179">
        <v>157</v>
      </c>
    </row>
    <row r="52" spans="1:6">
      <c r="A52" s="116" t="s">
        <v>183</v>
      </c>
      <c r="B52" s="157">
        <v>158</v>
      </c>
      <c r="C52" s="104">
        <v>68</v>
      </c>
      <c r="D52" s="24">
        <v>102</v>
      </c>
      <c r="E52" s="104">
        <v>58</v>
      </c>
      <c r="F52" s="179">
        <v>105</v>
      </c>
    </row>
    <row r="53" spans="1:6">
      <c r="A53" s="116" t="s">
        <v>184</v>
      </c>
      <c r="B53" s="157">
        <v>145</v>
      </c>
      <c r="C53" s="104">
        <v>63</v>
      </c>
      <c r="D53" s="24">
        <v>96</v>
      </c>
      <c r="E53" s="104">
        <v>61</v>
      </c>
      <c r="F53" s="179">
        <v>99</v>
      </c>
    </row>
    <row r="54" spans="1:6">
      <c r="A54" s="116" t="s">
        <v>185</v>
      </c>
      <c r="B54" s="157">
        <v>12</v>
      </c>
      <c r="C54" s="104">
        <v>7</v>
      </c>
      <c r="D54" s="24">
        <v>6</v>
      </c>
      <c r="E54" s="104">
        <v>6</v>
      </c>
      <c r="F54" s="179">
        <v>9</v>
      </c>
    </row>
    <row r="55" spans="1:6">
      <c r="A55" s="116" t="s">
        <v>186</v>
      </c>
      <c r="B55" s="157">
        <v>315</v>
      </c>
      <c r="C55" s="104">
        <v>233</v>
      </c>
      <c r="D55" s="24">
        <v>184</v>
      </c>
      <c r="E55" s="104">
        <v>221</v>
      </c>
      <c r="F55" s="179">
        <v>160</v>
      </c>
    </row>
    <row r="56" spans="1:6">
      <c r="A56" s="116" t="s">
        <v>187</v>
      </c>
      <c r="B56" s="157">
        <v>350</v>
      </c>
      <c r="C56" s="104">
        <v>243</v>
      </c>
      <c r="D56" s="24">
        <v>220</v>
      </c>
      <c r="E56" s="104">
        <v>164</v>
      </c>
      <c r="F56" s="179">
        <v>243</v>
      </c>
    </row>
    <row r="57" spans="1:6">
      <c r="A57" s="149" t="s">
        <v>188</v>
      </c>
      <c r="B57" s="157">
        <v>348</v>
      </c>
      <c r="C57" s="158">
        <v>207</v>
      </c>
      <c r="D57" s="24">
        <v>272</v>
      </c>
      <c r="E57" s="158">
        <v>167</v>
      </c>
      <c r="F57" s="180">
        <v>267</v>
      </c>
    </row>
    <row r="58" spans="1:6">
      <c r="A58" s="26" t="s">
        <v>0</v>
      </c>
      <c r="B58" s="28">
        <f>SUM(B7:B57)</f>
        <v>10854</v>
      </c>
      <c r="C58" s="28">
        <f>SUM(C7:C57)</f>
        <v>7156</v>
      </c>
      <c r="D58" s="106">
        <f>SUM(D7:D57)</f>
        <v>7257</v>
      </c>
      <c r="E58" s="28">
        <f>SUM(E7:E57)</f>
        <v>6612</v>
      </c>
      <c r="F58" s="28">
        <f>SUM(F7:F57)</f>
        <v>7073</v>
      </c>
    </row>
  </sheetData>
  <sheetProtection selectLockedCells="1"/>
  <mergeCells count="6">
    <mergeCell ref="C2:D2"/>
    <mergeCell ref="E1:F1"/>
    <mergeCell ref="E2:F2"/>
    <mergeCell ref="E3:F3"/>
    <mergeCell ref="C3:D3"/>
    <mergeCell ref="C1:D1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29"/>
  <sheetViews>
    <sheetView zoomScaleNormal="100" workbookViewId="0">
      <pane ySplit="3" topLeftCell="A46" activePane="bottomLeft" state="frozen"/>
      <selection activeCell="P19" sqref="P19"/>
      <selection pane="bottomLeft" activeCell="H76" sqref="H76"/>
    </sheetView>
  </sheetViews>
  <sheetFormatPr defaultColWidth="9.140625" defaultRowHeight="12.75"/>
  <cols>
    <col min="1" max="1" width="16.7109375" style="121" customWidth="1"/>
    <col min="2" max="2" width="17.140625" style="107" customWidth="1"/>
    <col min="3" max="3" width="24.140625" style="107" customWidth="1"/>
    <col min="4" max="4" width="14.7109375" style="107" bestFit="1" customWidth="1"/>
    <col min="5" max="16384" width="9.140625" style="107"/>
  </cols>
  <sheetData>
    <row r="1" spans="1:4">
      <c r="A1" s="240" t="s">
        <v>47</v>
      </c>
      <c r="B1" s="244"/>
      <c r="C1" s="244"/>
      <c r="D1" s="245"/>
    </row>
    <row r="2" spans="1:4" s="109" customFormat="1" ht="13.5" thickBot="1">
      <c r="A2" s="108" t="s">
        <v>135</v>
      </c>
      <c r="B2" s="108" t="s">
        <v>48</v>
      </c>
      <c r="C2" s="108" t="s">
        <v>49</v>
      </c>
      <c r="D2" s="108"/>
    </row>
    <row r="3" spans="1:4" s="110" customFormat="1" ht="13.5" thickBot="1">
      <c r="A3" s="246"/>
      <c r="B3" s="247"/>
      <c r="C3" s="247"/>
      <c r="D3" s="248"/>
    </row>
    <row r="4" spans="1:4">
      <c r="A4" s="168" t="s">
        <v>138</v>
      </c>
      <c r="B4" s="112" t="s">
        <v>50</v>
      </c>
      <c r="C4" s="175" t="s">
        <v>53</v>
      </c>
      <c r="D4" s="113">
        <v>289</v>
      </c>
    </row>
    <row r="5" spans="1:4">
      <c r="A5" s="169"/>
      <c r="B5" s="114"/>
      <c r="C5" s="176"/>
      <c r="D5" s="115"/>
    </row>
    <row r="6" spans="1:4">
      <c r="A6" s="170" t="s">
        <v>139</v>
      </c>
      <c r="B6" s="114" t="s">
        <v>50</v>
      </c>
      <c r="C6" s="176" t="s">
        <v>217</v>
      </c>
      <c r="D6" s="115">
        <v>195</v>
      </c>
    </row>
    <row r="7" spans="1:4">
      <c r="A7" s="170"/>
      <c r="B7" s="114"/>
      <c r="C7" s="176"/>
      <c r="D7" s="115"/>
    </row>
    <row r="8" spans="1:4">
      <c r="A8" s="171" t="s">
        <v>140</v>
      </c>
      <c r="B8" s="114" t="s">
        <v>259</v>
      </c>
      <c r="C8" s="176" t="s">
        <v>218</v>
      </c>
      <c r="D8" s="115">
        <v>17</v>
      </c>
    </row>
    <row r="9" spans="1:4">
      <c r="A9" s="170"/>
      <c r="B9" s="114" t="s">
        <v>50</v>
      </c>
      <c r="C9" s="176" t="s">
        <v>219</v>
      </c>
      <c r="D9" s="115">
        <v>89</v>
      </c>
    </row>
    <row r="10" spans="1:4">
      <c r="A10" s="170"/>
      <c r="B10" s="114"/>
      <c r="C10" s="176"/>
      <c r="D10" s="115"/>
    </row>
    <row r="11" spans="1:4">
      <c r="A11" s="170" t="s">
        <v>141</v>
      </c>
      <c r="B11" s="114" t="s">
        <v>259</v>
      </c>
      <c r="C11" s="176" t="s">
        <v>260</v>
      </c>
      <c r="D11" s="115">
        <v>2</v>
      </c>
    </row>
    <row r="12" spans="1:4">
      <c r="A12" s="170"/>
      <c r="B12" s="117" t="s">
        <v>50</v>
      </c>
      <c r="C12" s="176" t="s">
        <v>220</v>
      </c>
      <c r="D12" s="115">
        <v>206</v>
      </c>
    </row>
    <row r="13" spans="1:4">
      <c r="A13" s="170"/>
      <c r="B13" s="114"/>
      <c r="C13" s="176"/>
      <c r="D13" s="115"/>
    </row>
    <row r="14" spans="1:4">
      <c r="A14" s="170" t="s">
        <v>142</v>
      </c>
      <c r="B14" s="117" t="s">
        <v>50</v>
      </c>
      <c r="C14" s="176" t="s">
        <v>221</v>
      </c>
      <c r="D14" s="115">
        <v>174</v>
      </c>
    </row>
    <row r="15" spans="1:4">
      <c r="A15" s="170"/>
      <c r="B15" s="114"/>
      <c r="C15" s="176"/>
      <c r="D15" s="115"/>
    </row>
    <row r="16" spans="1:4">
      <c r="A16" s="170" t="s">
        <v>143</v>
      </c>
      <c r="B16" s="117" t="s">
        <v>50</v>
      </c>
      <c r="C16" s="176" t="s">
        <v>74</v>
      </c>
      <c r="D16" s="118">
        <v>161</v>
      </c>
    </row>
    <row r="17" spans="1:4">
      <c r="A17" s="170"/>
      <c r="B17" s="114"/>
      <c r="C17" s="176"/>
      <c r="D17" s="118"/>
    </row>
    <row r="18" spans="1:4">
      <c r="A18" s="170" t="s">
        <v>144</v>
      </c>
      <c r="B18" s="117" t="s">
        <v>259</v>
      </c>
      <c r="C18" s="176" t="s">
        <v>222</v>
      </c>
      <c r="D18" s="118">
        <v>40</v>
      </c>
    </row>
    <row r="19" spans="1:4">
      <c r="A19" s="170"/>
      <c r="B19" s="114" t="s">
        <v>50</v>
      </c>
      <c r="C19" s="176" t="s">
        <v>198</v>
      </c>
      <c r="D19" s="118">
        <v>74</v>
      </c>
    </row>
    <row r="20" spans="1:4">
      <c r="A20" s="170"/>
      <c r="B20" s="114" t="s">
        <v>50</v>
      </c>
      <c r="C20" s="176" t="s">
        <v>223</v>
      </c>
      <c r="D20" s="118">
        <v>90</v>
      </c>
    </row>
    <row r="21" spans="1:4">
      <c r="A21" s="170"/>
      <c r="B21" s="114"/>
      <c r="C21" s="176"/>
      <c r="D21" s="118"/>
    </row>
    <row r="22" spans="1:4">
      <c r="A22" s="170" t="s">
        <v>145</v>
      </c>
      <c r="B22" s="117" t="s">
        <v>50</v>
      </c>
      <c r="C22" s="176" t="s">
        <v>68</v>
      </c>
      <c r="D22" s="118">
        <v>215</v>
      </c>
    </row>
    <row r="23" spans="1:4">
      <c r="A23" s="170"/>
      <c r="B23" s="117" t="s">
        <v>50</v>
      </c>
      <c r="C23" s="176" t="s">
        <v>224</v>
      </c>
      <c r="D23" s="118">
        <v>104</v>
      </c>
    </row>
    <row r="24" spans="1:4">
      <c r="A24" s="170"/>
      <c r="B24" s="119"/>
      <c r="C24" s="176"/>
      <c r="D24" s="118"/>
    </row>
    <row r="25" spans="1:4">
      <c r="A25" s="170" t="s">
        <v>146</v>
      </c>
      <c r="B25" s="117" t="s">
        <v>50</v>
      </c>
      <c r="C25" s="176" t="s">
        <v>225</v>
      </c>
      <c r="D25" s="118">
        <v>163</v>
      </c>
    </row>
    <row r="26" spans="1:4">
      <c r="A26" s="170"/>
      <c r="B26" s="119"/>
      <c r="C26" s="176"/>
      <c r="D26" s="118"/>
    </row>
    <row r="27" spans="1:4">
      <c r="A27" s="170" t="s">
        <v>147</v>
      </c>
      <c r="B27" s="117" t="s">
        <v>259</v>
      </c>
      <c r="C27" s="176" t="s">
        <v>93</v>
      </c>
      <c r="D27" s="118">
        <v>22</v>
      </c>
    </row>
    <row r="28" spans="1:4">
      <c r="A28" s="170"/>
      <c r="B28" s="119" t="s">
        <v>50</v>
      </c>
      <c r="C28" s="176" t="s">
        <v>58</v>
      </c>
      <c r="D28" s="118">
        <v>211</v>
      </c>
    </row>
    <row r="29" spans="1:4">
      <c r="A29" s="170"/>
      <c r="B29" s="114"/>
      <c r="C29" s="176"/>
      <c r="D29" s="118"/>
    </row>
    <row r="30" spans="1:4">
      <c r="A30" s="170" t="s">
        <v>148</v>
      </c>
      <c r="B30" s="117" t="s">
        <v>259</v>
      </c>
      <c r="C30" s="176" t="s">
        <v>75</v>
      </c>
      <c r="D30" s="118">
        <v>34</v>
      </c>
    </row>
    <row r="31" spans="1:4">
      <c r="A31" s="170"/>
      <c r="B31" s="114" t="s">
        <v>50</v>
      </c>
      <c r="C31" s="176" t="s">
        <v>56</v>
      </c>
      <c r="D31" s="118">
        <v>137</v>
      </c>
    </row>
    <row r="32" spans="1:4">
      <c r="A32" s="170"/>
      <c r="B32" s="114"/>
      <c r="C32" s="176"/>
      <c r="D32" s="118"/>
    </row>
    <row r="33" spans="1:4">
      <c r="A33" s="170" t="s">
        <v>149</v>
      </c>
      <c r="B33" s="117" t="s">
        <v>259</v>
      </c>
      <c r="C33" s="176" t="s">
        <v>226</v>
      </c>
      <c r="D33" s="118">
        <v>36</v>
      </c>
    </row>
    <row r="34" spans="1:4">
      <c r="A34" s="170"/>
      <c r="B34" s="119" t="s">
        <v>50</v>
      </c>
      <c r="C34" s="176" t="s">
        <v>227</v>
      </c>
      <c r="D34" s="118">
        <v>183</v>
      </c>
    </row>
    <row r="35" spans="1:4">
      <c r="A35" s="170"/>
      <c r="B35" s="114"/>
      <c r="C35" s="176"/>
      <c r="D35" s="118"/>
    </row>
    <row r="36" spans="1:4">
      <c r="A36" s="170" t="s">
        <v>150</v>
      </c>
      <c r="B36" s="114" t="s">
        <v>259</v>
      </c>
      <c r="C36" s="176" t="s">
        <v>264</v>
      </c>
      <c r="D36" s="118">
        <v>4</v>
      </c>
    </row>
    <row r="37" spans="1:4">
      <c r="A37" s="170"/>
      <c r="B37" s="117" t="s">
        <v>50</v>
      </c>
      <c r="C37" s="176" t="s">
        <v>57</v>
      </c>
      <c r="D37" s="118">
        <v>146</v>
      </c>
    </row>
    <row r="38" spans="1:4">
      <c r="A38" s="170"/>
      <c r="B38" s="114"/>
      <c r="C38" s="176"/>
      <c r="D38" s="118"/>
    </row>
    <row r="39" spans="1:4">
      <c r="A39" s="170" t="s">
        <v>151</v>
      </c>
      <c r="B39" s="114" t="s">
        <v>259</v>
      </c>
      <c r="C39" s="176" t="s">
        <v>265</v>
      </c>
      <c r="D39" s="118">
        <v>1</v>
      </c>
    </row>
    <row r="40" spans="1:4">
      <c r="A40" s="170"/>
      <c r="B40" s="114" t="s">
        <v>50</v>
      </c>
      <c r="C40" s="176" t="s">
        <v>228</v>
      </c>
      <c r="D40" s="118">
        <v>115</v>
      </c>
    </row>
    <row r="41" spans="1:4">
      <c r="A41" s="170"/>
      <c r="B41" s="114"/>
      <c r="C41" s="176"/>
      <c r="D41" s="118"/>
    </row>
    <row r="42" spans="1:4">
      <c r="A42" s="170" t="s">
        <v>152</v>
      </c>
      <c r="B42" s="119"/>
      <c r="C42" s="176"/>
      <c r="D42" s="118"/>
    </row>
    <row r="43" spans="1:4">
      <c r="A43" s="170"/>
      <c r="B43" s="119"/>
      <c r="C43" s="176"/>
      <c r="D43" s="118"/>
    </row>
    <row r="44" spans="1:4">
      <c r="A44" s="170" t="s">
        <v>153</v>
      </c>
      <c r="B44" s="117" t="s">
        <v>50</v>
      </c>
      <c r="C44" s="176" t="s">
        <v>76</v>
      </c>
      <c r="D44" s="118">
        <v>177</v>
      </c>
    </row>
    <row r="45" spans="1:4">
      <c r="A45" s="170"/>
      <c r="B45" s="117" t="s">
        <v>50</v>
      </c>
      <c r="C45" s="176" t="s">
        <v>229</v>
      </c>
      <c r="D45" s="118">
        <v>118</v>
      </c>
    </row>
    <row r="46" spans="1:4">
      <c r="A46" s="170"/>
      <c r="B46" s="119"/>
      <c r="C46" s="176"/>
      <c r="D46" s="118"/>
    </row>
    <row r="47" spans="1:4">
      <c r="A47" s="170" t="s">
        <v>154</v>
      </c>
      <c r="B47" s="117" t="s">
        <v>259</v>
      </c>
      <c r="C47" s="176" t="s">
        <v>230</v>
      </c>
      <c r="D47" s="118">
        <v>36</v>
      </c>
    </row>
    <row r="48" spans="1:4">
      <c r="A48" s="170"/>
      <c r="B48" s="117" t="s">
        <v>50</v>
      </c>
      <c r="C48" s="176" t="s">
        <v>231</v>
      </c>
      <c r="D48" s="118">
        <v>183</v>
      </c>
    </row>
    <row r="49" spans="1:4">
      <c r="A49" s="170"/>
      <c r="B49" s="119" t="s">
        <v>50</v>
      </c>
      <c r="C49" s="176" t="s">
        <v>232</v>
      </c>
      <c r="D49" s="118">
        <v>48</v>
      </c>
    </row>
    <row r="50" spans="1:4">
      <c r="A50" s="170"/>
      <c r="B50" s="119"/>
      <c r="C50" s="176"/>
      <c r="D50" s="118"/>
    </row>
    <row r="51" spans="1:4">
      <c r="A51" s="170" t="s">
        <v>155</v>
      </c>
      <c r="B51" s="117" t="s">
        <v>259</v>
      </c>
      <c r="C51" s="176" t="s">
        <v>73</v>
      </c>
      <c r="D51" s="118">
        <v>24</v>
      </c>
    </row>
    <row r="52" spans="1:4">
      <c r="A52" s="170"/>
      <c r="B52" s="119" t="s">
        <v>50</v>
      </c>
      <c r="C52" s="176" t="s">
        <v>233</v>
      </c>
      <c r="D52" s="118">
        <v>179</v>
      </c>
    </row>
    <row r="53" spans="1:4">
      <c r="A53" s="170"/>
      <c r="B53" s="119"/>
      <c r="C53" s="176"/>
      <c r="D53" s="118"/>
    </row>
    <row r="54" spans="1:4">
      <c r="A54" s="170" t="s">
        <v>156</v>
      </c>
      <c r="B54" s="119" t="s">
        <v>50</v>
      </c>
      <c r="C54" s="176" t="s">
        <v>234</v>
      </c>
      <c r="D54" s="118">
        <v>256</v>
      </c>
    </row>
    <row r="55" spans="1:4">
      <c r="A55" s="170"/>
      <c r="B55" s="119"/>
      <c r="C55" s="176"/>
      <c r="D55" s="118"/>
    </row>
    <row r="56" spans="1:4">
      <c r="A56" s="170" t="s">
        <v>157</v>
      </c>
      <c r="B56" s="119" t="s">
        <v>50</v>
      </c>
      <c r="C56" s="176" t="s">
        <v>77</v>
      </c>
      <c r="D56" s="118">
        <v>145</v>
      </c>
    </row>
    <row r="57" spans="1:4">
      <c r="A57" s="170"/>
      <c r="B57" s="119"/>
      <c r="C57" s="176"/>
      <c r="D57" s="118"/>
    </row>
    <row r="58" spans="1:4">
      <c r="A58" s="170" t="s">
        <v>158</v>
      </c>
      <c r="B58" s="119" t="s">
        <v>50</v>
      </c>
      <c r="C58" s="176" t="s">
        <v>235</v>
      </c>
      <c r="D58" s="118">
        <v>132</v>
      </c>
    </row>
    <row r="59" spans="1:4">
      <c r="A59" s="170"/>
      <c r="B59" s="119" t="s">
        <v>50</v>
      </c>
      <c r="C59" s="176" t="s">
        <v>236</v>
      </c>
      <c r="D59" s="118">
        <v>317</v>
      </c>
    </row>
    <row r="60" spans="1:4">
      <c r="A60" s="170"/>
      <c r="B60" s="119"/>
      <c r="C60" s="176"/>
      <c r="D60" s="118"/>
    </row>
    <row r="61" spans="1:4">
      <c r="A61" s="170" t="s">
        <v>159</v>
      </c>
      <c r="B61" s="117"/>
      <c r="C61" s="176"/>
      <c r="D61" s="118"/>
    </row>
    <row r="62" spans="1:4">
      <c r="A62" s="170"/>
      <c r="B62" s="119"/>
      <c r="C62" s="176"/>
      <c r="D62" s="118"/>
    </row>
    <row r="63" spans="1:4">
      <c r="A63" s="170" t="s">
        <v>160</v>
      </c>
      <c r="B63" s="119" t="s">
        <v>50</v>
      </c>
      <c r="C63" s="176" t="s">
        <v>60</v>
      </c>
      <c r="D63" s="118">
        <v>257</v>
      </c>
    </row>
    <row r="64" spans="1:4">
      <c r="A64" s="170"/>
      <c r="B64" s="119"/>
      <c r="C64" s="176"/>
      <c r="D64" s="118"/>
    </row>
    <row r="65" spans="1:4">
      <c r="A65" s="170" t="s">
        <v>161</v>
      </c>
      <c r="B65" s="119" t="s">
        <v>259</v>
      </c>
      <c r="C65" s="176" t="s">
        <v>261</v>
      </c>
      <c r="D65" s="118">
        <v>8</v>
      </c>
    </row>
    <row r="66" spans="1:4">
      <c r="A66" s="170"/>
      <c r="B66" s="119" t="s">
        <v>50</v>
      </c>
      <c r="C66" s="176" t="s">
        <v>237</v>
      </c>
      <c r="D66" s="118">
        <v>323</v>
      </c>
    </row>
    <row r="67" spans="1:4">
      <c r="A67" s="170"/>
      <c r="B67" s="119"/>
      <c r="C67" s="176"/>
      <c r="D67" s="118"/>
    </row>
    <row r="68" spans="1:4">
      <c r="A68" s="170" t="s">
        <v>162</v>
      </c>
      <c r="B68" s="119" t="s">
        <v>259</v>
      </c>
      <c r="C68" s="176" t="s">
        <v>262</v>
      </c>
      <c r="D68" s="118">
        <v>2</v>
      </c>
    </row>
    <row r="69" spans="1:4">
      <c r="A69" s="170"/>
      <c r="B69" s="119" t="s">
        <v>50</v>
      </c>
      <c r="C69" s="176" t="s">
        <v>238</v>
      </c>
      <c r="D69" s="118">
        <v>126</v>
      </c>
    </row>
    <row r="70" spans="1:4">
      <c r="A70" s="170"/>
      <c r="B70" s="119" t="s">
        <v>50</v>
      </c>
      <c r="C70" s="176" t="s">
        <v>239</v>
      </c>
      <c r="D70" s="118">
        <v>199</v>
      </c>
    </row>
    <row r="71" spans="1:4">
      <c r="A71" s="170"/>
      <c r="B71" s="119"/>
      <c r="C71" s="176"/>
      <c r="D71" s="118"/>
    </row>
    <row r="72" spans="1:4">
      <c r="A72" s="170" t="s">
        <v>163</v>
      </c>
      <c r="B72" s="117" t="s">
        <v>50</v>
      </c>
      <c r="C72" s="176" t="s">
        <v>240</v>
      </c>
      <c r="D72" s="118">
        <v>237</v>
      </c>
    </row>
    <row r="73" spans="1:4">
      <c r="A73" s="170"/>
      <c r="B73" s="119"/>
      <c r="C73" s="176"/>
      <c r="D73" s="118"/>
    </row>
    <row r="74" spans="1:4">
      <c r="A74" s="170" t="s">
        <v>164</v>
      </c>
      <c r="B74" s="117" t="s">
        <v>50</v>
      </c>
      <c r="C74" s="176" t="s">
        <v>241</v>
      </c>
      <c r="D74" s="118">
        <v>290</v>
      </c>
    </row>
    <row r="75" spans="1:4">
      <c r="A75" s="170"/>
      <c r="B75" s="119"/>
      <c r="C75" s="176"/>
      <c r="D75" s="118"/>
    </row>
    <row r="76" spans="1:4">
      <c r="A76" s="170" t="s">
        <v>165</v>
      </c>
      <c r="B76" s="117" t="s">
        <v>50</v>
      </c>
      <c r="C76" s="176" t="s">
        <v>242</v>
      </c>
      <c r="D76" s="118">
        <v>226</v>
      </c>
    </row>
    <row r="77" spans="1:4">
      <c r="A77" s="170"/>
      <c r="B77" s="119"/>
      <c r="C77" s="176"/>
      <c r="D77" s="118"/>
    </row>
    <row r="78" spans="1:4" ht="13.5" customHeight="1">
      <c r="A78" s="170" t="s">
        <v>166</v>
      </c>
      <c r="B78" s="117" t="s">
        <v>50</v>
      </c>
      <c r="C78" s="176" t="s">
        <v>78</v>
      </c>
      <c r="D78" s="118">
        <v>221</v>
      </c>
    </row>
    <row r="79" spans="1:4" ht="13.5" customHeight="1">
      <c r="A79" s="170"/>
      <c r="B79" s="119"/>
      <c r="C79" s="176"/>
      <c r="D79" s="118"/>
    </row>
    <row r="80" spans="1:4" ht="13.5" customHeight="1">
      <c r="A80" s="170" t="s">
        <v>167</v>
      </c>
      <c r="B80" s="117" t="s">
        <v>50</v>
      </c>
      <c r="C80" s="176" t="s">
        <v>243</v>
      </c>
      <c r="D80" s="118">
        <v>223</v>
      </c>
    </row>
    <row r="81" spans="1:4" ht="13.5" customHeight="1">
      <c r="A81" s="170"/>
      <c r="B81" s="119"/>
      <c r="C81" s="176"/>
      <c r="D81" s="118"/>
    </row>
    <row r="82" spans="1:4" ht="13.5" customHeight="1">
      <c r="A82" s="170" t="s">
        <v>168</v>
      </c>
      <c r="B82" s="117" t="s">
        <v>259</v>
      </c>
      <c r="C82" s="176" t="s">
        <v>244</v>
      </c>
      <c r="D82" s="118">
        <v>13</v>
      </c>
    </row>
    <row r="83" spans="1:4" ht="13.5" customHeight="1">
      <c r="A83" s="170"/>
      <c r="B83" s="119" t="s">
        <v>50</v>
      </c>
      <c r="C83" s="176" t="s">
        <v>245</v>
      </c>
      <c r="D83" s="118">
        <v>357</v>
      </c>
    </row>
    <row r="84" spans="1:4" ht="13.5" customHeight="1">
      <c r="A84" s="170"/>
      <c r="B84" s="119"/>
      <c r="C84" s="176"/>
      <c r="D84" s="118"/>
    </row>
    <row r="85" spans="1:4" ht="13.5" customHeight="1">
      <c r="A85" s="170" t="s">
        <v>169</v>
      </c>
      <c r="B85" s="117" t="s">
        <v>259</v>
      </c>
      <c r="C85" s="176" t="s">
        <v>79</v>
      </c>
      <c r="D85" s="118">
        <v>12</v>
      </c>
    </row>
    <row r="86" spans="1:4" ht="13.5" customHeight="1">
      <c r="A86" s="170"/>
      <c r="B86" s="119"/>
      <c r="C86" s="176"/>
      <c r="D86" s="118"/>
    </row>
    <row r="87" spans="1:4" ht="13.5" customHeight="1">
      <c r="A87" s="170" t="s">
        <v>170</v>
      </c>
      <c r="B87" s="117" t="s">
        <v>50</v>
      </c>
      <c r="C87" s="176" t="s">
        <v>246</v>
      </c>
      <c r="D87" s="118">
        <v>243</v>
      </c>
    </row>
    <row r="88" spans="1:4" ht="13.5" customHeight="1">
      <c r="A88" s="170"/>
      <c r="B88" s="119"/>
      <c r="C88" s="176"/>
      <c r="D88" s="118"/>
    </row>
    <row r="89" spans="1:4" ht="13.5" customHeight="1">
      <c r="A89" s="170" t="s">
        <v>171</v>
      </c>
      <c r="B89" s="117"/>
      <c r="C89" s="176"/>
      <c r="D89" s="118"/>
    </row>
    <row r="90" spans="1:4" ht="13.5" customHeight="1">
      <c r="A90" s="170"/>
      <c r="B90" s="119"/>
      <c r="C90" s="176"/>
      <c r="D90" s="118"/>
    </row>
    <row r="91" spans="1:4" ht="13.5" customHeight="1">
      <c r="A91" s="170" t="s">
        <v>172</v>
      </c>
      <c r="B91" s="117" t="s">
        <v>50</v>
      </c>
      <c r="C91" s="176" t="s">
        <v>61</v>
      </c>
      <c r="D91" s="118">
        <v>244</v>
      </c>
    </row>
    <row r="92" spans="1:4" ht="13.5" customHeight="1">
      <c r="A92" s="170"/>
      <c r="B92" s="119"/>
      <c r="C92" s="176"/>
      <c r="D92" s="118"/>
    </row>
    <row r="93" spans="1:4" ht="13.5" customHeight="1">
      <c r="A93" s="170" t="s">
        <v>173</v>
      </c>
      <c r="B93" s="117" t="s">
        <v>50</v>
      </c>
      <c r="C93" s="176" t="s">
        <v>80</v>
      </c>
      <c r="D93" s="118">
        <v>217</v>
      </c>
    </row>
    <row r="94" spans="1:4" ht="13.5" customHeight="1">
      <c r="A94" s="170"/>
      <c r="B94" s="119"/>
      <c r="C94" s="176"/>
      <c r="D94" s="118"/>
    </row>
    <row r="95" spans="1:4" ht="13.5" customHeight="1">
      <c r="A95" s="170" t="s">
        <v>174</v>
      </c>
      <c r="B95" s="117"/>
      <c r="C95" s="176"/>
      <c r="D95" s="118"/>
    </row>
    <row r="96" spans="1:4" ht="13.5" customHeight="1">
      <c r="A96" s="170"/>
      <c r="B96" s="119"/>
      <c r="C96" s="176"/>
      <c r="D96" s="120"/>
    </row>
    <row r="97" spans="1:4">
      <c r="A97" s="170" t="s">
        <v>175</v>
      </c>
      <c r="B97" s="117" t="s">
        <v>50</v>
      </c>
      <c r="C97" s="176" t="s">
        <v>197</v>
      </c>
      <c r="D97" s="120">
        <v>250</v>
      </c>
    </row>
    <row r="98" spans="1:4">
      <c r="A98" s="170"/>
      <c r="B98" s="119"/>
      <c r="C98" s="176"/>
      <c r="D98" s="120"/>
    </row>
    <row r="99" spans="1:4">
      <c r="A99" s="170" t="s">
        <v>176</v>
      </c>
      <c r="B99" s="117" t="s">
        <v>50</v>
      </c>
      <c r="C99" s="176" t="s">
        <v>81</v>
      </c>
      <c r="D99" s="120">
        <v>168</v>
      </c>
    </row>
    <row r="100" spans="1:4">
      <c r="A100" s="170"/>
      <c r="B100" s="119"/>
      <c r="C100" s="186"/>
      <c r="D100" s="118"/>
    </row>
    <row r="101" spans="1:4">
      <c r="A101" s="170" t="s">
        <v>177</v>
      </c>
      <c r="B101" s="117" t="s">
        <v>50</v>
      </c>
      <c r="C101" s="176" t="s">
        <v>247</v>
      </c>
      <c r="D101" s="187">
        <v>327</v>
      </c>
    </row>
    <row r="102" spans="1:4">
      <c r="A102" s="170"/>
      <c r="B102" s="119"/>
      <c r="C102" s="176"/>
      <c r="D102" s="120"/>
    </row>
    <row r="103" spans="1:4">
      <c r="A103" s="170" t="s">
        <v>178</v>
      </c>
      <c r="B103" s="117"/>
      <c r="C103" s="176"/>
      <c r="D103" s="120"/>
    </row>
    <row r="104" spans="1:4">
      <c r="A104" s="170"/>
      <c r="B104" s="119"/>
      <c r="C104" s="176"/>
      <c r="D104" s="120"/>
    </row>
    <row r="105" spans="1:4">
      <c r="A105" s="170" t="s">
        <v>179</v>
      </c>
      <c r="B105" s="119" t="s">
        <v>259</v>
      </c>
      <c r="C105" s="176" t="s">
        <v>263</v>
      </c>
      <c r="D105" s="120">
        <v>0</v>
      </c>
    </row>
    <row r="106" spans="1:4">
      <c r="A106" s="170"/>
      <c r="B106" s="117" t="s">
        <v>50</v>
      </c>
      <c r="C106" s="176" t="s">
        <v>248</v>
      </c>
      <c r="D106" s="120">
        <v>380</v>
      </c>
    </row>
    <row r="107" spans="1:4">
      <c r="A107" s="170"/>
      <c r="B107" s="119"/>
      <c r="C107" s="176"/>
      <c r="D107" s="120"/>
    </row>
    <row r="108" spans="1:4">
      <c r="A108" s="170" t="s">
        <v>180</v>
      </c>
      <c r="B108" s="117" t="s">
        <v>50</v>
      </c>
      <c r="C108" s="176" t="s">
        <v>82</v>
      </c>
      <c r="D108" s="120">
        <v>200</v>
      </c>
    </row>
    <row r="109" spans="1:4">
      <c r="A109" s="170"/>
      <c r="B109" s="119"/>
      <c r="C109" s="176"/>
      <c r="D109" s="120"/>
    </row>
    <row r="110" spans="1:4">
      <c r="A110" s="170" t="s">
        <v>181</v>
      </c>
      <c r="B110" s="117"/>
      <c r="C110" s="176"/>
      <c r="D110" s="120"/>
    </row>
    <row r="111" spans="1:4">
      <c r="A111" s="170"/>
      <c r="B111" s="119"/>
      <c r="C111" s="176"/>
      <c r="D111" s="120"/>
    </row>
    <row r="112" spans="1:4">
      <c r="A112" s="170" t="s">
        <v>182</v>
      </c>
      <c r="B112" s="117" t="s">
        <v>50</v>
      </c>
      <c r="C112" s="176" t="s">
        <v>249</v>
      </c>
      <c r="D112" s="120">
        <v>195</v>
      </c>
    </row>
    <row r="113" spans="1:4">
      <c r="A113" s="170"/>
      <c r="B113" s="119" t="s">
        <v>50</v>
      </c>
      <c r="C113" s="176" t="s">
        <v>250</v>
      </c>
      <c r="D113" s="120">
        <v>97</v>
      </c>
    </row>
    <row r="114" spans="1:4">
      <c r="A114" s="170"/>
      <c r="B114" s="119"/>
      <c r="C114" s="176"/>
      <c r="D114" s="120"/>
    </row>
    <row r="115" spans="1:4">
      <c r="A115" s="170" t="s">
        <v>183</v>
      </c>
      <c r="B115" s="119" t="s">
        <v>50</v>
      </c>
      <c r="C115" s="176" t="s">
        <v>251</v>
      </c>
      <c r="D115" s="120">
        <v>164</v>
      </c>
    </row>
    <row r="116" spans="1:4">
      <c r="A116" s="170"/>
      <c r="B116" s="119"/>
      <c r="C116" s="176"/>
      <c r="D116" s="120"/>
    </row>
    <row r="117" spans="1:4">
      <c r="A117" s="170" t="s">
        <v>184</v>
      </c>
      <c r="B117" s="117" t="s">
        <v>50</v>
      </c>
      <c r="C117" s="176" t="s">
        <v>252</v>
      </c>
      <c r="D117" s="120">
        <v>151</v>
      </c>
    </row>
    <row r="118" spans="1:4">
      <c r="A118" s="170"/>
      <c r="B118" s="119"/>
      <c r="C118" s="176"/>
      <c r="D118" s="120"/>
    </row>
    <row r="119" spans="1:4">
      <c r="A119" s="170" t="s">
        <v>185</v>
      </c>
      <c r="B119" s="117"/>
      <c r="C119" s="176"/>
      <c r="D119" s="120"/>
    </row>
    <row r="120" spans="1:4">
      <c r="A120" s="170"/>
      <c r="B120" s="119"/>
      <c r="C120" s="176"/>
      <c r="D120" s="120"/>
    </row>
    <row r="121" spans="1:4">
      <c r="A121" s="170" t="s">
        <v>186</v>
      </c>
      <c r="B121" s="117" t="s">
        <v>50</v>
      </c>
      <c r="C121" s="176" t="s">
        <v>253</v>
      </c>
      <c r="D121" s="120">
        <v>307</v>
      </c>
    </row>
    <row r="122" spans="1:4">
      <c r="A122" s="170"/>
      <c r="B122" s="117" t="s">
        <v>50</v>
      </c>
      <c r="C122" s="176" t="s">
        <v>254</v>
      </c>
      <c r="D122" s="120">
        <v>123</v>
      </c>
    </row>
    <row r="123" spans="1:4">
      <c r="A123" s="170"/>
      <c r="B123" s="119"/>
      <c r="C123" s="176"/>
      <c r="D123" s="120"/>
    </row>
    <row r="124" spans="1:4">
      <c r="A124" s="170" t="s">
        <v>187</v>
      </c>
      <c r="B124" s="117" t="s">
        <v>50</v>
      </c>
      <c r="C124" s="176" t="s">
        <v>255</v>
      </c>
      <c r="D124" s="120">
        <v>199</v>
      </c>
    </row>
    <row r="125" spans="1:4">
      <c r="A125" s="170"/>
      <c r="B125" s="117" t="s">
        <v>50</v>
      </c>
      <c r="C125" s="176" t="s">
        <v>256</v>
      </c>
      <c r="D125" s="120">
        <v>277</v>
      </c>
    </row>
    <row r="126" spans="1:4">
      <c r="A126" s="170"/>
      <c r="B126" s="119"/>
      <c r="C126" s="176"/>
      <c r="D126" s="120"/>
    </row>
    <row r="127" spans="1:4">
      <c r="A127" s="170" t="s">
        <v>188</v>
      </c>
      <c r="B127" s="117" t="s">
        <v>50</v>
      </c>
      <c r="C127" s="176" t="s">
        <v>83</v>
      </c>
      <c r="D127" s="120">
        <v>278</v>
      </c>
    </row>
    <row r="128" spans="1:4">
      <c r="A128" s="170"/>
      <c r="B128" s="117" t="s">
        <v>50</v>
      </c>
      <c r="C128" s="176" t="s">
        <v>257</v>
      </c>
      <c r="D128" s="120">
        <v>203</v>
      </c>
    </row>
    <row r="129" spans="1:4">
      <c r="A129" s="172"/>
      <c r="B129" s="173"/>
      <c r="C129" s="177"/>
      <c r="D129" s="174"/>
    </row>
  </sheetData>
  <mergeCells count="2">
    <mergeCell ref="A1:D1"/>
    <mergeCell ref="A3:D3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  <rowBreaks count="1" manualBreakCount="1">
    <brk id="6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45"/>
  <sheetViews>
    <sheetView zoomScaleNormal="100" workbookViewId="0">
      <pane ySplit="1" topLeftCell="A2" activePane="bottomLeft" state="frozen"/>
      <selection activeCell="P19" sqref="P19"/>
      <selection pane="bottomLeft" activeCell="J5" sqref="J5"/>
    </sheetView>
  </sheetViews>
  <sheetFormatPr defaultColWidth="9.140625" defaultRowHeight="12.75"/>
  <cols>
    <col min="1" max="3" width="9.85546875" style="135" customWidth="1"/>
    <col min="4" max="6" width="7.7109375" style="107" customWidth="1"/>
    <col min="7" max="7" width="8.42578125" style="107" customWidth="1"/>
    <col min="8" max="8" width="7.7109375" style="107" customWidth="1"/>
    <col min="9" max="9" width="8.7109375" style="107" customWidth="1"/>
    <col min="10" max="10" width="8.5703125" style="107" customWidth="1"/>
    <col min="11" max="16384" width="9.140625" style="107"/>
  </cols>
  <sheetData>
    <row r="1" spans="1:8">
      <c r="A1" s="122"/>
      <c r="B1" s="253"/>
      <c r="C1" s="254"/>
      <c r="D1" s="255"/>
      <c r="E1" s="256"/>
      <c r="F1" s="256"/>
      <c r="G1" s="256"/>
      <c r="H1" s="257"/>
    </row>
    <row r="2" spans="1:8">
      <c r="A2" s="123"/>
      <c r="B2" s="249" t="s">
        <v>210</v>
      </c>
      <c r="C2" s="250"/>
      <c r="D2" s="207" t="s">
        <v>14</v>
      </c>
      <c r="E2" s="208"/>
      <c r="F2" s="208"/>
      <c r="G2" s="208"/>
      <c r="H2" s="209"/>
    </row>
    <row r="3" spans="1:8">
      <c r="A3" s="124"/>
      <c r="B3" s="249" t="s">
        <v>211</v>
      </c>
      <c r="C3" s="250"/>
      <c r="D3" s="207" t="s">
        <v>15</v>
      </c>
      <c r="E3" s="208"/>
      <c r="F3" s="208"/>
      <c r="G3" s="208"/>
      <c r="H3" s="209"/>
    </row>
    <row r="4" spans="1:8">
      <c r="A4" s="125"/>
      <c r="B4" s="251" t="s">
        <v>212</v>
      </c>
      <c r="C4" s="252"/>
      <c r="D4" s="126"/>
      <c r="E4" s="127"/>
      <c r="F4" s="127"/>
      <c r="G4" s="127"/>
      <c r="H4" s="128"/>
    </row>
    <row r="5" spans="1:8" ht="100.5" thickBot="1">
      <c r="A5" s="129" t="s">
        <v>16</v>
      </c>
      <c r="B5" s="12" t="s">
        <v>136</v>
      </c>
      <c r="C5" s="12" t="s">
        <v>137</v>
      </c>
      <c r="D5" s="12" t="s">
        <v>22</v>
      </c>
      <c r="E5" s="12" t="s">
        <v>23</v>
      </c>
      <c r="F5" s="12" t="s">
        <v>29</v>
      </c>
      <c r="G5" s="12" t="s">
        <v>30</v>
      </c>
      <c r="H5" s="130" t="s">
        <v>24</v>
      </c>
    </row>
    <row r="6" spans="1:8" ht="13.5" thickBot="1">
      <c r="A6" s="131"/>
      <c r="B6" s="132"/>
      <c r="C6" s="132"/>
      <c r="D6" s="33"/>
      <c r="E6" s="33"/>
      <c r="F6" s="33"/>
      <c r="G6" s="33"/>
      <c r="H6" s="15"/>
    </row>
    <row r="7" spans="1:8">
      <c r="A7" s="133">
        <v>27</v>
      </c>
      <c r="B7" s="136">
        <v>91</v>
      </c>
      <c r="C7" s="136">
        <v>17</v>
      </c>
      <c r="D7" s="41">
        <v>322</v>
      </c>
      <c r="E7" s="41">
        <v>11</v>
      </c>
      <c r="F7" s="159">
        <f>IF(D7&lt;&gt;0,E7+D7,"")</f>
        <v>333</v>
      </c>
      <c r="G7" s="41">
        <v>117</v>
      </c>
      <c r="H7" s="160">
        <f>IF(G7&lt;&gt;0,G7/F7,"")</f>
        <v>0.35135135135135137</v>
      </c>
    </row>
    <row r="8" spans="1:8">
      <c r="A8" s="161">
        <v>28</v>
      </c>
      <c r="B8" s="162">
        <v>314</v>
      </c>
      <c r="C8" s="162">
        <v>65</v>
      </c>
      <c r="D8" s="49">
        <v>1188</v>
      </c>
      <c r="E8" s="49">
        <v>25</v>
      </c>
      <c r="F8" s="138">
        <f t="shared" ref="F8:F18" si="0">IF(D8&lt;&gt;0,E8+D8,"")</f>
        <v>1213</v>
      </c>
      <c r="G8" s="49">
        <v>419</v>
      </c>
      <c r="H8" s="163">
        <f t="shared" ref="H8:H19" si="1">IF(G8&lt;&gt;0,G8/F8,"")</f>
        <v>0.34542456718878811</v>
      </c>
    </row>
    <row r="9" spans="1:8">
      <c r="A9" s="161">
        <v>38</v>
      </c>
      <c r="B9" s="162">
        <v>6</v>
      </c>
      <c r="C9" s="162">
        <v>4</v>
      </c>
      <c r="D9" s="49">
        <v>46</v>
      </c>
      <c r="E9" s="49">
        <v>0</v>
      </c>
      <c r="F9" s="138">
        <f t="shared" si="0"/>
        <v>46</v>
      </c>
      <c r="G9" s="49">
        <v>12</v>
      </c>
      <c r="H9" s="163">
        <f t="shared" si="1"/>
        <v>0.2608695652173913</v>
      </c>
    </row>
    <row r="10" spans="1:8">
      <c r="A10" s="161">
        <v>46</v>
      </c>
      <c r="B10" s="162">
        <v>22</v>
      </c>
      <c r="C10" s="162">
        <v>6</v>
      </c>
      <c r="D10" s="49">
        <v>214</v>
      </c>
      <c r="E10" s="49">
        <v>8</v>
      </c>
      <c r="F10" s="138">
        <f t="shared" si="0"/>
        <v>222</v>
      </c>
      <c r="G10" s="49">
        <v>32</v>
      </c>
      <c r="H10" s="163">
        <f t="shared" si="1"/>
        <v>0.14414414414414414</v>
      </c>
    </row>
    <row r="11" spans="1:8">
      <c r="A11" s="161">
        <v>48</v>
      </c>
      <c r="B11" s="162">
        <v>78</v>
      </c>
      <c r="C11" s="162">
        <v>17</v>
      </c>
      <c r="D11" s="49">
        <v>398</v>
      </c>
      <c r="E11" s="49">
        <v>16</v>
      </c>
      <c r="F11" s="138">
        <f t="shared" si="0"/>
        <v>414</v>
      </c>
      <c r="G11" s="49">
        <v>105</v>
      </c>
      <c r="H11" s="163">
        <f t="shared" si="1"/>
        <v>0.25362318840579712</v>
      </c>
    </row>
    <row r="12" spans="1:8">
      <c r="A12" s="161">
        <v>49</v>
      </c>
      <c r="B12" s="162">
        <v>157</v>
      </c>
      <c r="C12" s="162">
        <v>37</v>
      </c>
      <c r="D12" s="49">
        <v>845</v>
      </c>
      <c r="E12" s="49">
        <v>15</v>
      </c>
      <c r="F12" s="138">
        <f t="shared" si="0"/>
        <v>860</v>
      </c>
      <c r="G12" s="49">
        <v>205</v>
      </c>
      <c r="H12" s="163">
        <f t="shared" si="1"/>
        <v>0.23837209302325582</v>
      </c>
    </row>
    <row r="13" spans="1:8">
      <c r="A13" s="161">
        <v>50</v>
      </c>
      <c r="B13" s="162">
        <v>234</v>
      </c>
      <c r="C13" s="162">
        <v>42</v>
      </c>
      <c r="D13" s="49">
        <v>880</v>
      </c>
      <c r="E13" s="49">
        <v>26</v>
      </c>
      <c r="F13" s="138">
        <f t="shared" si="0"/>
        <v>906</v>
      </c>
      <c r="G13" s="49">
        <v>294</v>
      </c>
      <c r="H13" s="163">
        <f t="shared" si="1"/>
        <v>0.32450331125827814</v>
      </c>
    </row>
    <row r="14" spans="1:8">
      <c r="A14" s="161">
        <v>51</v>
      </c>
      <c r="B14" s="162">
        <v>29</v>
      </c>
      <c r="C14" s="162">
        <v>2</v>
      </c>
      <c r="D14" s="49">
        <v>137</v>
      </c>
      <c r="E14" s="49">
        <v>3</v>
      </c>
      <c r="F14" s="138">
        <f t="shared" si="0"/>
        <v>140</v>
      </c>
      <c r="G14" s="49">
        <v>34</v>
      </c>
      <c r="H14" s="163">
        <f t="shared" si="1"/>
        <v>0.24285714285714285</v>
      </c>
    </row>
    <row r="15" spans="1:8">
      <c r="A15" s="161">
        <v>52</v>
      </c>
      <c r="B15" s="162">
        <v>289</v>
      </c>
      <c r="C15" s="162">
        <v>57</v>
      </c>
      <c r="D15" s="49">
        <v>1227</v>
      </c>
      <c r="E15" s="49">
        <v>29</v>
      </c>
      <c r="F15" s="138">
        <f t="shared" si="0"/>
        <v>1256</v>
      </c>
      <c r="G15" s="49">
        <v>382</v>
      </c>
      <c r="H15" s="163">
        <f t="shared" si="1"/>
        <v>0.30414012738853502</v>
      </c>
    </row>
    <row r="16" spans="1:8">
      <c r="A16" s="161">
        <v>53</v>
      </c>
      <c r="B16" s="162">
        <v>51</v>
      </c>
      <c r="C16" s="162">
        <v>10</v>
      </c>
      <c r="D16" s="49">
        <v>110</v>
      </c>
      <c r="E16" s="49">
        <v>12</v>
      </c>
      <c r="F16" s="138">
        <f t="shared" si="0"/>
        <v>122</v>
      </c>
      <c r="G16" s="49">
        <v>64</v>
      </c>
      <c r="H16" s="163">
        <f t="shared" si="1"/>
        <v>0.52459016393442626</v>
      </c>
    </row>
    <row r="17" spans="1:8">
      <c r="A17" s="161">
        <v>57</v>
      </c>
      <c r="B17" s="162">
        <v>22</v>
      </c>
      <c r="C17" s="162">
        <v>5</v>
      </c>
      <c r="D17" s="49">
        <v>101</v>
      </c>
      <c r="E17" s="49">
        <v>5</v>
      </c>
      <c r="F17" s="138">
        <f t="shared" si="0"/>
        <v>106</v>
      </c>
      <c r="G17" s="49">
        <v>37</v>
      </c>
      <c r="H17" s="163">
        <f t="shared" si="1"/>
        <v>0.34905660377358488</v>
      </c>
    </row>
    <row r="18" spans="1:8">
      <c r="A18" s="164">
        <v>59</v>
      </c>
      <c r="B18" s="165">
        <v>295</v>
      </c>
      <c r="C18" s="165">
        <v>85</v>
      </c>
      <c r="D18" s="94">
        <v>983</v>
      </c>
      <c r="E18" s="94">
        <v>40</v>
      </c>
      <c r="F18" s="166">
        <f t="shared" si="0"/>
        <v>1023</v>
      </c>
      <c r="G18" s="94">
        <v>416</v>
      </c>
      <c r="H18" s="167">
        <f t="shared" si="1"/>
        <v>0.40664711632453571</v>
      </c>
    </row>
    <row r="19" spans="1:8">
      <c r="A19" s="134" t="s">
        <v>0</v>
      </c>
      <c r="B19" s="28">
        <f t="shared" ref="B19:G19" si="2">SUM(B7:B18)</f>
        <v>1588</v>
      </c>
      <c r="C19" s="28">
        <f t="shared" si="2"/>
        <v>347</v>
      </c>
      <c r="D19" s="28">
        <f>SUM(D7:D18)</f>
        <v>6451</v>
      </c>
      <c r="E19" s="28">
        <f t="shared" si="2"/>
        <v>190</v>
      </c>
      <c r="F19" s="28">
        <f t="shared" si="2"/>
        <v>6641</v>
      </c>
      <c r="G19" s="28">
        <f t="shared" si="2"/>
        <v>2117</v>
      </c>
      <c r="H19" s="182">
        <f t="shared" si="1"/>
        <v>0.31877729257641924</v>
      </c>
    </row>
    <row r="21" spans="1:8">
      <c r="D21" s="229" t="s">
        <v>38</v>
      </c>
      <c r="E21" s="229"/>
      <c r="F21" s="229"/>
      <c r="G21" s="195">
        <v>323</v>
      </c>
    </row>
    <row r="24" spans="1:8">
      <c r="A24" s="122"/>
      <c r="B24" s="253"/>
      <c r="C24" s="254"/>
      <c r="D24" s="255"/>
      <c r="E24" s="256"/>
      <c r="F24" s="256"/>
      <c r="G24" s="256"/>
      <c r="H24" s="257"/>
    </row>
    <row r="25" spans="1:8">
      <c r="A25" s="123"/>
      <c r="B25" s="249" t="s">
        <v>213</v>
      </c>
      <c r="C25" s="250"/>
      <c r="D25" s="207" t="s">
        <v>14</v>
      </c>
      <c r="E25" s="208"/>
      <c r="F25" s="208"/>
      <c r="G25" s="208"/>
      <c r="H25" s="209"/>
    </row>
    <row r="26" spans="1:8">
      <c r="A26" s="124"/>
      <c r="B26" s="249" t="s">
        <v>214</v>
      </c>
      <c r="C26" s="250"/>
      <c r="D26" s="207" t="s">
        <v>15</v>
      </c>
      <c r="E26" s="208"/>
      <c r="F26" s="208"/>
      <c r="G26" s="208"/>
      <c r="H26" s="209"/>
    </row>
    <row r="27" spans="1:8">
      <c r="A27" s="125"/>
      <c r="B27" s="251" t="s">
        <v>215</v>
      </c>
      <c r="C27" s="252"/>
      <c r="D27" s="126"/>
      <c r="E27" s="127"/>
      <c r="F27" s="127"/>
      <c r="G27" s="127"/>
      <c r="H27" s="128"/>
    </row>
    <row r="28" spans="1:8" ht="100.5" thickBot="1">
      <c r="A28" s="129" t="s">
        <v>16</v>
      </c>
      <c r="B28" s="12" t="s">
        <v>136</v>
      </c>
      <c r="C28" s="12" t="s">
        <v>137</v>
      </c>
      <c r="D28" s="12" t="s">
        <v>22</v>
      </c>
      <c r="E28" s="12" t="s">
        <v>23</v>
      </c>
      <c r="F28" s="12" t="s">
        <v>29</v>
      </c>
      <c r="G28" s="12" t="s">
        <v>30</v>
      </c>
      <c r="H28" s="130" t="s">
        <v>24</v>
      </c>
    </row>
    <row r="29" spans="1:8" ht="13.5" thickBot="1">
      <c r="A29" s="131"/>
      <c r="B29" s="132"/>
      <c r="C29" s="132"/>
      <c r="D29" s="33"/>
      <c r="E29" s="33"/>
      <c r="F29" s="33"/>
      <c r="G29" s="33"/>
      <c r="H29" s="15"/>
    </row>
    <row r="30" spans="1:8">
      <c r="A30" s="133">
        <v>54</v>
      </c>
      <c r="B30" s="136">
        <v>128</v>
      </c>
      <c r="C30" s="136">
        <v>91</v>
      </c>
      <c r="D30" s="41">
        <v>461</v>
      </c>
      <c r="E30" s="41">
        <v>11</v>
      </c>
      <c r="F30" s="137">
        <f>IF(D30&lt;&gt;0,E30+D30,"")</f>
        <v>472</v>
      </c>
      <c r="G30" s="41">
        <v>224</v>
      </c>
      <c r="H30" s="183">
        <f>IF(G30&lt;&gt;0,G30/F30,"")</f>
        <v>0.47457627118644069</v>
      </c>
    </row>
    <row r="31" spans="1:8">
      <c r="A31" s="134" t="s">
        <v>0</v>
      </c>
      <c r="B31" s="28">
        <f t="shared" ref="B31:G31" si="3">SUM(B30:B30)</f>
        <v>128</v>
      </c>
      <c r="C31" s="28">
        <f t="shared" si="3"/>
        <v>91</v>
      </c>
      <c r="D31" s="28">
        <f t="shared" si="3"/>
        <v>461</v>
      </c>
      <c r="E31" s="28">
        <f t="shared" si="3"/>
        <v>11</v>
      </c>
      <c r="F31" s="28">
        <f t="shared" si="3"/>
        <v>472</v>
      </c>
      <c r="G31" s="28">
        <f t="shared" si="3"/>
        <v>224</v>
      </c>
      <c r="H31" s="147">
        <f>IF(G31&lt;&gt;0,G31/F31,"")</f>
        <v>0.47457627118644069</v>
      </c>
    </row>
    <row r="33" spans="1:8">
      <c r="D33" s="229" t="s">
        <v>38</v>
      </c>
      <c r="E33" s="229"/>
      <c r="F33" s="229"/>
      <c r="G33" s="196">
        <v>21</v>
      </c>
    </row>
    <row r="36" spans="1:8">
      <c r="A36" s="122"/>
      <c r="B36" s="253"/>
      <c r="C36" s="254"/>
      <c r="D36" s="255"/>
      <c r="E36" s="256"/>
      <c r="F36" s="256"/>
      <c r="G36" s="256"/>
      <c r="H36" s="257"/>
    </row>
    <row r="37" spans="1:8">
      <c r="A37" s="123"/>
      <c r="B37" s="249" t="s">
        <v>213</v>
      </c>
      <c r="C37" s="250"/>
      <c r="D37" s="207" t="s">
        <v>14</v>
      </c>
      <c r="E37" s="208"/>
      <c r="F37" s="208"/>
      <c r="G37" s="208"/>
      <c r="H37" s="209"/>
    </row>
    <row r="38" spans="1:8">
      <c r="A38" s="124"/>
      <c r="B38" s="249" t="s">
        <v>214</v>
      </c>
      <c r="C38" s="250"/>
      <c r="D38" s="207" t="s">
        <v>15</v>
      </c>
      <c r="E38" s="208"/>
      <c r="F38" s="208"/>
      <c r="G38" s="208"/>
      <c r="H38" s="209"/>
    </row>
    <row r="39" spans="1:8">
      <c r="A39" s="125"/>
      <c r="B39" s="251" t="s">
        <v>216</v>
      </c>
      <c r="C39" s="252"/>
      <c r="D39" s="126"/>
      <c r="E39" s="127"/>
      <c r="F39" s="127"/>
      <c r="G39" s="127"/>
      <c r="H39" s="128"/>
    </row>
    <row r="40" spans="1:8" ht="100.5" thickBot="1">
      <c r="A40" s="129" t="s">
        <v>16</v>
      </c>
      <c r="B40" s="12" t="s">
        <v>136</v>
      </c>
      <c r="C40" s="12" t="s">
        <v>137</v>
      </c>
      <c r="D40" s="12" t="s">
        <v>22</v>
      </c>
      <c r="E40" s="12" t="s">
        <v>23</v>
      </c>
      <c r="F40" s="12" t="s">
        <v>29</v>
      </c>
      <c r="G40" s="12" t="s">
        <v>30</v>
      </c>
      <c r="H40" s="130" t="s">
        <v>24</v>
      </c>
    </row>
    <row r="41" spans="1:8" ht="13.5" thickBot="1">
      <c r="A41" s="131"/>
      <c r="B41" s="132"/>
      <c r="C41" s="132"/>
      <c r="D41" s="33"/>
      <c r="E41" s="33"/>
      <c r="F41" s="33"/>
      <c r="G41" s="33"/>
      <c r="H41" s="15"/>
    </row>
    <row r="42" spans="1:8">
      <c r="A42" s="133">
        <v>54</v>
      </c>
      <c r="B42" s="136">
        <v>133</v>
      </c>
      <c r="C42" s="136">
        <v>84</v>
      </c>
      <c r="D42" s="41">
        <v>461</v>
      </c>
      <c r="E42" s="41">
        <v>11</v>
      </c>
      <c r="F42" s="137">
        <f>IF(D42&lt;&gt;0,E42+D42,"")</f>
        <v>472</v>
      </c>
      <c r="G42" s="41">
        <v>224</v>
      </c>
      <c r="H42" s="183">
        <f>IF(G42&lt;&gt;0,G42/F42,"")</f>
        <v>0.47457627118644069</v>
      </c>
    </row>
    <row r="43" spans="1:8">
      <c r="A43" s="134" t="s">
        <v>0</v>
      </c>
      <c r="B43" s="28">
        <f t="shared" ref="B43:G43" si="4">SUM(B42:B42)</f>
        <v>133</v>
      </c>
      <c r="C43" s="28">
        <f t="shared" si="4"/>
        <v>84</v>
      </c>
      <c r="D43" s="28">
        <f t="shared" si="4"/>
        <v>461</v>
      </c>
      <c r="E43" s="28">
        <f t="shared" si="4"/>
        <v>11</v>
      </c>
      <c r="F43" s="28">
        <f t="shared" si="4"/>
        <v>472</v>
      </c>
      <c r="G43" s="28">
        <f t="shared" si="4"/>
        <v>224</v>
      </c>
      <c r="H43" s="147">
        <f>IF(G43&lt;&gt;0,G43/F43,"")</f>
        <v>0.47457627118644069</v>
      </c>
    </row>
    <row r="45" spans="1:8">
      <c r="D45" s="229" t="s">
        <v>38</v>
      </c>
      <c r="E45" s="229"/>
      <c r="F45" s="229"/>
      <c r="G45" s="195">
        <v>21</v>
      </c>
    </row>
  </sheetData>
  <mergeCells count="24">
    <mergeCell ref="B25:C25"/>
    <mergeCell ref="D25:H25"/>
    <mergeCell ref="B26:C26"/>
    <mergeCell ref="B1:C1"/>
    <mergeCell ref="D1:H1"/>
    <mergeCell ref="B24:C24"/>
    <mergeCell ref="D24:H24"/>
    <mergeCell ref="D26:H26"/>
    <mergeCell ref="B38:C38"/>
    <mergeCell ref="D38:H38"/>
    <mergeCell ref="B39:C39"/>
    <mergeCell ref="D45:F45"/>
    <mergeCell ref="B2:C2"/>
    <mergeCell ref="D2:H2"/>
    <mergeCell ref="B3:C3"/>
    <mergeCell ref="D3:H3"/>
    <mergeCell ref="B4:C4"/>
    <mergeCell ref="D21:F21"/>
    <mergeCell ref="B27:C27"/>
    <mergeCell ref="D33:F33"/>
    <mergeCell ref="B36:C36"/>
    <mergeCell ref="D36:H36"/>
    <mergeCell ref="B37:C37"/>
    <mergeCell ref="D37:H37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61"/>
  <sheetViews>
    <sheetView tabSelected="1" zoomScaleNormal="100" workbookViewId="0">
      <pane ySplit="3" topLeftCell="A13" activePane="bottomLeft" state="frozen"/>
      <selection activeCell="P19" sqref="P19"/>
      <selection pane="bottomLeft" activeCell="K17" sqref="K17"/>
    </sheetView>
  </sheetViews>
  <sheetFormatPr defaultColWidth="9.140625" defaultRowHeight="12.75"/>
  <cols>
    <col min="1" max="1" width="9.28515625" style="30" bestFit="1" customWidth="1"/>
    <col min="2" max="6" width="8.7109375" style="1" customWidth="1"/>
    <col min="7" max="16384" width="9.140625" style="1"/>
  </cols>
  <sheetData>
    <row r="1" spans="1:6">
      <c r="A1" s="6"/>
      <c r="B1" s="255"/>
      <c r="C1" s="256"/>
      <c r="D1" s="256"/>
      <c r="E1" s="256"/>
      <c r="F1" s="257"/>
    </row>
    <row r="2" spans="1:6">
      <c r="A2" s="8"/>
      <c r="B2" s="207" t="s">
        <v>14</v>
      </c>
      <c r="C2" s="208"/>
      <c r="D2" s="208"/>
      <c r="E2" s="208"/>
      <c r="F2" s="209"/>
    </row>
    <row r="3" spans="1:6">
      <c r="A3" s="8"/>
      <c r="B3" s="207" t="s">
        <v>15</v>
      </c>
      <c r="C3" s="208"/>
      <c r="D3" s="208"/>
      <c r="E3" s="208"/>
      <c r="F3" s="209"/>
    </row>
    <row r="4" spans="1:6">
      <c r="A4" s="9"/>
      <c r="B4" s="126"/>
      <c r="C4" s="127"/>
      <c r="D4" s="127"/>
      <c r="E4" s="127"/>
      <c r="F4" s="128"/>
    </row>
    <row r="5" spans="1:6" ht="107.25" customHeight="1" thickBot="1">
      <c r="A5" s="11" t="s">
        <v>16</v>
      </c>
      <c r="B5" s="12" t="s">
        <v>22</v>
      </c>
      <c r="C5" s="12" t="s">
        <v>23</v>
      </c>
      <c r="D5" s="12" t="s">
        <v>29</v>
      </c>
      <c r="E5" s="12" t="s">
        <v>30</v>
      </c>
      <c r="F5" s="130" t="s">
        <v>24</v>
      </c>
    </row>
    <row r="6" spans="1:6" ht="13.5" thickBot="1">
      <c r="A6" s="13"/>
      <c r="B6" s="14"/>
      <c r="C6" s="14"/>
      <c r="D6" s="14"/>
      <c r="E6" s="14"/>
      <c r="F6" s="64"/>
    </row>
    <row r="7" spans="1:6">
      <c r="A7" s="111" t="s">
        <v>138</v>
      </c>
      <c r="B7" s="139">
        <v>1293</v>
      </c>
      <c r="C7" s="140">
        <v>28</v>
      </c>
      <c r="D7" s="141">
        <f>IF(B7&lt;&gt;0,C7+B7,"")</f>
        <v>1321</v>
      </c>
      <c r="E7" s="140">
        <v>414</v>
      </c>
      <c r="F7" s="142">
        <f>IF(E7&lt;&gt;0,E7/D7,"")</f>
        <v>0.31339894019682057</v>
      </c>
    </row>
    <row r="8" spans="1:6">
      <c r="A8" s="116" t="s">
        <v>139</v>
      </c>
      <c r="B8" s="143">
        <v>1097</v>
      </c>
      <c r="C8" s="144">
        <v>24</v>
      </c>
      <c r="D8" s="145">
        <f>IF(B8&lt;&gt;0,C8+B8,"")</f>
        <v>1121</v>
      </c>
      <c r="E8" s="144">
        <v>328</v>
      </c>
      <c r="F8" s="146">
        <f t="shared" ref="F8:F57" si="0">IF(E8&lt;&gt;0,E8/D8,"")</f>
        <v>0.29259589652096341</v>
      </c>
    </row>
    <row r="9" spans="1:6">
      <c r="A9" s="116" t="s">
        <v>140</v>
      </c>
      <c r="B9" s="143">
        <v>745</v>
      </c>
      <c r="C9" s="144">
        <v>16</v>
      </c>
      <c r="D9" s="145">
        <f t="shared" ref="D9:D57" si="1">IF(B9&lt;&gt;0,C9+B9,"")</f>
        <v>761</v>
      </c>
      <c r="E9" s="144">
        <v>155</v>
      </c>
      <c r="F9" s="146">
        <f t="shared" si="0"/>
        <v>0.20367936925098554</v>
      </c>
    </row>
    <row r="10" spans="1:6">
      <c r="A10" s="116" t="s">
        <v>141</v>
      </c>
      <c r="B10" s="143">
        <v>1273</v>
      </c>
      <c r="C10" s="144">
        <v>19</v>
      </c>
      <c r="D10" s="145">
        <f t="shared" si="1"/>
        <v>1292</v>
      </c>
      <c r="E10" s="144">
        <v>394</v>
      </c>
      <c r="F10" s="146">
        <f t="shared" si="0"/>
        <v>0.30495356037151705</v>
      </c>
    </row>
    <row r="11" spans="1:6">
      <c r="A11" s="116" t="s">
        <v>142</v>
      </c>
      <c r="B11" s="143">
        <v>1028</v>
      </c>
      <c r="C11" s="144">
        <v>10</v>
      </c>
      <c r="D11" s="145">
        <f t="shared" si="1"/>
        <v>1038</v>
      </c>
      <c r="E11" s="144">
        <v>262</v>
      </c>
      <c r="F11" s="146">
        <f t="shared" si="0"/>
        <v>0.25240847784200388</v>
      </c>
    </row>
    <row r="12" spans="1:6">
      <c r="A12" s="116" t="s">
        <v>143</v>
      </c>
      <c r="B12" s="143">
        <v>1081</v>
      </c>
      <c r="C12" s="144">
        <v>27</v>
      </c>
      <c r="D12" s="145">
        <f t="shared" si="1"/>
        <v>1108</v>
      </c>
      <c r="E12" s="144">
        <v>410</v>
      </c>
      <c r="F12" s="146">
        <f t="shared" si="0"/>
        <v>0.37003610108303248</v>
      </c>
    </row>
    <row r="13" spans="1:6">
      <c r="A13" s="116" t="s">
        <v>144</v>
      </c>
      <c r="B13" s="143">
        <v>1251</v>
      </c>
      <c r="C13" s="144">
        <v>29</v>
      </c>
      <c r="D13" s="145">
        <f t="shared" si="1"/>
        <v>1280</v>
      </c>
      <c r="E13" s="144">
        <v>267</v>
      </c>
      <c r="F13" s="146">
        <f t="shared" si="0"/>
        <v>0.20859374999999999</v>
      </c>
    </row>
    <row r="14" spans="1:6">
      <c r="A14" s="116" t="s">
        <v>145</v>
      </c>
      <c r="B14" s="143">
        <v>1104</v>
      </c>
      <c r="C14" s="144">
        <v>26</v>
      </c>
      <c r="D14" s="145">
        <f t="shared" si="1"/>
        <v>1130</v>
      </c>
      <c r="E14" s="144">
        <v>391</v>
      </c>
      <c r="F14" s="146">
        <f t="shared" si="0"/>
        <v>0.34601769911504426</v>
      </c>
    </row>
    <row r="15" spans="1:6">
      <c r="A15" s="116" t="s">
        <v>146</v>
      </c>
      <c r="B15" s="143">
        <v>1364</v>
      </c>
      <c r="C15" s="144">
        <v>17</v>
      </c>
      <c r="D15" s="145">
        <f t="shared" si="1"/>
        <v>1381</v>
      </c>
      <c r="E15" s="144">
        <v>270</v>
      </c>
      <c r="F15" s="146">
        <f t="shared" si="0"/>
        <v>0.19551049963794351</v>
      </c>
    </row>
    <row r="16" spans="1:6">
      <c r="A16" s="116" t="s">
        <v>147</v>
      </c>
      <c r="B16" s="143">
        <v>1198</v>
      </c>
      <c r="C16" s="144">
        <v>8</v>
      </c>
      <c r="D16" s="145">
        <f t="shared" si="1"/>
        <v>1206</v>
      </c>
      <c r="E16" s="144">
        <v>366</v>
      </c>
      <c r="F16" s="146">
        <f t="shared" si="0"/>
        <v>0.30348258706467662</v>
      </c>
    </row>
    <row r="17" spans="1:6">
      <c r="A17" s="116" t="s">
        <v>148</v>
      </c>
      <c r="B17" s="143">
        <v>1287</v>
      </c>
      <c r="C17" s="144">
        <v>15</v>
      </c>
      <c r="D17" s="145">
        <f t="shared" si="1"/>
        <v>1302</v>
      </c>
      <c r="E17" s="144">
        <v>308</v>
      </c>
      <c r="F17" s="146">
        <f t="shared" si="0"/>
        <v>0.23655913978494625</v>
      </c>
    </row>
    <row r="18" spans="1:6">
      <c r="A18" s="116" t="s">
        <v>149</v>
      </c>
      <c r="B18" s="143">
        <v>1101</v>
      </c>
      <c r="C18" s="144">
        <v>25</v>
      </c>
      <c r="D18" s="145">
        <f t="shared" si="1"/>
        <v>1126</v>
      </c>
      <c r="E18" s="144">
        <v>345</v>
      </c>
      <c r="F18" s="146">
        <f t="shared" si="0"/>
        <v>0.30639431616341029</v>
      </c>
    </row>
    <row r="19" spans="1:6">
      <c r="A19" s="116" t="s">
        <v>150</v>
      </c>
      <c r="B19" s="143">
        <v>1314</v>
      </c>
      <c r="C19" s="144">
        <v>22</v>
      </c>
      <c r="D19" s="145">
        <f t="shared" si="1"/>
        <v>1336</v>
      </c>
      <c r="E19" s="144">
        <v>304</v>
      </c>
      <c r="F19" s="146">
        <f t="shared" si="0"/>
        <v>0.22754491017964071</v>
      </c>
    </row>
    <row r="20" spans="1:6">
      <c r="A20" s="116" t="s">
        <v>151</v>
      </c>
      <c r="B20" s="143">
        <v>953</v>
      </c>
      <c r="C20" s="144">
        <v>11</v>
      </c>
      <c r="D20" s="145">
        <f t="shared" si="1"/>
        <v>964</v>
      </c>
      <c r="E20" s="144">
        <v>302</v>
      </c>
      <c r="F20" s="146">
        <f t="shared" si="0"/>
        <v>0.31327800829875518</v>
      </c>
    </row>
    <row r="21" spans="1:6">
      <c r="A21" s="116" t="s">
        <v>152</v>
      </c>
      <c r="B21" s="143">
        <v>1261</v>
      </c>
      <c r="C21" s="144">
        <v>12</v>
      </c>
      <c r="D21" s="145">
        <f t="shared" si="1"/>
        <v>1273</v>
      </c>
      <c r="E21" s="144">
        <v>483</v>
      </c>
      <c r="F21" s="146">
        <f t="shared" si="0"/>
        <v>0.37941869599371564</v>
      </c>
    </row>
    <row r="22" spans="1:6">
      <c r="A22" s="116" t="s">
        <v>153</v>
      </c>
      <c r="B22" s="143">
        <v>1184</v>
      </c>
      <c r="C22" s="144">
        <v>11</v>
      </c>
      <c r="D22" s="145">
        <f t="shared" si="1"/>
        <v>1195</v>
      </c>
      <c r="E22" s="144">
        <v>470</v>
      </c>
      <c r="F22" s="146">
        <f t="shared" si="0"/>
        <v>0.39330543933054396</v>
      </c>
    </row>
    <row r="23" spans="1:6">
      <c r="A23" s="116" t="s">
        <v>154</v>
      </c>
      <c r="B23" s="143">
        <v>1233</v>
      </c>
      <c r="C23" s="144">
        <v>12</v>
      </c>
      <c r="D23" s="145">
        <f t="shared" si="1"/>
        <v>1245</v>
      </c>
      <c r="E23" s="144">
        <v>390</v>
      </c>
      <c r="F23" s="146">
        <f t="shared" si="0"/>
        <v>0.31325301204819278</v>
      </c>
    </row>
    <row r="24" spans="1:6">
      <c r="A24" s="116" t="s">
        <v>155</v>
      </c>
      <c r="B24" s="143">
        <v>1288</v>
      </c>
      <c r="C24" s="144">
        <v>23</v>
      </c>
      <c r="D24" s="145">
        <f t="shared" si="1"/>
        <v>1311</v>
      </c>
      <c r="E24" s="144">
        <v>355</v>
      </c>
      <c r="F24" s="146">
        <f t="shared" si="0"/>
        <v>0.27078565980167812</v>
      </c>
    </row>
    <row r="25" spans="1:6">
      <c r="A25" s="116" t="s">
        <v>156</v>
      </c>
      <c r="B25" s="143">
        <v>1190</v>
      </c>
      <c r="C25" s="144">
        <v>25</v>
      </c>
      <c r="D25" s="145">
        <f t="shared" si="1"/>
        <v>1215</v>
      </c>
      <c r="E25" s="144">
        <v>477</v>
      </c>
      <c r="F25" s="146">
        <f t="shared" si="0"/>
        <v>0.3925925925925926</v>
      </c>
    </row>
    <row r="26" spans="1:6">
      <c r="A26" s="116" t="s">
        <v>157</v>
      </c>
      <c r="B26" s="143">
        <v>1187</v>
      </c>
      <c r="C26" s="144">
        <v>18</v>
      </c>
      <c r="D26" s="145">
        <f t="shared" si="1"/>
        <v>1205</v>
      </c>
      <c r="E26" s="144">
        <v>274</v>
      </c>
      <c r="F26" s="146">
        <f t="shared" si="0"/>
        <v>0.22738589211618257</v>
      </c>
    </row>
    <row r="27" spans="1:6">
      <c r="A27" s="258" t="s">
        <v>158</v>
      </c>
      <c r="B27" s="259">
        <v>1586</v>
      </c>
      <c r="C27" s="260">
        <v>35</v>
      </c>
      <c r="D27" s="261">
        <f t="shared" si="1"/>
        <v>1621</v>
      </c>
      <c r="E27" s="260">
        <v>653</v>
      </c>
      <c r="F27" s="262">
        <f t="shared" si="0"/>
        <v>0.40283775447254783</v>
      </c>
    </row>
    <row r="28" spans="1:6">
      <c r="A28" s="258" t="s">
        <v>159</v>
      </c>
      <c r="B28" s="259">
        <v>953</v>
      </c>
      <c r="C28" s="260">
        <v>25</v>
      </c>
      <c r="D28" s="261">
        <f t="shared" si="1"/>
        <v>978</v>
      </c>
      <c r="E28" s="260">
        <v>242</v>
      </c>
      <c r="F28" s="262">
        <f t="shared" si="0"/>
        <v>0.2474437627811861</v>
      </c>
    </row>
    <row r="29" spans="1:6">
      <c r="A29" s="258" t="s">
        <v>160</v>
      </c>
      <c r="B29" s="259">
        <v>1327</v>
      </c>
      <c r="C29" s="260">
        <v>50</v>
      </c>
      <c r="D29" s="261">
        <f t="shared" si="1"/>
        <v>1377</v>
      </c>
      <c r="E29" s="260">
        <v>476</v>
      </c>
      <c r="F29" s="262">
        <f t="shared" si="0"/>
        <v>0.34567901234567899</v>
      </c>
    </row>
    <row r="30" spans="1:6">
      <c r="A30" s="258" t="s">
        <v>161</v>
      </c>
      <c r="B30" s="259">
        <v>1516</v>
      </c>
      <c r="C30" s="260">
        <v>16</v>
      </c>
      <c r="D30" s="261">
        <f t="shared" si="1"/>
        <v>1532</v>
      </c>
      <c r="E30" s="260">
        <v>634</v>
      </c>
      <c r="F30" s="262">
        <f t="shared" si="0"/>
        <v>0.41383812010443866</v>
      </c>
    </row>
    <row r="31" spans="1:6">
      <c r="A31" s="258" t="s">
        <v>162</v>
      </c>
      <c r="B31" s="259">
        <v>1104</v>
      </c>
      <c r="C31" s="260">
        <v>10</v>
      </c>
      <c r="D31" s="261">
        <f t="shared" si="1"/>
        <v>1114</v>
      </c>
      <c r="E31" s="260">
        <v>448</v>
      </c>
      <c r="F31" s="262">
        <f>IF(E31&lt;&gt;0,E31/D31,"")</f>
        <v>0.40215439856373431</v>
      </c>
    </row>
    <row r="32" spans="1:6">
      <c r="A32" s="258" t="s">
        <v>163</v>
      </c>
      <c r="B32" s="259">
        <v>1107</v>
      </c>
      <c r="C32" s="260">
        <v>17</v>
      </c>
      <c r="D32" s="261">
        <f t="shared" si="1"/>
        <v>1124</v>
      </c>
      <c r="E32" s="260">
        <v>358</v>
      </c>
      <c r="F32" s="262">
        <f t="shared" si="0"/>
        <v>0.31850533807829179</v>
      </c>
    </row>
    <row r="33" spans="1:6">
      <c r="A33" s="258" t="s">
        <v>164</v>
      </c>
      <c r="B33" s="259">
        <v>1335</v>
      </c>
      <c r="C33" s="260">
        <v>50</v>
      </c>
      <c r="D33" s="261">
        <f t="shared" si="1"/>
        <v>1385</v>
      </c>
      <c r="E33" s="260">
        <v>457</v>
      </c>
      <c r="F33" s="262">
        <f t="shared" si="0"/>
        <v>0.32996389891696754</v>
      </c>
    </row>
    <row r="34" spans="1:6">
      <c r="A34" s="258" t="s">
        <v>165</v>
      </c>
      <c r="B34" s="259">
        <v>1204</v>
      </c>
      <c r="C34" s="260">
        <v>25</v>
      </c>
      <c r="D34" s="261">
        <f t="shared" si="1"/>
        <v>1229</v>
      </c>
      <c r="E34" s="260">
        <v>421</v>
      </c>
      <c r="F34" s="262">
        <f t="shared" si="0"/>
        <v>0.34255492270138321</v>
      </c>
    </row>
    <row r="35" spans="1:6">
      <c r="A35" s="258" t="s">
        <v>166</v>
      </c>
      <c r="B35" s="259">
        <v>817</v>
      </c>
      <c r="C35" s="260">
        <v>10</v>
      </c>
      <c r="D35" s="261">
        <f t="shared" si="1"/>
        <v>827</v>
      </c>
      <c r="E35" s="260">
        <v>373</v>
      </c>
      <c r="F35" s="262">
        <f t="shared" si="0"/>
        <v>0.45102781136638453</v>
      </c>
    </row>
    <row r="36" spans="1:6">
      <c r="A36" s="258" t="s">
        <v>167</v>
      </c>
      <c r="B36" s="259">
        <v>941</v>
      </c>
      <c r="C36" s="260">
        <v>10</v>
      </c>
      <c r="D36" s="261">
        <f t="shared" si="1"/>
        <v>951</v>
      </c>
      <c r="E36" s="260">
        <v>385</v>
      </c>
      <c r="F36" s="262">
        <f t="shared" si="0"/>
        <v>0.40483701366982122</v>
      </c>
    </row>
    <row r="37" spans="1:6">
      <c r="A37" s="116" t="s">
        <v>168</v>
      </c>
      <c r="B37" s="143">
        <v>1472</v>
      </c>
      <c r="C37" s="144">
        <v>35</v>
      </c>
      <c r="D37" s="145">
        <f t="shared" si="1"/>
        <v>1507</v>
      </c>
      <c r="E37" s="144">
        <v>600</v>
      </c>
      <c r="F37" s="146">
        <f t="shared" si="0"/>
        <v>0.39814200398142002</v>
      </c>
    </row>
    <row r="38" spans="1:6">
      <c r="A38" s="258" t="s">
        <v>169</v>
      </c>
      <c r="B38" s="259">
        <v>1074</v>
      </c>
      <c r="C38" s="260">
        <v>18</v>
      </c>
      <c r="D38" s="261">
        <f t="shared" si="1"/>
        <v>1092</v>
      </c>
      <c r="E38" s="260">
        <v>214</v>
      </c>
      <c r="F38" s="262">
        <f t="shared" si="0"/>
        <v>0.19597069597069597</v>
      </c>
    </row>
    <row r="39" spans="1:6">
      <c r="A39" s="116" t="s">
        <v>170</v>
      </c>
      <c r="B39" s="143">
        <v>1188</v>
      </c>
      <c r="C39" s="144">
        <v>38</v>
      </c>
      <c r="D39" s="145">
        <f t="shared" si="1"/>
        <v>1226</v>
      </c>
      <c r="E39" s="144">
        <v>444</v>
      </c>
      <c r="F39" s="146">
        <f t="shared" si="0"/>
        <v>0.36215334420880912</v>
      </c>
    </row>
    <row r="40" spans="1:6">
      <c r="A40" s="116" t="s">
        <v>171</v>
      </c>
      <c r="B40" s="143">
        <v>1171</v>
      </c>
      <c r="C40" s="144">
        <v>38</v>
      </c>
      <c r="D40" s="145">
        <f t="shared" si="1"/>
        <v>1209</v>
      </c>
      <c r="E40" s="144">
        <v>280</v>
      </c>
      <c r="F40" s="146">
        <f t="shared" si="0"/>
        <v>0.23159636062861869</v>
      </c>
    </row>
    <row r="41" spans="1:6">
      <c r="A41" s="116" t="s">
        <v>172</v>
      </c>
      <c r="B41" s="143">
        <v>1003</v>
      </c>
      <c r="C41" s="144">
        <v>20</v>
      </c>
      <c r="D41" s="145">
        <f t="shared" si="1"/>
        <v>1023</v>
      </c>
      <c r="E41" s="144">
        <v>350</v>
      </c>
      <c r="F41" s="146">
        <f t="shared" si="0"/>
        <v>0.34213098729227759</v>
      </c>
    </row>
    <row r="42" spans="1:6">
      <c r="A42" s="116" t="s">
        <v>173</v>
      </c>
      <c r="B42" s="143">
        <v>1121</v>
      </c>
      <c r="C42" s="144">
        <v>20</v>
      </c>
      <c r="D42" s="145">
        <f t="shared" si="1"/>
        <v>1141</v>
      </c>
      <c r="E42" s="144">
        <v>392</v>
      </c>
      <c r="F42" s="146">
        <f t="shared" si="0"/>
        <v>0.34355828220858897</v>
      </c>
    </row>
    <row r="43" spans="1:6">
      <c r="A43" s="258" t="s">
        <v>174</v>
      </c>
      <c r="B43" s="259">
        <v>1188</v>
      </c>
      <c r="C43" s="260">
        <v>11</v>
      </c>
      <c r="D43" s="261">
        <f t="shared" si="1"/>
        <v>1199</v>
      </c>
      <c r="E43" s="260">
        <v>260</v>
      </c>
      <c r="F43" s="262">
        <f>IF(E43&lt;&gt;0,E43/D43,"")</f>
        <v>0.21684737281067556</v>
      </c>
    </row>
    <row r="44" spans="1:6">
      <c r="A44" s="116" t="s">
        <v>175</v>
      </c>
      <c r="B44" s="143">
        <v>1627</v>
      </c>
      <c r="C44" s="144">
        <v>39</v>
      </c>
      <c r="D44" s="145">
        <f t="shared" si="1"/>
        <v>1666</v>
      </c>
      <c r="E44" s="144">
        <v>442</v>
      </c>
      <c r="F44" s="146">
        <f t="shared" si="0"/>
        <v>0.26530612244897961</v>
      </c>
    </row>
    <row r="45" spans="1:6">
      <c r="A45" s="258" t="s">
        <v>176</v>
      </c>
      <c r="B45" s="259">
        <v>1091</v>
      </c>
      <c r="C45" s="260">
        <v>9</v>
      </c>
      <c r="D45" s="261">
        <f t="shared" si="1"/>
        <v>1100</v>
      </c>
      <c r="E45" s="260">
        <v>292</v>
      </c>
      <c r="F45" s="262">
        <f t="shared" si="0"/>
        <v>0.26545454545454544</v>
      </c>
    </row>
    <row r="46" spans="1:6">
      <c r="A46" s="258" t="s">
        <v>177</v>
      </c>
      <c r="B46" s="259">
        <v>1409</v>
      </c>
      <c r="C46" s="260">
        <v>27</v>
      </c>
      <c r="D46" s="261">
        <f t="shared" si="1"/>
        <v>1436</v>
      </c>
      <c r="E46" s="260">
        <v>462</v>
      </c>
      <c r="F46" s="262">
        <f t="shared" si="0"/>
        <v>0.32172701949860727</v>
      </c>
    </row>
    <row r="47" spans="1:6">
      <c r="A47" s="258" t="s">
        <v>178</v>
      </c>
      <c r="B47" s="259">
        <v>1065</v>
      </c>
      <c r="C47" s="260">
        <v>21</v>
      </c>
      <c r="D47" s="261">
        <f t="shared" si="1"/>
        <v>1086</v>
      </c>
      <c r="E47" s="260">
        <v>254</v>
      </c>
      <c r="F47" s="262">
        <f t="shared" si="0"/>
        <v>0.23388581952117865</v>
      </c>
    </row>
    <row r="48" spans="1:6">
      <c r="A48" s="258" t="s">
        <v>179</v>
      </c>
      <c r="B48" s="259">
        <v>1547</v>
      </c>
      <c r="C48" s="260">
        <v>40</v>
      </c>
      <c r="D48" s="261">
        <f t="shared" si="1"/>
        <v>1587</v>
      </c>
      <c r="E48" s="260">
        <v>551</v>
      </c>
      <c r="F48" s="262">
        <f t="shared" si="0"/>
        <v>0.34719596723377444</v>
      </c>
    </row>
    <row r="49" spans="1:8">
      <c r="A49" s="258" t="s">
        <v>180</v>
      </c>
      <c r="B49" s="259">
        <v>979</v>
      </c>
      <c r="C49" s="260">
        <v>14</v>
      </c>
      <c r="D49" s="261">
        <f t="shared" si="1"/>
        <v>993</v>
      </c>
      <c r="E49" s="260">
        <v>369</v>
      </c>
      <c r="F49" s="262">
        <f t="shared" si="0"/>
        <v>0.37160120845921452</v>
      </c>
    </row>
    <row r="50" spans="1:8">
      <c r="A50" s="258" t="s">
        <v>181</v>
      </c>
      <c r="B50" s="259">
        <v>1352</v>
      </c>
      <c r="C50" s="260">
        <v>36</v>
      </c>
      <c r="D50" s="261">
        <f t="shared" si="1"/>
        <v>1388</v>
      </c>
      <c r="E50" s="260">
        <v>428</v>
      </c>
      <c r="F50" s="262">
        <f t="shared" si="0"/>
        <v>0.30835734870317005</v>
      </c>
    </row>
    <row r="51" spans="1:8">
      <c r="A51" s="116" t="s">
        <v>182</v>
      </c>
      <c r="B51" s="143">
        <v>1453</v>
      </c>
      <c r="C51" s="144">
        <v>34</v>
      </c>
      <c r="D51" s="145">
        <f t="shared" si="1"/>
        <v>1487</v>
      </c>
      <c r="E51" s="144">
        <v>483</v>
      </c>
      <c r="F51" s="146">
        <f t="shared" si="0"/>
        <v>0.32481506388702086</v>
      </c>
    </row>
    <row r="52" spans="1:8">
      <c r="A52" s="116" t="s">
        <v>183</v>
      </c>
      <c r="B52" s="143">
        <v>510</v>
      </c>
      <c r="C52" s="144">
        <v>13</v>
      </c>
      <c r="D52" s="145">
        <f t="shared" si="1"/>
        <v>523</v>
      </c>
      <c r="E52" s="144">
        <v>241</v>
      </c>
      <c r="F52" s="146">
        <f t="shared" si="0"/>
        <v>0.46080305927342258</v>
      </c>
    </row>
    <row r="53" spans="1:8">
      <c r="A53" s="116" t="s">
        <v>184</v>
      </c>
      <c r="B53" s="143">
        <v>624</v>
      </c>
      <c r="C53" s="144">
        <v>3</v>
      </c>
      <c r="D53" s="145">
        <f t="shared" si="1"/>
        <v>627</v>
      </c>
      <c r="E53" s="144">
        <v>213</v>
      </c>
      <c r="F53" s="146">
        <f t="shared" si="0"/>
        <v>0.33971291866028708</v>
      </c>
    </row>
    <row r="54" spans="1:8">
      <c r="A54" s="116" t="s">
        <v>185</v>
      </c>
      <c r="B54" s="143">
        <v>41</v>
      </c>
      <c r="C54" s="144">
        <v>0</v>
      </c>
      <c r="D54" s="145">
        <f t="shared" si="1"/>
        <v>41</v>
      </c>
      <c r="E54" s="144">
        <v>20</v>
      </c>
      <c r="F54" s="146">
        <f t="shared" si="0"/>
        <v>0.48780487804878048</v>
      </c>
    </row>
    <row r="55" spans="1:8">
      <c r="A55" s="258" t="s">
        <v>186</v>
      </c>
      <c r="B55" s="259">
        <v>1348</v>
      </c>
      <c r="C55" s="260">
        <v>38</v>
      </c>
      <c r="D55" s="261">
        <f t="shared" si="1"/>
        <v>1386</v>
      </c>
      <c r="E55" s="260">
        <v>589</v>
      </c>
      <c r="F55" s="262">
        <f t="shared" si="0"/>
        <v>0.42496392496392499</v>
      </c>
    </row>
    <row r="56" spans="1:8">
      <c r="A56" s="116" t="s">
        <v>187</v>
      </c>
      <c r="B56" s="143">
        <v>1430</v>
      </c>
      <c r="C56" s="144">
        <v>49</v>
      </c>
      <c r="D56" s="145">
        <f t="shared" si="1"/>
        <v>1479</v>
      </c>
      <c r="E56" s="144">
        <v>630</v>
      </c>
      <c r="F56" s="146">
        <f t="shared" si="0"/>
        <v>0.42596348884381341</v>
      </c>
      <c r="H56" s="1">
        <f>2870/300280</f>
        <v>9.5577461036366052E-3</v>
      </c>
    </row>
    <row r="57" spans="1:8">
      <c r="A57" s="149" t="s">
        <v>188</v>
      </c>
      <c r="B57" s="143">
        <v>1513</v>
      </c>
      <c r="C57" s="144">
        <v>57</v>
      </c>
      <c r="D57" s="145">
        <f t="shared" si="1"/>
        <v>1570</v>
      </c>
      <c r="E57" s="144">
        <v>672</v>
      </c>
      <c r="F57" s="146">
        <f t="shared" si="0"/>
        <v>0.42802547770700639</v>
      </c>
      <c r="H57" s="1">
        <f>1077/110413</f>
        <v>9.7542861800693752E-3</v>
      </c>
    </row>
    <row r="58" spans="1:8">
      <c r="A58" s="26" t="s">
        <v>0</v>
      </c>
      <c r="B58" s="28">
        <f>SUM(B7:B57)</f>
        <v>59528</v>
      </c>
      <c r="C58" s="28">
        <f>SUM(C7:C57)</f>
        <v>1186</v>
      </c>
      <c r="D58" s="28">
        <f>SUM(D7:D57)</f>
        <v>60714</v>
      </c>
      <c r="E58" s="28">
        <f>SUM(E7:E57)</f>
        <v>19598</v>
      </c>
      <c r="F58" s="147">
        <f>IF(E58&lt;&gt;0,E58/D58,"")</f>
        <v>0.32279210725697532</v>
      </c>
      <c r="H58" s="1">
        <f>1866/106092</f>
        <v>1.7588508087320438E-2</v>
      </c>
    </row>
    <row r="59" spans="1:8">
      <c r="H59" s="1">
        <f>1186/60714</f>
        <v>1.953420957275093E-2</v>
      </c>
    </row>
    <row r="60" spans="1:8">
      <c r="C60" s="229" t="s">
        <v>38</v>
      </c>
      <c r="D60" s="229"/>
      <c r="E60" s="229"/>
      <c r="F60" s="148">
        <v>3781</v>
      </c>
      <c r="H60" s="1">
        <f>535/32121</f>
        <v>1.6655770368294884E-2</v>
      </c>
    </row>
    <row r="61" spans="1:8">
      <c r="H61" s="1">
        <f>111/7515</f>
        <v>1.4770459081836327E-2</v>
      </c>
    </row>
  </sheetData>
  <mergeCells count="4">
    <mergeCell ref="B1:F1"/>
    <mergeCell ref="B2:F2"/>
    <mergeCell ref="B3:F3"/>
    <mergeCell ref="C60:E60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9"/>
  <sheetViews>
    <sheetView topLeftCell="A49" zoomScaleNormal="100" zoomScaleSheetLayoutView="100" workbookViewId="0">
      <selection activeCell="B58" sqref="B58:G58"/>
    </sheetView>
  </sheetViews>
  <sheetFormatPr defaultColWidth="9.140625" defaultRowHeight="12.75"/>
  <cols>
    <col min="1" max="1" width="9.28515625" style="30" bestFit="1" customWidth="1"/>
    <col min="2" max="7" width="8.7109375" style="1" customWidth="1"/>
    <col min="8" max="16384" width="9.140625" style="1"/>
  </cols>
  <sheetData>
    <row r="1" spans="1:7">
      <c r="A1" s="184"/>
      <c r="B1" s="204" t="s">
        <v>40</v>
      </c>
      <c r="C1" s="205"/>
      <c r="D1" s="205"/>
      <c r="E1" s="210"/>
      <c r="F1" s="210"/>
      <c r="G1" s="211"/>
    </row>
    <row r="2" spans="1:7">
      <c r="A2" s="185"/>
      <c r="B2" s="207" t="s">
        <v>41</v>
      </c>
      <c r="C2" s="212"/>
      <c r="D2" s="212"/>
      <c r="E2" s="213"/>
      <c r="F2" s="213"/>
      <c r="G2" s="214"/>
    </row>
    <row r="3" spans="1:7">
      <c r="A3" s="185"/>
      <c r="B3" s="215" t="s">
        <v>44</v>
      </c>
      <c r="C3" s="216"/>
      <c r="D3" s="216"/>
      <c r="E3" s="217"/>
      <c r="F3" s="217"/>
      <c r="G3" s="218"/>
    </row>
    <row r="4" spans="1:7">
      <c r="A4" s="9"/>
      <c r="B4" s="80" t="s">
        <v>3</v>
      </c>
      <c r="C4" s="81" t="s">
        <v>4</v>
      </c>
      <c r="D4" s="81" t="s">
        <v>4</v>
      </c>
      <c r="E4" s="81" t="s">
        <v>4</v>
      </c>
      <c r="F4" s="81" t="s">
        <v>4</v>
      </c>
      <c r="G4" s="81" t="s">
        <v>4</v>
      </c>
    </row>
    <row r="5" spans="1:7" ht="107.25" customHeight="1" thickBot="1">
      <c r="A5" s="11" t="s">
        <v>16</v>
      </c>
      <c r="B5" s="12" t="s">
        <v>84</v>
      </c>
      <c r="C5" s="12" t="s">
        <v>85</v>
      </c>
      <c r="D5" s="12" t="s">
        <v>86</v>
      </c>
      <c r="E5" s="12" t="s">
        <v>87</v>
      </c>
      <c r="F5" s="12" t="s">
        <v>45</v>
      </c>
      <c r="G5" s="12" t="s">
        <v>88</v>
      </c>
    </row>
    <row r="6" spans="1:7" ht="13.5" thickBot="1">
      <c r="A6" s="13"/>
      <c r="B6" s="14"/>
      <c r="C6" s="14"/>
      <c r="D6" s="33"/>
      <c r="E6" s="33"/>
      <c r="F6" s="33"/>
      <c r="G6" s="15"/>
    </row>
    <row r="7" spans="1:7">
      <c r="A7" s="111" t="s">
        <v>138</v>
      </c>
      <c r="B7" s="16">
        <v>20</v>
      </c>
      <c r="C7" s="17">
        <v>23</v>
      </c>
      <c r="D7" s="18">
        <v>4</v>
      </c>
      <c r="E7" s="18">
        <v>15</v>
      </c>
      <c r="F7" s="18">
        <v>209</v>
      </c>
      <c r="G7" s="19">
        <v>119</v>
      </c>
    </row>
    <row r="8" spans="1:7">
      <c r="A8" s="116" t="s">
        <v>139</v>
      </c>
      <c r="B8" s="20">
        <v>27</v>
      </c>
      <c r="C8" s="21">
        <v>22</v>
      </c>
      <c r="D8" s="22">
        <v>5</v>
      </c>
      <c r="E8" s="22">
        <v>10</v>
      </c>
      <c r="F8" s="22">
        <v>141</v>
      </c>
      <c r="G8" s="19">
        <v>94</v>
      </c>
    </row>
    <row r="9" spans="1:7">
      <c r="A9" s="116" t="s">
        <v>140</v>
      </c>
      <c r="B9" s="20">
        <v>17</v>
      </c>
      <c r="C9" s="21">
        <v>11</v>
      </c>
      <c r="D9" s="22">
        <v>3</v>
      </c>
      <c r="E9" s="22">
        <v>7</v>
      </c>
      <c r="F9" s="22">
        <v>66</v>
      </c>
      <c r="G9" s="19">
        <v>46</v>
      </c>
    </row>
    <row r="10" spans="1:7">
      <c r="A10" s="116" t="s">
        <v>141</v>
      </c>
      <c r="B10" s="23">
        <v>24</v>
      </c>
      <c r="C10" s="24">
        <v>15</v>
      </c>
      <c r="D10" s="25">
        <v>7</v>
      </c>
      <c r="E10" s="25">
        <v>17</v>
      </c>
      <c r="F10" s="25">
        <v>207</v>
      </c>
      <c r="G10" s="19">
        <v>96</v>
      </c>
    </row>
    <row r="11" spans="1:7">
      <c r="A11" s="116" t="s">
        <v>142</v>
      </c>
      <c r="B11" s="23">
        <v>23</v>
      </c>
      <c r="C11" s="24">
        <v>17</v>
      </c>
      <c r="D11" s="25">
        <v>6</v>
      </c>
      <c r="E11" s="25">
        <v>14</v>
      </c>
      <c r="F11" s="25">
        <v>119</v>
      </c>
      <c r="G11" s="19">
        <v>64</v>
      </c>
    </row>
    <row r="12" spans="1:7">
      <c r="A12" s="116" t="s">
        <v>143</v>
      </c>
      <c r="B12" s="23">
        <v>21</v>
      </c>
      <c r="C12" s="24">
        <v>19</v>
      </c>
      <c r="D12" s="25">
        <v>2</v>
      </c>
      <c r="E12" s="25">
        <v>13</v>
      </c>
      <c r="F12" s="25">
        <v>242</v>
      </c>
      <c r="G12" s="19">
        <v>86</v>
      </c>
    </row>
    <row r="13" spans="1:7">
      <c r="A13" s="116" t="s">
        <v>144</v>
      </c>
      <c r="B13" s="23">
        <v>44</v>
      </c>
      <c r="C13" s="24">
        <v>18</v>
      </c>
      <c r="D13" s="25">
        <v>0</v>
      </c>
      <c r="E13" s="25">
        <v>13</v>
      </c>
      <c r="F13" s="25">
        <v>96</v>
      </c>
      <c r="G13" s="19">
        <v>73</v>
      </c>
    </row>
    <row r="14" spans="1:7">
      <c r="A14" s="116" t="s">
        <v>145</v>
      </c>
      <c r="B14" s="23">
        <v>17</v>
      </c>
      <c r="C14" s="24">
        <v>24</v>
      </c>
      <c r="D14" s="25">
        <v>3</v>
      </c>
      <c r="E14" s="25">
        <v>12</v>
      </c>
      <c r="F14" s="25">
        <v>233</v>
      </c>
      <c r="G14" s="19">
        <v>82</v>
      </c>
    </row>
    <row r="15" spans="1:7">
      <c r="A15" s="116" t="s">
        <v>146</v>
      </c>
      <c r="B15" s="23">
        <v>17</v>
      </c>
      <c r="C15" s="24">
        <v>12</v>
      </c>
      <c r="D15" s="25">
        <v>8</v>
      </c>
      <c r="E15" s="25">
        <v>21</v>
      </c>
      <c r="F15" s="25">
        <v>128</v>
      </c>
      <c r="G15" s="19">
        <v>70</v>
      </c>
    </row>
    <row r="16" spans="1:7">
      <c r="A16" s="116" t="s">
        <v>147</v>
      </c>
      <c r="B16" s="23">
        <v>22</v>
      </c>
      <c r="C16" s="24">
        <v>18</v>
      </c>
      <c r="D16" s="25">
        <v>8</v>
      </c>
      <c r="E16" s="25">
        <v>18</v>
      </c>
      <c r="F16" s="25">
        <v>176</v>
      </c>
      <c r="G16" s="19">
        <v>106</v>
      </c>
    </row>
    <row r="17" spans="1:7">
      <c r="A17" s="116" t="s">
        <v>148</v>
      </c>
      <c r="B17" s="23">
        <v>36</v>
      </c>
      <c r="C17" s="24">
        <v>19</v>
      </c>
      <c r="D17" s="25">
        <v>5</v>
      </c>
      <c r="E17" s="25">
        <v>14</v>
      </c>
      <c r="F17" s="25">
        <v>155</v>
      </c>
      <c r="G17" s="19">
        <v>53</v>
      </c>
    </row>
    <row r="18" spans="1:7">
      <c r="A18" s="116" t="s">
        <v>149</v>
      </c>
      <c r="B18" s="23">
        <v>38</v>
      </c>
      <c r="C18" s="24">
        <v>14</v>
      </c>
      <c r="D18" s="25">
        <v>3</v>
      </c>
      <c r="E18" s="25">
        <v>18</v>
      </c>
      <c r="F18" s="25">
        <v>167</v>
      </c>
      <c r="G18" s="19">
        <v>80</v>
      </c>
    </row>
    <row r="19" spans="1:7">
      <c r="A19" s="116" t="s">
        <v>150</v>
      </c>
      <c r="B19" s="23">
        <v>32</v>
      </c>
      <c r="C19" s="24">
        <v>16</v>
      </c>
      <c r="D19" s="25">
        <v>3</v>
      </c>
      <c r="E19" s="25">
        <v>11</v>
      </c>
      <c r="F19" s="25">
        <v>144</v>
      </c>
      <c r="G19" s="19">
        <v>68</v>
      </c>
    </row>
    <row r="20" spans="1:7">
      <c r="A20" s="116" t="s">
        <v>151</v>
      </c>
      <c r="B20" s="23">
        <v>24</v>
      </c>
      <c r="C20" s="24">
        <v>14</v>
      </c>
      <c r="D20" s="25">
        <v>4</v>
      </c>
      <c r="E20" s="25">
        <v>10</v>
      </c>
      <c r="F20" s="25">
        <v>169</v>
      </c>
      <c r="G20" s="19">
        <v>60</v>
      </c>
    </row>
    <row r="21" spans="1:7">
      <c r="A21" s="116" t="s">
        <v>152</v>
      </c>
      <c r="B21" s="23">
        <v>35</v>
      </c>
      <c r="C21" s="24">
        <v>10</v>
      </c>
      <c r="D21" s="25">
        <v>7</v>
      </c>
      <c r="E21" s="25">
        <v>9</v>
      </c>
      <c r="F21" s="25">
        <v>306</v>
      </c>
      <c r="G21" s="19">
        <v>81</v>
      </c>
    </row>
    <row r="22" spans="1:7">
      <c r="A22" s="116" t="s">
        <v>153</v>
      </c>
      <c r="B22" s="23">
        <v>27</v>
      </c>
      <c r="C22" s="24">
        <v>21</v>
      </c>
      <c r="D22" s="25">
        <v>2</v>
      </c>
      <c r="E22" s="25">
        <v>7</v>
      </c>
      <c r="F22" s="25">
        <v>281</v>
      </c>
      <c r="G22" s="19">
        <v>99</v>
      </c>
    </row>
    <row r="23" spans="1:7">
      <c r="A23" s="116" t="s">
        <v>154</v>
      </c>
      <c r="B23" s="23">
        <v>40</v>
      </c>
      <c r="C23" s="24">
        <v>17</v>
      </c>
      <c r="D23" s="25">
        <v>8</v>
      </c>
      <c r="E23" s="25">
        <v>22</v>
      </c>
      <c r="F23" s="25">
        <v>200</v>
      </c>
      <c r="G23" s="19">
        <v>77</v>
      </c>
    </row>
    <row r="24" spans="1:7">
      <c r="A24" s="116" t="s">
        <v>155</v>
      </c>
      <c r="B24" s="23">
        <v>25</v>
      </c>
      <c r="C24" s="24">
        <v>12</v>
      </c>
      <c r="D24" s="25">
        <v>6</v>
      </c>
      <c r="E24" s="25">
        <v>10</v>
      </c>
      <c r="F24" s="25">
        <v>192</v>
      </c>
      <c r="G24" s="19">
        <v>82</v>
      </c>
    </row>
    <row r="25" spans="1:7">
      <c r="A25" s="116" t="s">
        <v>156</v>
      </c>
      <c r="B25" s="23">
        <v>31</v>
      </c>
      <c r="C25" s="24">
        <v>17</v>
      </c>
      <c r="D25" s="25">
        <v>8</v>
      </c>
      <c r="E25" s="25">
        <v>13</v>
      </c>
      <c r="F25" s="25">
        <v>275</v>
      </c>
      <c r="G25" s="19">
        <v>114</v>
      </c>
    </row>
    <row r="26" spans="1:7">
      <c r="A26" s="116" t="s">
        <v>157</v>
      </c>
      <c r="B26" s="23">
        <v>11</v>
      </c>
      <c r="C26" s="24">
        <v>25</v>
      </c>
      <c r="D26" s="25">
        <v>8</v>
      </c>
      <c r="E26" s="25">
        <v>11</v>
      </c>
      <c r="F26" s="25">
        <v>118</v>
      </c>
      <c r="G26" s="19">
        <v>75</v>
      </c>
    </row>
    <row r="27" spans="1:7">
      <c r="A27" s="116" t="s">
        <v>158</v>
      </c>
      <c r="B27" s="23">
        <v>33</v>
      </c>
      <c r="C27" s="24">
        <v>34</v>
      </c>
      <c r="D27" s="25">
        <v>6</v>
      </c>
      <c r="E27" s="25">
        <v>28</v>
      </c>
      <c r="F27" s="25">
        <v>361</v>
      </c>
      <c r="G27" s="19">
        <v>155</v>
      </c>
    </row>
    <row r="28" spans="1:7">
      <c r="A28" s="116" t="s">
        <v>159</v>
      </c>
      <c r="B28" s="23">
        <v>16</v>
      </c>
      <c r="C28" s="24">
        <v>6</v>
      </c>
      <c r="D28" s="25">
        <v>5</v>
      </c>
      <c r="E28" s="25">
        <v>6</v>
      </c>
      <c r="F28" s="25">
        <v>108</v>
      </c>
      <c r="G28" s="19">
        <v>76</v>
      </c>
    </row>
    <row r="29" spans="1:7">
      <c r="A29" s="116" t="s">
        <v>160</v>
      </c>
      <c r="B29" s="23">
        <v>20</v>
      </c>
      <c r="C29" s="24">
        <v>15</v>
      </c>
      <c r="D29" s="25">
        <v>6</v>
      </c>
      <c r="E29" s="25">
        <v>9</v>
      </c>
      <c r="F29" s="25">
        <v>227</v>
      </c>
      <c r="G29" s="19">
        <v>169</v>
      </c>
    </row>
    <row r="30" spans="1:7">
      <c r="A30" s="116" t="s">
        <v>161</v>
      </c>
      <c r="B30" s="23">
        <v>24</v>
      </c>
      <c r="C30" s="24">
        <v>26</v>
      </c>
      <c r="D30" s="25">
        <v>0</v>
      </c>
      <c r="E30" s="25">
        <v>10</v>
      </c>
      <c r="F30" s="25">
        <v>339</v>
      </c>
      <c r="G30" s="19">
        <v>196</v>
      </c>
    </row>
    <row r="31" spans="1:7">
      <c r="A31" s="116" t="s">
        <v>162</v>
      </c>
      <c r="B31" s="23">
        <v>22</v>
      </c>
      <c r="C31" s="24">
        <v>13</v>
      </c>
      <c r="D31" s="25">
        <v>4</v>
      </c>
      <c r="E31" s="25">
        <v>9</v>
      </c>
      <c r="F31" s="25">
        <v>281</v>
      </c>
      <c r="G31" s="19">
        <v>93</v>
      </c>
    </row>
    <row r="32" spans="1:7">
      <c r="A32" s="116" t="s">
        <v>163</v>
      </c>
      <c r="B32" s="23">
        <v>10</v>
      </c>
      <c r="C32" s="24">
        <v>21</v>
      </c>
      <c r="D32" s="25">
        <v>3</v>
      </c>
      <c r="E32" s="25">
        <v>5</v>
      </c>
      <c r="F32" s="25">
        <v>208</v>
      </c>
      <c r="G32" s="19">
        <v>93</v>
      </c>
    </row>
    <row r="33" spans="1:7">
      <c r="A33" s="116" t="s">
        <v>164</v>
      </c>
      <c r="B33" s="23">
        <v>25</v>
      </c>
      <c r="C33" s="24">
        <v>21</v>
      </c>
      <c r="D33" s="25">
        <v>1</v>
      </c>
      <c r="E33" s="25">
        <v>18</v>
      </c>
      <c r="F33" s="25">
        <v>214</v>
      </c>
      <c r="G33" s="19">
        <v>144</v>
      </c>
    </row>
    <row r="34" spans="1:7">
      <c r="A34" s="116" t="s">
        <v>165</v>
      </c>
      <c r="B34" s="23">
        <v>10</v>
      </c>
      <c r="C34" s="24">
        <v>23</v>
      </c>
      <c r="D34" s="25">
        <v>8</v>
      </c>
      <c r="E34" s="25">
        <v>22</v>
      </c>
      <c r="F34" s="25">
        <v>210</v>
      </c>
      <c r="G34" s="19">
        <v>111</v>
      </c>
    </row>
    <row r="35" spans="1:7">
      <c r="A35" s="116" t="s">
        <v>166</v>
      </c>
      <c r="B35" s="23">
        <v>8</v>
      </c>
      <c r="C35" s="24">
        <v>16</v>
      </c>
      <c r="D35" s="25">
        <v>5</v>
      </c>
      <c r="E35" s="25">
        <v>7</v>
      </c>
      <c r="F35" s="25">
        <v>215</v>
      </c>
      <c r="G35" s="19">
        <v>108</v>
      </c>
    </row>
    <row r="36" spans="1:7">
      <c r="A36" s="116" t="s">
        <v>167</v>
      </c>
      <c r="B36" s="23">
        <v>22</v>
      </c>
      <c r="C36" s="24">
        <v>37</v>
      </c>
      <c r="D36" s="25">
        <v>5</v>
      </c>
      <c r="E36" s="25">
        <v>17</v>
      </c>
      <c r="F36" s="25">
        <v>172</v>
      </c>
      <c r="G36" s="19">
        <v>118</v>
      </c>
    </row>
    <row r="37" spans="1:7">
      <c r="A37" s="116" t="s">
        <v>168</v>
      </c>
      <c r="B37" s="23">
        <v>13</v>
      </c>
      <c r="C37" s="24">
        <v>50</v>
      </c>
      <c r="D37" s="25">
        <v>3</v>
      </c>
      <c r="E37" s="25">
        <v>28</v>
      </c>
      <c r="F37" s="25">
        <v>269</v>
      </c>
      <c r="G37" s="19">
        <v>190</v>
      </c>
    </row>
    <row r="38" spans="1:7">
      <c r="A38" s="116" t="s">
        <v>169</v>
      </c>
      <c r="B38" s="23">
        <v>12</v>
      </c>
      <c r="C38" s="24">
        <v>16</v>
      </c>
      <c r="D38" s="25">
        <v>7</v>
      </c>
      <c r="E38" s="25">
        <v>11</v>
      </c>
      <c r="F38" s="25">
        <v>97</v>
      </c>
      <c r="G38" s="19">
        <v>56</v>
      </c>
    </row>
    <row r="39" spans="1:7">
      <c r="A39" s="116" t="s">
        <v>170</v>
      </c>
      <c r="B39" s="23">
        <v>8</v>
      </c>
      <c r="C39" s="24">
        <v>31</v>
      </c>
      <c r="D39" s="25">
        <v>1</v>
      </c>
      <c r="E39" s="25">
        <v>17</v>
      </c>
      <c r="F39" s="25">
        <v>192</v>
      </c>
      <c r="G39" s="19">
        <v>164</v>
      </c>
    </row>
    <row r="40" spans="1:7">
      <c r="A40" s="116" t="s">
        <v>171</v>
      </c>
      <c r="B40" s="23">
        <v>12</v>
      </c>
      <c r="C40" s="24">
        <v>26</v>
      </c>
      <c r="D40" s="25">
        <v>2</v>
      </c>
      <c r="E40" s="25">
        <v>8</v>
      </c>
      <c r="F40" s="25">
        <v>122</v>
      </c>
      <c r="G40" s="19">
        <v>91</v>
      </c>
    </row>
    <row r="41" spans="1:7">
      <c r="A41" s="116" t="s">
        <v>172</v>
      </c>
      <c r="B41" s="23">
        <v>3</v>
      </c>
      <c r="C41" s="24">
        <v>35</v>
      </c>
      <c r="D41" s="25">
        <v>4</v>
      </c>
      <c r="E41" s="25">
        <v>31</v>
      </c>
      <c r="F41" s="25">
        <v>152</v>
      </c>
      <c r="G41" s="19">
        <v>106</v>
      </c>
    </row>
    <row r="42" spans="1:7">
      <c r="A42" s="116" t="s">
        <v>173</v>
      </c>
      <c r="B42" s="23">
        <v>7</v>
      </c>
      <c r="C42" s="24">
        <v>32</v>
      </c>
      <c r="D42" s="25">
        <v>3</v>
      </c>
      <c r="E42" s="25">
        <v>16</v>
      </c>
      <c r="F42" s="25">
        <v>153</v>
      </c>
      <c r="G42" s="19">
        <v>145</v>
      </c>
    </row>
    <row r="43" spans="1:7">
      <c r="A43" s="116" t="s">
        <v>174</v>
      </c>
      <c r="B43" s="23">
        <v>8</v>
      </c>
      <c r="C43" s="24">
        <v>15</v>
      </c>
      <c r="D43" s="25">
        <v>4</v>
      </c>
      <c r="E43" s="25">
        <v>15</v>
      </c>
      <c r="F43" s="25">
        <v>126</v>
      </c>
      <c r="G43" s="19">
        <v>74</v>
      </c>
    </row>
    <row r="44" spans="1:7">
      <c r="A44" s="116" t="s">
        <v>175</v>
      </c>
      <c r="B44" s="23">
        <v>16</v>
      </c>
      <c r="C44" s="24">
        <v>25</v>
      </c>
      <c r="D44" s="25">
        <v>4</v>
      </c>
      <c r="E44" s="25">
        <v>20</v>
      </c>
      <c r="F44" s="25">
        <v>232</v>
      </c>
      <c r="G44" s="19">
        <v>124</v>
      </c>
    </row>
    <row r="45" spans="1:7">
      <c r="A45" s="116" t="s">
        <v>176</v>
      </c>
      <c r="B45" s="23">
        <v>5</v>
      </c>
      <c r="C45" s="24">
        <v>28</v>
      </c>
      <c r="D45" s="25">
        <v>3</v>
      </c>
      <c r="E45" s="25">
        <v>12</v>
      </c>
      <c r="F45" s="25">
        <v>127</v>
      </c>
      <c r="G45" s="19">
        <v>97</v>
      </c>
    </row>
    <row r="46" spans="1:7">
      <c r="A46" s="116" t="s">
        <v>177</v>
      </c>
      <c r="B46" s="23">
        <v>12</v>
      </c>
      <c r="C46" s="24">
        <v>14</v>
      </c>
      <c r="D46" s="25">
        <v>5</v>
      </c>
      <c r="E46" s="25">
        <v>32</v>
      </c>
      <c r="F46" s="25">
        <v>256</v>
      </c>
      <c r="G46" s="19">
        <v>121</v>
      </c>
    </row>
    <row r="47" spans="1:7">
      <c r="A47" s="116" t="s">
        <v>178</v>
      </c>
      <c r="B47" s="23">
        <v>12</v>
      </c>
      <c r="C47" s="24">
        <v>22</v>
      </c>
      <c r="D47" s="25">
        <v>6</v>
      </c>
      <c r="E47" s="25">
        <v>10</v>
      </c>
      <c r="F47" s="25">
        <v>122</v>
      </c>
      <c r="G47" s="19">
        <v>59</v>
      </c>
    </row>
    <row r="48" spans="1:7">
      <c r="A48" s="116" t="s">
        <v>179</v>
      </c>
      <c r="B48" s="23">
        <v>31</v>
      </c>
      <c r="C48" s="24">
        <v>34</v>
      </c>
      <c r="D48" s="25">
        <v>5</v>
      </c>
      <c r="E48" s="25">
        <v>23</v>
      </c>
      <c r="F48" s="25">
        <v>276</v>
      </c>
      <c r="G48" s="19">
        <v>138</v>
      </c>
    </row>
    <row r="49" spans="1:7">
      <c r="A49" s="116" t="s">
        <v>180</v>
      </c>
      <c r="B49" s="23">
        <v>10</v>
      </c>
      <c r="C49" s="24">
        <v>23</v>
      </c>
      <c r="D49" s="25">
        <v>7</v>
      </c>
      <c r="E49" s="25">
        <v>24</v>
      </c>
      <c r="F49" s="25">
        <v>173</v>
      </c>
      <c r="G49" s="19">
        <v>104</v>
      </c>
    </row>
    <row r="50" spans="1:7">
      <c r="A50" s="116" t="s">
        <v>181</v>
      </c>
      <c r="B50" s="23">
        <v>10</v>
      </c>
      <c r="C50" s="24">
        <v>16</v>
      </c>
      <c r="D50" s="25">
        <v>1</v>
      </c>
      <c r="E50" s="25">
        <v>15</v>
      </c>
      <c r="F50" s="25">
        <v>208</v>
      </c>
      <c r="G50" s="19">
        <v>132</v>
      </c>
    </row>
    <row r="51" spans="1:7">
      <c r="A51" s="116" t="s">
        <v>182</v>
      </c>
      <c r="B51" s="23">
        <v>14</v>
      </c>
      <c r="C51" s="24">
        <v>37</v>
      </c>
      <c r="D51" s="25">
        <v>1</v>
      </c>
      <c r="E51" s="25">
        <v>15</v>
      </c>
      <c r="F51" s="25">
        <v>245</v>
      </c>
      <c r="G51" s="19">
        <v>136</v>
      </c>
    </row>
    <row r="52" spans="1:7">
      <c r="A52" s="116" t="s">
        <v>183</v>
      </c>
      <c r="B52" s="23">
        <v>8</v>
      </c>
      <c r="C52" s="24">
        <v>26</v>
      </c>
      <c r="D52" s="25">
        <v>1</v>
      </c>
      <c r="E52" s="25">
        <v>8</v>
      </c>
      <c r="F52" s="25">
        <v>101</v>
      </c>
      <c r="G52" s="19">
        <v>77</v>
      </c>
    </row>
    <row r="53" spans="1:7">
      <c r="A53" s="116" t="s">
        <v>184</v>
      </c>
      <c r="B53" s="23">
        <v>8</v>
      </c>
      <c r="C53" s="24">
        <v>22</v>
      </c>
      <c r="D53" s="25">
        <v>4</v>
      </c>
      <c r="E53" s="25">
        <v>17</v>
      </c>
      <c r="F53" s="25">
        <v>85</v>
      </c>
      <c r="G53" s="19">
        <v>64</v>
      </c>
    </row>
    <row r="54" spans="1:7">
      <c r="A54" s="116" t="s">
        <v>185</v>
      </c>
      <c r="B54" s="23">
        <v>2</v>
      </c>
      <c r="C54" s="24">
        <v>3</v>
      </c>
      <c r="D54" s="25">
        <v>0</v>
      </c>
      <c r="E54" s="25">
        <v>0</v>
      </c>
      <c r="F54" s="25">
        <v>10</v>
      </c>
      <c r="G54" s="19">
        <v>5</v>
      </c>
    </row>
    <row r="55" spans="1:7">
      <c r="A55" s="116" t="s">
        <v>186</v>
      </c>
      <c r="B55" s="23">
        <v>11</v>
      </c>
      <c r="C55" s="24">
        <v>42</v>
      </c>
      <c r="D55" s="25">
        <v>4</v>
      </c>
      <c r="E55" s="25">
        <v>22</v>
      </c>
      <c r="F55" s="25">
        <v>330</v>
      </c>
      <c r="G55" s="19">
        <v>141</v>
      </c>
    </row>
    <row r="56" spans="1:7">
      <c r="A56" s="116" t="s">
        <v>187</v>
      </c>
      <c r="B56" s="23">
        <v>6</v>
      </c>
      <c r="C56" s="24">
        <v>37</v>
      </c>
      <c r="D56" s="25">
        <v>9</v>
      </c>
      <c r="E56" s="25">
        <v>14</v>
      </c>
      <c r="F56" s="25">
        <v>315</v>
      </c>
      <c r="G56" s="19">
        <v>214</v>
      </c>
    </row>
    <row r="57" spans="1:7">
      <c r="A57" s="149" t="s">
        <v>188</v>
      </c>
      <c r="B57" s="23">
        <v>12</v>
      </c>
      <c r="C57" s="24">
        <v>41</v>
      </c>
      <c r="D57" s="25">
        <v>8</v>
      </c>
      <c r="E57" s="25">
        <v>22</v>
      </c>
      <c r="F57" s="25">
        <v>328</v>
      </c>
      <c r="G57" s="19">
        <v>221</v>
      </c>
    </row>
    <row r="58" spans="1:7">
      <c r="A58" s="26" t="s">
        <v>0</v>
      </c>
      <c r="B58" s="199">
        <f t="shared" ref="B58:G58" si="0">SUM(B7:B57)</f>
        <v>941</v>
      </c>
      <c r="C58" s="200">
        <f t="shared" si="0"/>
        <v>1131</v>
      </c>
      <c r="D58" s="200">
        <f t="shared" si="0"/>
        <v>225</v>
      </c>
      <c r="E58" s="200">
        <f t="shared" si="0"/>
        <v>756</v>
      </c>
      <c r="F58" s="200">
        <f t="shared" si="0"/>
        <v>9878</v>
      </c>
      <c r="G58" s="200">
        <f t="shared" si="0"/>
        <v>5347</v>
      </c>
    </row>
    <row r="59" spans="1:7">
      <c r="A59" s="29"/>
    </row>
  </sheetData>
  <sheetProtection selectLockedCells="1"/>
  <mergeCells count="3">
    <mergeCell ref="B1:G1"/>
    <mergeCell ref="B2:G2"/>
    <mergeCell ref="B3:G3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58"/>
  <sheetViews>
    <sheetView topLeftCell="A43" zoomScaleNormal="100" zoomScaleSheetLayoutView="100" workbookViewId="0">
      <selection activeCell="B58" sqref="B58:P58"/>
    </sheetView>
  </sheetViews>
  <sheetFormatPr defaultColWidth="9.140625" defaultRowHeight="12.75"/>
  <cols>
    <col min="1" max="1" width="9.28515625" style="30" bestFit="1" customWidth="1"/>
    <col min="2" max="16" width="8.7109375" style="1" customWidth="1"/>
    <col min="17" max="16384" width="9.140625" style="1"/>
  </cols>
  <sheetData>
    <row r="1" spans="1:28">
      <c r="A1" s="6"/>
      <c r="B1" s="219" t="s">
        <v>2</v>
      </c>
      <c r="C1" s="220"/>
      <c r="D1" s="220"/>
      <c r="E1" s="220"/>
      <c r="F1" s="220"/>
      <c r="G1" s="220"/>
      <c r="H1" s="220"/>
      <c r="I1" s="220"/>
      <c r="J1" s="220"/>
      <c r="K1" s="221"/>
      <c r="L1" s="219" t="s">
        <v>2</v>
      </c>
      <c r="M1" s="220"/>
      <c r="N1" s="220"/>
      <c r="O1" s="220"/>
      <c r="P1" s="221"/>
      <c r="Q1" s="189"/>
      <c r="R1" s="190"/>
      <c r="S1" s="190"/>
      <c r="T1" s="190"/>
      <c r="U1" s="190"/>
      <c r="V1" s="197"/>
      <c r="W1" s="197"/>
      <c r="X1" s="197"/>
      <c r="Y1" s="197"/>
      <c r="Z1" s="197"/>
      <c r="AA1" s="197"/>
      <c r="AB1" s="197"/>
    </row>
    <row r="2" spans="1:28">
      <c r="A2" s="8"/>
      <c r="B2" s="222"/>
      <c r="C2" s="223"/>
      <c r="D2" s="223"/>
      <c r="E2" s="223"/>
      <c r="F2" s="223"/>
      <c r="G2" s="223"/>
      <c r="H2" s="223"/>
      <c r="I2" s="223"/>
      <c r="J2" s="223"/>
      <c r="K2" s="224"/>
      <c r="L2" s="222"/>
      <c r="M2" s="223"/>
      <c r="N2" s="223"/>
      <c r="O2" s="223"/>
      <c r="P2" s="224"/>
      <c r="Q2" s="190"/>
      <c r="R2" s="190"/>
      <c r="S2" s="190"/>
      <c r="T2" s="190"/>
      <c r="U2" s="190"/>
    </row>
    <row r="3" spans="1:28">
      <c r="A3" s="8"/>
      <c r="B3" s="225"/>
      <c r="C3" s="226"/>
      <c r="D3" s="226"/>
      <c r="E3" s="226"/>
      <c r="F3" s="226"/>
      <c r="G3" s="226"/>
      <c r="H3" s="226"/>
      <c r="I3" s="226"/>
      <c r="J3" s="226"/>
      <c r="K3" s="227"/>
      <c r="L3" s="225"/>
      <c r="M3" s="226"/>
      <c r="N3" s="226"/>
      <c r="O3" s="226"/>
      <c r="P3" s="227"/>
      <c r="Q3" s="190"/>
      <c r="R3" s="190"/>
      <c r="S3" s="190"/>
      <c r="T3" s="190"/>
      <c r="U3" s="190"/>
    </row>
    <row r="4" spans="1:28">
      <c r="A4" s="9"/>
      <c r="B4" s="3" t="s">
        <v>3</v>
      </c>
      <c r="C4" s="3" t="s">
        <v>3</v>
      </c>
      <c r="D4" s="3" t="s">
        <v>3</v>
      </c>
      <c r="E4" s="3" t="s">
        <v>4</v>
      </c>
      <c r="F4" s="3" t="s">
        <v>4</v>
      </c>
      <c r="G4" s="3" t="s">
        <v>4</v>
      </c>
      <c r="H4" s="3" t="s">
        <v>4</v>
      </c>
      <c r="I4" s="3" t="s">
        <v>4</v>
      </c>
      <c r="J4" s="3" t="s">
        <v>4</v>
      </c>
      <c r="K4" s="3" t="s">
        <v>4</v>
      </c>
      <c r="L4" s="3" t="s">
        <v>4</v>
      </c>
      <c r="M4" s="10" t="s">
        <v>90</v>
      </c>
      <c r="N4" s="10" t="s">
        <v>90</v>
      </c>
      <c r="O4" s="3" t="s">
        <v>91</v>
      </c>
      <c r="P4" s="3" t="s">
        <v>91</v>
      </c>
    </row>
    <row r="5" spans="1:28" ht="107.25" customHeight="1" thickBot="1">
      <c r="A5" s="11" t="s">
        <v>16</v>
      </c>
      <c r="B5" s="12" t="s">
        <v>101</v>
      </c>
      <c r="C5" s="12" t="s">
        <v>102</v>
      </c>
      <c r="D5" s="12" t="s">
        <v>103</v>
      </c>
      <c r="E5" s="12" t="s">
        <v>104</v>
      </c>
      <c r="F5" s="12" t="s">
        <v>105</v>
      </c>
      <c r="G5" s="12" t="s">
        <v>106</v>
      </c>
      <c r="H5" s="12" t="s">
        <v>107</v>
      </c>
      <c r="I5" s="12" t="s">
        <v>36</v>
      </c>
      <c r="J5" s="12" t="s">
        <v>63</v>
      </c>
      <c r="K5" s="12" t="s">
        <v>64</v>
      </c>
      <c r="L5" s="12" t="s">
        <v>108</v>
      </c>
      <c r="M5" s="12" t="s">
        <v>109</v>
      </c>
      <c r="N5" s="12" t="s">
        <v>110</v>
      </c>
      <c r="O5" s="12" t="s">
        <v>111</v>
      </c>
      <c r="P5" s="12" t="s">
        <v>112</v>
      </c>
    </row>
    <row r="6" spans="1:28" ht="13.5" thickBot="1">
      <c r="A6" s="13"/>
      <c r="B6" s="14"/>
      <c r="C6" s="14"/>
      <c r="D6" s="14"/>
      <c r="E6" s="14"/>
      <c r="F6" s="14"/>
      <c r="G6" s="14"/>
      <c r="H6" s="14"/>
      <c r="I6" s="14"/>
      <c r="J6" s="14"/>
      <c r="K6" s="188"/>
      <c r="L6" s="33"/>
      <c r="M6" s="33"/>
      <c r="N6" s="33"/>
      <c r="O6" s="33"/>
      <c r="P6" s="15"/>
    </row>
    <row r="7" spans="1:28">
      <c r="A7" s="111" t="s">
        <v>138</v>
      </c>
      <c r="B7" s="35">
        <v>18</v>
      </c>
      <c r="C7" s="36">
        <v>0</v>
      </c>
      <c r="D7" s="53">
        <v>1</v>
      </c>
      <c r="E7" s="37">
        <v>5</v>
      </c>
      <c r="F7" s="18">
        <v>0</v>
      </c>
      <c r="G7" s="18">
        <v>42</v>
      </c>
      <c r="H7" s="18">
        <v>3</v>
      </c>
      <c r="I7" s="18">
        <v>215</v>
      </c>
      <c r="J7" s="18">
        <v>1</v>
      </c>
      <c r="K7" s="193">
        <v>110</v>
      </c>
      <c r="L7" s="191">
        <v>0</v>
      </c>
      <c r="M7" s="55">
        <v>0</v>
      </c>
      <c r="N7" s="56">
        <v>0</v>
      </c>
      <c r="O7" s="57">
        <v>0</v>
      </c>
      <c r="P7" s="54">
        <v>1</v>
      </c>
      <c r="Q7" s="198"/>
    </row>
    <row r="8" spans="1:28">
      <c r="A8" s="116" t="s">
        <v>139</v>
      </c>
      <c r="B8" s="43">
        <v>20</v>
      </c>
      <c r="C8" s="44">
        <v>0</v>
      </c>
      <c r="D8" s="58">
        <v>1</v>
      </c>
      <c r="E8" s="45">
        <v>9</v>
      </c>
      <c r="F8" s="25">
        <v>0</v>
      </c>
      <c r="G8" s="25">
        <v>38</v>
      </c>
      <c r="H8" s="25">
        <v>9</v>
      </c>
      <c r="I8" s="25">
        <v>144</v>
      </c>
      <c r="J8" s="25">
        <v>0</v>
      </c>
      <c r="K8" s="194">
        <v>76</v>
      </c>
      <c r="L8" s="192">
        <v>2</v>
      </c>
      <c r="M8" s="60">
        <v>0</v>
      </c>
      <c r="N8" s="61">
        <v>0</v>
      </c>
      <c r="O8" s="62">
        <v>3</v>
      </c>
      <c r="P8" s="59">
        <v>1</v>
      </c>
      <c r="Q8" s="198"/>
    </row>
    <row r="9" spans="1:28">
      <c r="A9" s="116" t="s">
        <v>140</v>
      </c>
      <c r="B9" s="43">
        <v>11</v>
      </c>
      <c r="C9" s="44">
        <v>0</v>
      </c>
      <c r="D9" s="58">
        <v>4</v>
      </c>
      <c r="E9" s="45">
        <v>5</v>
      </c>
      <c r="F9" s="25">
        <v>0</v>
      </c>
      <c r="G9" s="25">
        <v>11</v>
      </c>
      <c r="H9" s="25">
        <v>1</v>
      </c>
      <c r="I9" s="25">
        <v>70</v>
      </c>
      <c r="J9" s="25">
        <v>1</v>
      </c>
      <c r="K9" s="194">
        <v>45</v>
      </c>
      <c r="L9" s="192">
        <v>0</v>
      </c>
      <c r="M9" s="60">
        <v>0</v>
      </c>
      <c r="N9" s="61">
        <v>0</v>
      </c>
      <c r="O9" s="62">
        <v>1</v>
      </c>
      <c r="P9" s="59">
        <v>0</v>
      </c>
      <c r="Q9" s="198"/>
    </row>
    <row r="10" spans="1:28">
      <c r="A10" s="116" t="s">
        <v>141</v>
      </c>
      <c r="B10" s="43">
        <v>22</v>
      </c>
      <c r="C10" s="44">
        <v>0</v>
      </c>
      <c r="D10" s="58">
        <v>2</v>
      </c>
      <c r="E10" s="45">
        <v>3</v>
      </c>
      <c r="F10" s="25">
        <v>2</v>
      </c>
      <c r="G10" s="25">
        <v>50</v>
      </c>
      <c r="H10" s="25">
        <v>3</v>
      </c>
      <c r="I10" s="25">
        <v>214</v>
      </c>
      <c r="J10" s="25">
        <v>1</v>
      </c>
      <c r="K10" s="194">
        <v>83</v>
      </c>
      <c r="L10" s="192">
        <v>0</v>
      </c>
      <c r="M10" s="60">
        <v>0</v>
      </c>
      <c r="N10" s="61">
        <v>0</v>
      </c>
      <c r="O10" s="62">
        <v>0</v>
      </c>
      <c r="P10" s="59">
        <v>0</v>
      </c>
      <c r="Q10" s="198"/>
    </row>
    <row r="11" spans="1:28">
      <c r="A11" s="116" t="s">
        <v>142</v>
      </c>
      <c r="B11" s="43">
        <v>20</v>
      </c>
      <c r="C11" s="44">
        <v>0</v>
      </c>
      <c r="D11" s="58">
        <v>3</v>
      </c>
      <c r="E11" s="45">
        <v>3</v>
      </c>
      <c r="F11" s="25">
        <v>1</v>
      </c>
      <c r="G11" s="25">
        <v>27</v>
      </c>
      <c r="H11" s="25">
        <v>4</v>
      </c>
      <c r="I11" s="25">
        <v>117</v>
      </c>
      <c r="J11" s="25">
        <v>0</v>
      </c>
      <c r="K11" s="194">
        <v>69</v>
      </c>
      <c r="L11" s="192">
        <v>3</v>
      </c>
      <c r="M11" s="60">
        <v>1</v>
      </c>
      <c r="N11" s="61">
        <v>0</v>
      </c>
      <c r="O11" s="62">
        <v>0</v>
      </c>
      <c r="P11" s="59">
        <v>1</v>
      </c>
      <c r="Q11" s="198"/>
    </row>
    <row r="12" spans="1:28">
      <c r="A12" s="116" t="s">
        <v>143</v>
      </c>
      <c r="B12" s="43">
        <v>18</v>
      </c>
      <c r="C12" s="44">
        <v>0</v>
      </c>
      <c r="D12" s="58">
        <v>3</v>
      </c>
      <c r="E12" s="45">
        <v>8</v>
      </c>
      <c r="F12" s="25">
        <v>0</v>
      </c>
      <c r="G12" s="25">
        <v>31</v>
      </c>
      <c r="H12" s="25">
        <v>5</v>
      </c>
      <c r="I12" s="25">
        <v>255</v>
      </c>
      <c r="J12" s="25">
        <v>1</v>
      </c>
      <c r="K12" s="194">
        <v>73</v>
      </c>
      <c r="L12" s="192">
        <v>1</v>
      </c>
      <c r="M12" s="60">
        <v>0</v>
      </c>
      <c r="N12" s="61">
        <v>0</v>
      </c>
      <c r="O12" s="62">
        <v>0</v>
      </c>
      <c r="P12" s="59">
        <v>2</v>
      </c>
      <c r="Q12" s="198"/>
    </row>
    <row r="13" spans="1:28">
      <c r="A13" s="116" t="s">
        <v>144</v>
      </c>
      <c r="B13" s="43">
        <v>36</v>
      </c>
      <c r="C13" s="44">
        <v>0</v>
      </c>
      <c r="D13" s="58">
        <v>8</v>
      </c>
      <c r="E13" s="45">
        <v>4</v>
      </c>
      <c r="F13" s="25">
        <v>0</v>
      </c>
      <c r="G13" s="25">
        <v>29</v>
      </c>
      <c r="H13" s="25">
        <v>8</v>
      </c>
      <c r="I13" s="25">
        <v>88</v>
      </c>
      <c r="J13" s="25">
        <v>1</v>
      </c>
      <c r="K13" s="194">
        <v>73</v>
      </c>
      <c r="L13" s="192">
        <v>0</v>
      </c>
      <c r="M13" s="60">
        <v>1</v>
      </c>
      <c r="N13" s="61">
        <v>0</v>
      </c>
      <c r="O13" s="62">
        <v>0</v>
      </c>
      <c r="P13" s="59">
        <v>3</v>
      </c>
      <c r="Q13" s="198"/>
    </row>
    <row r="14" spans="1:28">
      <c r="A14" s="116" t="s">
        <v>145</v>
      </c>
      <c r="B14" s="43">
        <v>15</v>
      </c>
      <c r="C14" s="44">
        <v>0</v>
      </c>
      <c r="D14" s="58">
        <v>2</v>
      </c>
      <c r="E14" s="45">
        <v>4</v>
      </c>
      <c r="F14" s="25">
        <v>0</v>
      </c>
      <c r="G14" s="25">
        <v>33</v>
      </c>
      <c r="H14" s="25">
        <v>7</v>
      </c>
      <c r="I14" s="25">
        <v>236</v>
      </c>
      <c r="J14" s="25">
        <v>0</v>
      </c>
      <c r="K14" s="194">
        <v>81</v>
      </c>
      <c r="L14" s="192">
        <v>0</v>
      </c>
      <c r="M14" s="60">
        <v>0</v>
      </c>
      <c r="N14" s="61">
        <v>0</v>
      </c>
      <c r="O14" s="62">
        <v>0</v>
      </c>
      <c r="P14" s="59">
        <v>0</v>
      </c>
      <c r="Q14" s="198"/>
    </row>
    <row r="15" spans="1:28">
      <c r="A15" s="116" t="s">
        <v>146</v>
      </c>
      <c r="B15" s="43">
        <v>14</v>
      </c>
      <c r="C15" s="44">
        <v>0</v>
      </c>
      <c r="D15" s="58">
        <v>4</v>
      </c>
      <c r="E15" s="45">
        <v>6</v>
      </c>
      <c r="F15" s="25">
        <v>1</v>
      </c>
      <c r="G15" s="25">
        <v>36</v>
      </c>
      <c r="H15" s="25">
        <v>4</v>
      </c>
      <c r="I15" s="25">
        <v>120</v>
      </c>
      <c r="J15" s="25">
        <v>2</v>
      </c>
      <c r="K15" s="194">
        <v>74</v>
      </c>
      <c r="L15" s="192">
        <v>1</v>
      </c>
      <c r="M15" s="60">
        <v>1</v>
      </c>
      <c r="N15" s="61">
        <v>0</v>
      </c>
      <c r="O15" s="62">
        <v>1</v>
      </c>
      <c r="P15" s="59">
        <v>0</v>
      </c>
      <c r="Q15" s="198"/>
    </row>
    <row r="16" spans="1:28">
      <c r="A16" s="116" t="s">
        <v>147</v>
      </c>
      <c r="B16" s="43">
        <v>18</v>
      </c>
      <c r="C16" s="44">
        <v>0</v>
      </c>
      <c r="D16" s="58">
        <v>2</v>
      </c>
      <c r="E16" s="45">
        <v>6</v>
      </c>
      <c r="F16" s="25">
        <v>1</v>
      </c>
      <c r="G16" s="25">
        <v>35</v>
      </c>
      <c r="H16" s="25">
        <v>6</v>
      </c>
      <c r="I16" s="25">
        <v>193</v>
      </c>
      <c r="J16" s="25">
        <v>2</v>
      </c>
      <c r="K16" s="194">
        <v>90</v>
      </c>
      <c r="L16" s="192">
        <v>0</v>
      </c>
      <c r="M16" s="60">
        <v>0</v>
      </c>
      <c r="N16" s="61">
        <v>0</v>
      </c>
      <c r="O16" s="62">
        <v>0</v>
      </c>
      <c r="P16" s="59">
        <v>1</v>
      </c>
      <c r="Q16" s="198"/>
    </row>
    <row r="17" spans="1:17">
      <c r="A17" s="116" t="s">
        <v>148</v>
      </c>
      <c r="B17" s="43">
        <v>34</v>
      </c>
      <c r="C17" s="44">
        <v>0</v>
      </c>
      <c r="D17" s="58">
        <v>4</v>
      </c>
      <c r="E17" s="45">
        <v>5</v>
      </c>
      <c r="F17" s="25">
        <v>0</v>
      </c>
      <c r="G17" s="25">
        <v>14</v>
      </c>
      <c r="H17" s="25">
        <v>6</v>
      </c>
      <c r="I17" s="25">
        <v>164</v>
      </c>
      <c r="J17" s="25">
        <v>1</v>
      </c>
      <c r="K17" s="194">
        <v>64</v>
      </c>
      <c r="L17" s="192">
        <v>0</v>
      </c>
      <c r="M17" s="60">
        <v>0</v>
      </c>
      <c r="N17" s="61">
        <v>0</v>
      </c>
      <c r="O17" s="62">
        <v>0</v>
      </c>
      <c r="P17" s="59">
        <v>0</v>
      </c>
      <c r="Q17" s="198"/>
    </row>
    <row r="18" spans="1:17">
      <c r="A18" s="116" t="s">
        <v>149</v>
      </c>
      <c r="B18" s="43">
        <v>29</v>
      </c>
      <c r="C18" s="44">
        <v>1</v>
      </c>
      <c r="D18" s="58">
        <v>7</v>
      </c>
      <c r="E18" s="45">
        <v>4</v>
      </c>
      <c r="F18" s="25">
        <v>3</v>
      </c>
      <c r="G18" s="25">
        <v>39</v>
      </c>
      <c r="H18" s="25">
        <v>7</v>
      </c>
      <c r="I18" s="25">
        <v>172</v>
      </c>
      <c r="J18" s="25">
        <v>0</v>
      </c>
      <c r="K18" s="194">
        <v>62</v>
      </c>
      <c r="L18" s="192">
        <v>2</v>
      </c>
      <c r="M18" s="60">
        <v>0</v>
      </c>
      <c r="N18" s="61">
        <v>0</v>
      </c>
      <c r="O18" s="62">
        <v>0</v>
      </c>
      <c r="P18" s="59">
        <v>1</v>
      </c>
      <c r="Q18" s="198"/>
    </row>
    <row r="19" spans="1:17">
      <c r="A19" s="116" t="s">
        <v>150</v>
      </c>
      <c r="B19" s="50">
        <v>31</v>
      </c>
      <c r="C19" s="51">
        <v>0</v>
      </c>
      <c r="D19" s="58">
        <v>0</v>
      </c>
      <c r="E19" s="45">
        <v>6</v>
      </c>
      <c r="F19" s="25">
        <v>0</v>
      </c>
      <c r="G19" s="25">
        <v>22</v>
      </c>
      <c r="H19" s="25">
        <v>7</v>
      </c>
      <c r="I19" s="25">
        <v>156</v>
      </c>
      <c r="J19" s="25">
        <v>1</v>
      </c>
      <c r="K19" s="194">
        <v>58</v>
      </c>
      <c r="L19" s="192">
        <v>0</v>
      </c>
      <c r="M19" s="60">
        <v>1</v>
      </c>
      <c r="N19" s="61">
        <v>0</v>
      </c>
      <c r="O19" s="62">
        <v>0</v>
      </c>
      <c r="P19" s="59">
        <v>1</v>
      </c>
      <c r="Q19" s="198"/>
    </row>
    <row r="20" spans="1:17">
      <c r="A20" s="116" t="s">
        <v>151</v>
      </c>
      <c r="B20" s="50">
        <v>18</v>
      </c>
      <c r="C20" s="51">
        <v>0</v>
      </c>
      <c r="D20" s="58">
        <v>4</v>
      </c>
      <c r="E20" s="45">
        <v>6</v>
      </c>
      <c r="F20" s="25">
        <v>0</v>
      </c>
      <c r="G20" s="25">
        <v>25</v>
      </c>
      <c r="H20" s="25">
        <v>5</v>
      </c>
      <c r="I20" s="25">
        <v>172</v>
      </c>
      <c r="J20" s="25">
        <v>1</v>
      </c>
      <c r="K20" s="194">
        <v>57</v>
      </c>
      <c r="L20" s="192">
        <v>0</v>
      </c>
      <c r="M20" s="60">
        <v>0</v>
      </c>
      <c r="N20" s="61">
        <v>0</v>
      </c>
      <c r="O20" s="62">
        <v>0</v>
      </c>
      <c r="P20" s="59">
        <v>2</v>
      </c>
      <c r="Q20" s="198"/>
    </row>
    <row r="21" spans="1:17">
      <c r="A21" s="116" t="s">
        <v>152</v>
      </c>
      <c r="B21" s="50">
        <v>31</v>
      </c>
      <c r="C21" s="51">
        <v>0</v>
      </c>
      <c r="D21" s="58">
        <v>3</v>
      </c>
      <c r="E21" s="45">
        <v>4</v>
      </c>
      <c r="F21" s="25">
        <v>2</v>
      </c>
      <c r="G21" s="25">
        <v>30</v>
      </c>
      <c r="H21" s="25">
        <v>3</v>
      </c>
      <c r="I21" s="25">
        <v>309</v>
      </c>
      <c r="J21" s="25">
        <v>0</v>
      </c>
      <c r="K21" s="194">
        <v>82</v>
      </c>
      <c r="L21" s="192">
        <v>0</v>
      </c>
      <c r="M21" s="60">
        <v>0</v>
      </c>
      <c r="N21" s="61">
        <v>0</v>
      </c>
      <c r="O21" s="62">
        <v>0</v>
      </c>
      <c r="P21" s="59">
        <v>4</v>
      </c>
      <c r="Q21" s="198"/>
    </row>
    <row r="22" spans="1:17">
      <c r="A22" s="116" t="s">
        <v>153</v>
      </c>
      <c r="B22" s="50">
        <v>24</v>
      </c>
      <c r="C22" s="51">
        <v>0</v>
      </c>
      <c r="D22" s="58">
        <v>3</v>
      </c>
      <c r="E22" s="45">
        <v>3</v>
      </c>
      <c r="F22" s="25">
        <v>1</v>
      </c>
      <c r="G22" s="25">
        <v>36</v>
      </c>
      <c r="H22" s="25">
        <v>1</v>
      </c>
      <c r="I22" s="25">
        <v>286</v>
      </c>
      <c r="J22" s="25">
        <v>1</v>
      </c>
      <c r="K22" s="194">
        <v>97</v>
      </c>
      <c r="L22" s="192">
        <v>0</v>
      </c>
      <c r="M22" s="60">
        <v>0</v>
      </c>
      <c r="N22" s="61">
        <v>0</v>
      </c>
      <c r="O22" s="62">
        <v>0</v>
      </c>
      <c r="P22" s="59">
        <v>1</v>
      </c>
      <c r="Q22" s="198"/>
    </row>
    <row r="23" spans="1:17">
      <c r="A23" s="116" t="s">
        <v>154</v>
      </c>
      <c r="B23" s="43">
        <v>35</v>
      </c>
      <c r="C23" s="44">
        <v>1</v>
      </c>
      <c r="D23" s="58">
        <v>5</v>
      </c>
      <c r="E23" s="45">
        <v>6</v>
      </c>
      <c r="F23" s="25">
        <v>1</v>
      </c>
      <c r="G23" s="25">
        <v>31</v>
      </c>
      <c r="H23" s="25">
        <v>8</v>
      </c>
      <c r="I23" s="25">
        <v>197</v>
      </c>
      <c r="J23" s="25">
        <v>0</v>
      </c>
      <c r="K23" s="194">
        <v>89</v>
      </c>
      <c r="L23" s="192">
        <v>0</v>
      </c>
      <c r="M23" s="60">
        <v>0</v>
      </c>
      <c r="N23" s="61">
        <v>0</v>
      </c>
      <c r="O23" s="62">
        <v>0</v>
      </c>
      <c r="P23" s="59">
        <v>0</v>
      </c>
      <c r="Q23" s="198"/>
    </row>
    <row r="24" spans="1:17">
      <c r="A24" s="116" t="s">
        <v>155</v>
      </c>
      <c r="B24" s="43">
        <v>23</v>
      </c>
      <c r="C24" s="44">
        <v>0</v>
      </c>
      <c r="D24" s="58">
        <v>4</v>
      </c>
      <c r="E24" s="45">
        <v>6</v>
      </c>
      <c r="F24" s="25">
        <v>2</v>
      </c>
      <c r="G24" s="25">
        <v>26</v>
      </c>
      <c r="H24" s="25">
        <v>7</v>
      </c>
      <c r="I24" s="25">
        <v>208</v>
      </c>
      <c r="J24" s="25">
        <v>0</v>
      </c>
      <c r="K24" s="194">
        <v>62</v>
      </c>
      <c r="L24" s="192">
        <v>2</v>
      </c>
      <c r="M24" s="60">
        <v>1</v>
      </c>
      <c r="N24" s="61">
        <v>0</v>
      </c>
      <c r="O24" s="62">
        <v>0</v>
      </c>
      <c r="P24" s="59">
        <v>1</v>
      </c>
      <c r="Q24" s="198"/>
    </row>
    <row r="25" spans="1:17">
      <c r="A25" s="116" t="s">
        <v>156</v>
      </c>
      <c r="B25" s="43">
        <v>27</v>
      </c>
      <c r="C25" s="44">
        <v>0</v>
      </c>
      <c r="D25" s="58">
        <v>3</v>
      </c>
      <c r="E25" s="45">
        <v>5</v>
      </c>
      <c r="F25" s="25">
        <v>0</v>
      </c>
      <c r="G25" s="25">
        <v>35</v>
      </c>
      <c r="H25" s="25">
        <v>4</v>
      </c>
      <c r="I25" s="25">
        <v>304</v>
      </c>
      <c r="J25" s="25">
        <v>2</v>
      </c>
      <c r="K25" s="194">
        <v>84</v>
      </c>
      <c r="L25" s="192">
        <v>1</v>
      </c>
      <c r="M25" s="60">
        <v>0</v>
      </c>
      <c r="N25" s="61">
        <v>0</v>
      </c>
      <c r="O25" s="62">
        <v>0</v>
      </c>
      <c r="P25" s="59">
        <v>0</v>
      </c>
      <c r="Q25" s="198"/>
    </row>
    <row r="26" spans="1:17">
      <c r="A26" s="116" t="s">
        <v>157</v>
      </c>
      <c r="B26" s="43">
        <v>11</v>
      </c>
      <c r="C26" s="44">
        <v>0</v>
      </c>
      <c r="D26" s="58">
        <v>0</v>
      </c>
      <c r="E26" s="45">
        <v>2</v>
      </c>
      <c r="F26" s="25">
        <v>0</v>
      </c>
      <c r="G26" s="25">
        <v>43</v>
      </c>
      <c r="H26" s="25">
        <v>2</v>
      </c>
      <c r="I26" s="25">
        <v>124</v>
      </c>
      <c r="J26" s="25">
        <v>1</v>
      </c>
      <c r="K26" s="194">
        <v>69</v>
      </c>
      <c r="L26" s="192">
        <v>0</v>
      </c>
      <c r="M26" s="60">
        <v>0</v>
      </c>
      <c r="N26" s="61">
        <v>0</v>
      </c>
      <c r="O26" s="62">
        <v>0</v>
      </c>
      <c r="P26" s="59">
        <v>3</v>
      </c>
      <c r="Q26" s="198"/>
    </row>
    <row r="27" spans="1:17">
      <c r="A27" s="116" t="s">
        <v>158</v>
      </c>
      <c r="B27" s="43">
        <v>27</v>
      </c>
      <c r="C27" s="44">
        <v>0</v>
      </c>
      <c r="D27" s="58">
        <v>6</v>
      </c>
      <c r="E27" s="45">
        <v>12</v>
      </c>
      <c r="F27" s="25">
        <v>0</v>
      </c>
      <c r="G27" s="25">
        <v>55</v>
      </c>
      <c r="H27" s="25">
        <v>4</v>
      </c>
      <c r="I27" s="25">
        <v>395</v>
      </c>
      <c r="J27" s="25">
        <v>0</v>
      </c>
      <c r="K27" s="194">
        <v>136</v>
      </c>
      <c r="L27" s="192">
        <v>1</v>
      </c>
      <c r="M27" s="60">
        <v>2</v>
      </c>
      <c r="N27" s="61">
        <v>0</v>
      </c>
      <c r="O27" s="62">
        <v>0</v>
      </c>
      <c r="P27" s="59">
        <v>1</v>
      </c>
      <c r="Q27" s="198"/>
    </row>
    <row r="28" spans="1:17">
      <c r="A28" s="116" t="s">
        <v>159</v>
      </c>
      <c r="B28" s="43">
        <v>14</v>
      </c>
      <c r="C28" s="44">
        <v>0</v>
      </c>
      <c r="D28" s="58">
        <v>3</v>
      </c>
      <c r="E28" s="45">
        <v>6</v>
      </c>
      <c r="F28" s="25">
        <v>2</v>
      </c>
      <c r="G28" s="25">
        <v>35</v>
      </c>
      <c r="H28" s="25">
        <v>1</v>
      </c>
      <c r="I28" s="25">
        <v>113</v>
      </c>
      <c r="J28" s="25">
        <v>0</v>
      </c>
      <c r="K28" s="194">
        <v>55</v>
      </c>
      <c r="L28" s="192">
        <v>0</v>
      </c>
      <c r="M28" s="60">
        <v>0</v>
      </c>
      <c r="N28" s="61">
        <v>0</v>
      </c>
      <c r="O28" s="62">
        <v>0</v>
      </c>
      <c r="P28" s="59">
        <v>1</v>
      </c>
      <c r="Q28" s="198"/>
    </row>
    <row r="29" spans="1:17">
      <c r="A29" s="116" t="s">
        <v>160</v>
      </c>
      <c r="B29" s="50">
        <v>18</v>
      </c>
      <c r="C29" s="51">
        <v>0</v>
      </c>
      <c r="D29" s="58">
        <v>3</v>
      </c>
      <c r="E29" s="45">
        <v>2</v>
      </c>
      <c r="F29" s="25">
        <v>1</v>
      </c>
      <c r="G29" s="25">
        <v>33</v>
      </c>
      <c r="H29" s="25">
        <v>6</v>
      </c>
      <c r="I29" s="25">
        <v>251</v>
      </c>
      <c r="J29" s="25">
        <v>1</v>
      </c>
      <c r="K29" s="194">
        <v>147</v>
      </c>
      <c r="L29" s="192">
        <v>0</v>
      </c>
      <c r="M29" s="60">
        <v>0</v>
      </c>
      <c r="N29" s="61">
        <v>0</v>
      </c>
      <c r="O29" s="62">
        <v>1</v>
      </c>
      <c r="P29" s="59">
        <v>0</v>
      </c>
      <c r="Q29" s="198"/>
    </row>
    <row r="30" spans="1:17">
      <c r="A30" s="116" t="s">
        <v>161</v>
      </c>
      <c r="B30" s="50">
        <v>21</v>
      </c>
      <c r="C30" s="51">
        <v>0</v>
      </c>
      <c r="D30" s="58">
        <v>0</v>
      </c>
      <c r="E30" s="45">
        <v>3</v>
      </c>
      <c r="F30" s="25">
        <v>2</v>
      </c>
      <c r="G30" s="25">
        <v>46</v>
      </c>
      <c r="H30" s="25">
        <v>0</v>
      </c>
      <c r="I30" s="25">
        <v>369</v>
      </c>
      <c r="J30" s="25">
        <v>1</v>
      </c>
      <c r="K30" s="194">
        <v>159</v>
      </c>
      <c r="L30" s="192">
        <v>0</v>
      </c>
      <c r="M30" s="60">
        <v>0</v>
      </c>
      <c r="N30" s="61">
        <v>0</v>
      </c>
      <c r="O30" s="62">
        <v>0</v>
      </c>
      <c r="P30" s="59">
        <v>0</v>
      </c>
      <c r="Q30" s="198"/>
    </row>
    <row r="31" spans="1:17">
      <c r="A31" s="116" t="s">
        <v>162</v>
      </c>
      <c r="B31" s="50">
        <v>16</v>
      </c>
      <c r="C31" s="51">
        <v>0</v>
      </c>
      <c r="D31" s="58">
        <v>4</v>
      </c>
      <c r="E31" s="45">
        <v>2</v>
      </c>
      <c r="F31" s="25">
        <v>0</v>
      </c>
      <c r="G31" s="25">
        <v>31</v>
      </c>
      <c r="H31" s="25">
        <v>1</v>
      </c>
      <c r="I31" s="25">
        <v>281</v>
      </c>
      <c r="J31" s="25">
        <v>1</v>
      </c>
      <c r="K31" s="194">
        <v>90</v>
      </c>
      <c r="L31" s="192">
        <v>0</v>
      </c>
      <c r="M31" s="60">
        <v>0</v>
      </c>
      <c r="N31" s="61">
        <v>0</v>
      </c>
      <c r="O31" s="62">
        <v>0</v>
      </c>
      <c r="P31" s="59">
        <v>1</v>
      </c>
      <c r="Q31" s="198"/>
    </row>
    <row r="32" spans="1:17">
      <c r="A32" s="116" t="s">
        <v>163</v>
      </c>
      <c r="B32" s="43">
        <v>8</v>
      </c>
      <c r="C32" s="44">
        <v>0</v>
      </c>
      <c r="D32" s="58">
        <v>1</v>
      </c>
      <c r="E32" s="45">
        <v>8</v>
      </c>
      <c r="F32" s="25">
        <v>0</v>
      </c>
      <c r="G32" s="25">
        <v>35</v>
      </c>
      <c r="H32" s="25">
        <v>7</v>
      </c>
      <c r="I32" s="25">
        <v>224</v>
      </c>
      <c r="J32" s="25">
        <v>1</v>
      </c>
      <c r="K32" s="194">
        <v>60</v>
      </c>
      <c r="L32" s="192">
        <v>0</v>
      </c>
      <c r="M32" s="60">
        <v>0</v>
      </c>
      <c r="N32" s="61">
        <v>0</v>
      </c>
      <c r="O32" s="62">
        <v>1</v>
      </c>
      <c r="P32" s="59">
        <v>2</v>
      </c>
      <c r="Q32" s="198"/>
    </row>
    <row r="33" spans="1:17">
      <c r="A33" s="116" t="s">
        <v>164</v>
      </c>
      <c r="B33" s="43">
        <v>19</v>
      </c>
      <c r="C33" s="44">
        <v>0</v>
      </c>
      <c r="D33" s="58">
        <v>3</v>
      </c>
      <c r="E33" s="45">
        <v>6</v>
      </c>
      <c r="F33" s="25">
        <v>0</v>
      </c>
      <c r="G33" s="25">
        <v>37</v>
      </c>
      <c r="H33" s="25">
        <v>4</v>
      </c>
      <c r="I33" s="25">
        <v>245</v>
      </c>
      <c r="J33" s="25">
        <v>2</v>
      </c>
      <c r="K33" s="194">
        <v>112</v>
      </c>
      <c r="L33" s="192">
        <v>0</v>
      </c>
      <c r="M33" s="60">
        <v>1</v>
      </c>
      <c r="N33" s="61">
        <v>0</v>
      </c>
      <c r="O33" s="62">
        <v>0</v>
      </c>
      <c r="P33" s="59">
        <v>1</v>
      </c>
      <c r="Q33" s="198"/>
    </row>
    <row r="34" spans="1:17">
      <c r="A34" s="116" t="s">
        <v>165</v>
      </c>
      <c r="B34" s="50">
        <v>10</v>
      </c>
      <c r="C34" s="51">
        <v>0</v>
      </c>
      <c r="D34" s="58">
        <v>0</v>
      </c>
      <c r="E34" s="45">
        <v>10</v>
      </c>
      <c r="F34" s="25">
        <v>0</v>
      </c>
      <c r="G34" s="25">
        <v>50</v>
      </c>
      <c r="H34" s="25">
        <v>1</v>
      </c>
      <c r="I34" s="25">
        <v>218</v>
      </c>
      <c r="J34" s="25">
        <v>1</v>
      </c>
      <c r="K34" s="194">
        <v>104</v>
      </c>
      <c r="L34" s="192">
        <v>0</v>
      </c>
      <c r="M34" s="60">
        <v>0</v>
      </c>
      <c r="N34" s="61">
        <v>0</v>
      </c>
      <c r="O34" s="62">
        <v>2</v>
      </c>
      <c r="P34" s="59">
        <v>0</v>
      </c>
      <c r="Q34" s="198"/>
    </row>
    <row r="35" spans="1:17">
      <c r="A35" s="116" t="s">
        <v>166</v>
      </c>
      <c r="B35" s="50">
        <v>6</v>
      </c>
      <c r="C35" s="51">
        <v>0</v>
      </c>
      <c r="D35" s="58">
        <v>0</v>
      </c>
      <c r="E35" s="45">
        <v>2</v>
      </c>
      <c r="F35" s="25">
        <v>0</v>
      </c>
      <c r="G35" s="25">
        <v>27</v>
      </c>
      <c r="H35" s="25">
        <v>1</v>
      </c>
      <c r="I35" s="25">
        <v>231</v>
      </c>
      <c r="J35" s="25">
        <v>0</v>
      </c>
      <c r="K35" s="194">
        <v>94</v>
      </c>
      <c r="L35" s="192">
        <v>0</v>
      </c>
      <c r="M35" s="60">
        <v>0</v>
      </c>
      <c r="N35" s="61">
        <v>0</v>
      </c>
      <c r="O35" s="62">
        <v>0</v>
      </c>
      <c r="P35" s="59">
        <v>1</v>
      </c>
      <c r="Q35" s="198"/>
    </row>
    <row r="36" spans="1:17">
      <c r="A36" s="116" t="s">
        <v>167</v>
      </c>
      <c r="B36" s="50">
        <v>20</v>
      </c>
      <c r="C36" s="51">
        <v>0</v>
      </c>
      <c r="D36" s="58">
        <v>0</v>
      </c>
      <c r="E36" s="45">
        <v>3</v>
      </c>
      <c r="F36" s="25">
        <v>0</v>
      </c>
      <c r="G36" s="25">
        <v>23</v>
      </c>
      <c r="H36" s="25">
        <v>3</v>
      </c>
      <c r="I36" s="25">
        <v>195</v>
      </c>
      <c r="J36" s="25">
        <v>2</v>
      </c>
      <c r="K36" s="194">
        <v>131</v>
      </c>
      <c r="L36" s="192">
        <v>0</v>
      </c>
      <c r="M36" s="60">
        <v>0</v>
      </c>
      <c r="N36" s="61">
        <v>0</v>
      </c>
      <c r="O36" s="62">
        <v>0</v>
      </c>
      <c r="P36" s="59">
        <v>0</v>
      </c>
      <c r="Q36" s="198"/>
    </row>
    <row r="37" spans="1:17">
      <c r="A37" s="116" t="s">
        <v>168</v>
      </c>
      <c r="B37" s="50">
        <v>10</v>
      </c>
      <c r="C37" s="51">
        <v>0</v>
      </c>
      <c r="D37" s="58">
        <v>4</v>
      </c>
      <c r="E37" s="45">
        <v>10</v>
      </c>
      <c r="F37" s="25">
        <v>2</v>
      </c>
      <c r="G37" s="25">
        <v>50</v>
      </c>
      <c r="H37" s="25">
        <v>4</v>
      </c>
      <c r="I37" s="25">
        <v>333</v>
      </c>
      <c r="J37" s="25">
        <v>1</v>
      </c>
      <c r="K37" s="194">
        <v>161</v>
      </c>
      <c r="L37" s="192">
        <v>2</v>
      </c>
      <c r="M37" s="60">
        <v>2</v>
      </c>
      <c r="N37" s="61">
        <v>0</v>
      </c>
      <c r="O37" s="62">
        <v>1</v>
      </c>
      <c r="P37" s="59">
        <v>3</v>
      </c>
      <c r="Q37" s="198"/>
    </row>
    <row r="38" spans="1:17">
      <c r="A38" s="116" t="s">
        <v>169</v>
      </c>
      <c r="B38" s="50">
        <v>10</v>
      </c>
      <c r="C38" s="51">
        <v>0</v>
      </c>
      <c r="D38" s="58">
        <v>2</v>
      </c>
      <c r="E38" s="45">
        <v>7</v>
      </c>
      <c r="F38" s="25">
        <v>0</v>
      </c>
      <c r="G38" s="25">
        <v>31</v>
      </c>
      <c r="H38" s="25">
        <v>2</v>
      </c>
      <c r="I38" s="25">
        <v>100</v>
      </c>
      <c r="J38" s="25">
        <v>2</v>
      </c>
      <c r="K38" s="194">
        <v>51</v>
      </c>
      <c r="L38" s="192">
        <v>0</v>
      </c>
      <c r="M38" s="60">
        <v>0</v>
      </c>
      <c r="N38" s="61">
        <v>0</v>
      </c>
      <c r="O38" s="62">
        <v>0</v>
      </c>
      <c r="P38" s="59">
        <v>2</v>
      </c>
      <c r="Q38" s="198"/>
    </row>
    <row r="39" spans="1:17">
      <c r="A39" s="116" t="s">
        <v>170</v>
      </c>
      <c r="B39" s="50">
        <v>5</v>
      </c>
      <c r="C39" s="51">
        <v>0</v>
      </c>
      <c r="D39" s="58">
        <v>2</v>
      </c>
      <c r="E39" s="45">
        <v>2</v>
      </c>
      <c r="F39" s="25">
        <v>0</v>
      </c>
      <c r="G39" s="25">
        <v>65</v>
      </c>
      <c r="H39" s="25">
        <v>3</v>
      </c>
      <c r="I39" s="25">
        <v>221</v>
      </c>
      <c r="J39" s="25">
        <v>4</v>
      </c>
      <c r="K39" s="194">
        <v>125</v>
      </c>
      <c r="L39" s="192">
        <v>0</v>
      </c>
      <c r="M39" s="60">
        <v>0</v>
      </c>
      <c r="N39" s="61">
        <v>0</v>
      </c>
      <c r="O39" s="62">
        <v>0</v>
      </c>
      <c r="P39" s="59">
        <v>1</v>
      </c>
      <c r="Q39" s="198"/>
    </row>
    <row r="40" spans="1:17">
      <c r="A40" s="116" t="s">
        <v>171</v>
      </c>
      <c r="B40" s="50">
        <v>12</v>
      </c>
      <c r="C40" s="51">
        <v>0</v>
      </c>
      <c r="D40" s="58">
        <v>1</v>
      </c>
      <c r="E40" s="45">
        <v>7</v>
      </c>
      <c r="F40" s="25">
        <v>0</v>
      </c>
      <c r="G40" s="25">
        <v>29</v>
      </c>
      <c r="H40" s="25">
        <v>2</v>
      </c>
      <c r="I40" s="25">
        <v>132</v>
      </c>
      <c r="J40" s="25">
        <v>0</v>
      </c>
      <c r="K40" s="194">
        <v>83</v>
      </c>
      <c r="L40" s="192">
        <v>0</v>
      </c>
      <c r="M40" s="60">
        <v>1</v>
      </c>
      <c r="N40" s="61">
        <v>0</v>
      </c>
      <c r="O40" s="62">
        <v>0</v>
      </c>
      <c r="P40" s="59">
        <v>2</v>
      </c>
      <c r="Q40" s="198"/>
    </row>
    <row r="41" spans="1:17">
      <c r="A41" s="116" t="s">
        <v>172</v>
      </c>
      <c r="B41" s="50">
        <v>2</v>
      </c>
      <c r="C41" s="51">
        <v>0</v>
      </c>
      <c r="D41" s="58">
        <v>0</v>
      </c>
      <c r="E41" s="45">
        <v>6</v>
      </c>
      <c r="F41" s="25">
        <v>1</v>
      </c>
      <c r="G41" s="25">
        <v>58</v>
      </c>
      <c r="H41" s="25">
        <v>11</v>
      </c>
      <c r="I41" s="25">
        <v>171</v>
      </c>
      <c r="J41" s="25">
        <v>2</v>
      </c>
      <c r="K41" s="194">
        <v>88</v>
      </c>
      <c r="L41" s="192">
        <v>0</v>
      </c>
      <c r="M41" s="60">
        <v>0</v>
      </c>
      <c r="N41" s="61">
        <v>0</v>
      </c>
      <c r="O41" s="62">
        <v>0</v>
      </c>
      <c r="P41" s="59">
        <v>1</v>
      </c>
      <c r="Q41" s="198"/>
    </row>
    <row r="42" spans="1:17">
      <c r="A42" s="116" t="s">
        <v>173</v>
      </c>
      <c r="B42" s="50">
        <v>5</v>
      </c>
      <c r="C42" s="51">
        <v>0</v>
      </c>
      <c r="D42" s="58">
        <v>2</v>
      </c>
      <c r="E42" s="45">
        <v>10</v>
      </c>
      <c r="F42" s="25">
        <v>3</v>
      </c>
      <c r="G42" s="25">
        <v>43</v>
      </c>
      <c r="H42" s="25">
        <v>3</v>
      </c>
      <c r="I42" s="25">
        <v>201</v>
      </c>
      <c r="J42" s="25">
        <v>1</v>
      </c>
      <c r="K42" s="194">
        <v>107</v>
      </c>
      <c r="L42" s="192">
        <v>1</v>
      </c>
      <c r="M42" s="60">
        <v>0</v>
      </c>
      <c r="N42" s="61">
        <v>0</v>
      </c>
      <c r="O42" s="62">
        <v>0</v>
      </c>
      <c r="P42" s="59">
        <v>1</v>
      </c>
      <c r="Q42" s="198"/>
    </row>
    <row r="43" spans="1:17">
      <c r="A43" s="116" t="s">
        <v>174</v>
      </c>
      <c r="B43" s="50">
        <v>8</v>
      </c>
      <c r="C43" s="51">
        <v>0</v>
      </c>
      <c r="D43" s="58">
        <v>0</v>
      </c>
      <c r="E43" s="45">
        <v>5</v>
      </c>
      <c r="F43" s="25">
        <v>0</v>
      </c>
      <c r="G43" s="25">
        <v>33</v>
      </c>
      <c r="H43" s="25">
        <v>4</v>
      </c>
      <c r="I43" s="25">
        <v>126</v>
      </c>
      <c r="J43" s="25">
        <v>0</v>
      </c>
      <c r="K43" s="194">
        <v>72</v>
      </c>
      <c r="L43" s="192">
        <v>0</v>
      </c>
      <c r="M43" s="60">
        <v>1</v>
      </c>
      <c r="N43" s="61">
        <v>0</v>
      </c>
      <c r="O43" s="62">
        <v>1</v>
      </c>
      <c r="P43" s="59">
        <v>1</v>
      </c>
      <c r="Q43" s="198"/>
    </row>
    <row r="44" spans="1:17">
      <c r="A44" s="116" t="s">
        <v>175</v>
      </c>
      <c r="B44" s="50">
        <v>15</v>
      </c>
      <c r="C44" s="51">
        <v>0</v>
      </c>
      <c r="D44" s="58">
        <v>1</v>
      </c>
      <c r="E44" s="45">
        <v>5</v>
      </c>
      <c r="F44" s="25">
        <v>1</v>
      </c>
      <c r="G44" s="25">
        <v>54</v>
      </c>
      <c r="H44" s="25">
        <v>2</v>
      </c>
      <c r="I44" s="25">
        <v>242</v>
      </c>
      <c r="J44" s="25">
        <v>2</v>
      </c>
      <c r="K44" s="194">
        <v>113</v>
      </c>
      <c r="L44" s="192">
        <v>1</v>
      </c>
      <c r="M44" s="60">
        <v>0</v>
      </c>
      <c r="N44" s="61">
        <v>0</v>
      </c>
      <c r="O44" s="62">
        <v>0</v>
      </c>
      <c r="P44" s="59">
        <v>1</v>
      </c>
      <c r="Q44" s="198"/>
    </row>
    <row r="45" spans="1:17">
      <c r="A45" s="116" t="s">
        <v>176</v>
      </c>
      <c r="B45" s="50">
        <v>8</v>
      </c>
      <c r="C45" s="51">
        <v>0</v>
      </c>
      <c r="D45" s="58">
        <v>0</v>
      </c>
      <c r="E45" s="45">
        <v>9</v>
      </c>
      <c r="F45" s="25">
        <v>0</v>
      </c>
      <c r="G45" s="25">
        <v>43</v>
      </c>
      <c r="H45" s="25">
        <v>6</v>
      </c>
      <c r="I45" s="25">
        <v>142</v>
      </c>
      <c r="J45" s="25">
        <v>1</v>
      </c>
      <c r="K45" s="194">
        <v>77</v>
      </c>
      <c r="L45" s="192">
        <v>0</v>
      </c>
      <c r="M45" s="60">
        <v>1</v>
      </c>
      <c r="N45" s="61">
        <v>0</v>
      </c>
      <c r="O45" s="62">
        <v>1</v>
      </c>
      <c r="P45" s="59">
        <v>0</v>
      </c>
      <c r="Q45" s="198"/>
    </row>
    <row r="46" spans="1:17">
      <c r="A46" s="116" t="s">
        <v>177</v>
      </c>
      <c r="B46" s="50">
        <v>11</v>
      </c>
      <c r="C46" s="51">
        <v>0</v>
      </c>
      <c r="D46" s="58">
        <v>0</v>
      </c>
      <c r="E46" s="45">
        <v>11</v>
      </c>
      <c r="F46" s="25">
        <v>2</v>
      </c>
      <c r="G46" s="25">
        <v>46</v>
      </c>
      <c r="H46" s="25">
        <v>10</v>
      </c>
      <c r="I46" s="25">
        <v>254</v>
      </c>
      <c r="J46" s="25">
        <v>3</v>
      </c>
      <c r="K46" s="194">
        <v>111</v>
      </c>
      <c r="L46" s="192">
        <v>1</v>
      </c>
      <c r="M46" s="60">
        <v>0</v>
      </c>
      <c r="N46" s="61">
        <v>0</v>
      </c>
      <c r="O46" s="62">
        <v>0</v>
      </c>
      <c r="P46" s="59">
        <v>1</v>
      </c>
      <c r="Q46" s="198"/>
    </row>
    <row r="47" spans="1:17">
      <c r="A47" s="116" t="s">
        <v>178</v>
      </c>
      <c r="B47" s="50">
        <v>11</v>
      </c>
      <c r="C47" s="51">
        <v>0</v>
      </c>
      <c r="D47" s="58">
        <v>1</v>
      </c>
      <c r="E47" s="45">
        <v>4</v>
      </c>
      <c r="F47" s="25">
        <v>1</v>
      </c>
      <c r="G47" s="25">
        <v>23</v>
      </c>
      <c r="H47" s="25">
        <v>6</v>
      </c>
      <c r="I47" s="25">
        <v>132</v>
      </c>
      <c r="J47" s="25">
        <v>0</v>
      </c>
      <c r="K47" s="194">
        <v>62</v>
      </c>
      <c r="L47" s="192">
        <v>0</v>
      </c>
      <c r="M47" s="60">
        <v>1</v>
      </c>
      <c r="N47" s="61">
        <v>0</v>
      </c>
      <c r="O47" s="62">
        <v>0</v>
      </c>
      <c r="P47" s="59">
        <v>0</v>
      </c>
      <c r="Q47" s="198"/>
    </row>
    <row r="48" spans="1:17">
      <c r="A48" s="116" t="s">
        <v>179</v>
      </c>
      <c r="B48" s="50">
        <v>26</v>
      </c>
      <c r="C48" s="51">
        <v>0</v>
      </c>
      <c r="D48" s="58">
        <v>1</v>
      </c>
      <c r="E48" s="45">
        <v>2</v>
      </c>
      <c r="F48" s="25">
        <v>1</v>
      </c>
      <c r="G48" s="25">
        <v>51</v>
      </c>
      <c r="H48" s="25">
        <v>2</v>
      </c>
      <c r="I48" s="25">
        <v>305</v>
      </c>
      <c r="J48" s="25">
        <v>2</v>
      </c>
      <c r="K48" s="194">
        <v>126</v>
      </c>
      <c r="L48" s="192">
        <v>0</v>
      </c>
      <c r="M48" s="60">
        <v>1</v>
      </c>
      <c r="N48" s="61">
        <v>0</v>
      </c>
      <c r="O48" s="62">
        <v>1</v>
      </c>
      <c r="P48" s="59">
        <v>3</v>
      </c>
      <c r="Q48" s="198"/>
    </row>
    <row r="49" spans="1:17">
      <c r="A49" s="116" t="s">
        <v>180</v>
      </c>
      <c r="B49" s="50">
        <v>6</v>
      </c>
      <c r="C49" s="51">
        <v>2</v>
      </c>
      <c r="D49" s="58">
        <v>5</v>
      </c>
      <c r="E49" s="45">
        <v>5</v>
      </c>
      <c r="F49" s="25">
        <v>1</v>
      </c>
      <c r="G49" s="25">
        <v>75</v>
      </c>
      <c r="H49" s="25">
        <v>0</v>
      </c>
      <c r="I49" s="25">
        <v>168</v>
      </c>
      <c r="J49" s="25">
        <v>2</v>
      </c>
      <c r="K49" s="194">
        <v>93</v>
      </c>
      <c r="L49" s="192">
        <v>1</v>
      </c>
      <c r="M49" s="60">
        <v>0</v>
      </c>
      <c r="N49" s="61">
        <v>1</v>
      </c>
      <c r="O49" s="62">
        <v>0</v>
      </c>
      <c r="P49" s="59">
        <v>2</v>
      </c>
      <c r="Q49" s="198"/>
    </row>
    <row r="50" spans="1:17">
      <c r="A50" s="116" t="s">
        <v>181</v>
      </c>
      <c r="B50" s="50">
        <v>11</v>
      </c>
      <c r="C50" s="51">
        <v>0</v>
      </c>
      <c r="D50" s="58">
        <v>0</v>
      </c>
      <c r="E50" s="45">
        <v>2</v>
      </c>
      <c r="F50" s="25">
        <v>0</v>
      </c>
      <c r="G50" s="25">
        <v>80</v>
      </c>
      <c r="H50" s="25">
        <v>4</v>
      </c>
      <c r="I50" s="25">
        <v>214</v>
      </c>
      <c r="J50" s="25">
        <v>0</v>
      </c>
      <c r="K50" s="194">
        <v>90</v>
      </c>
      <c r="L50" s="192">
        <v>1</v>
      </c>
      <c r="M50" s="60">
        <v>0</v>
      </c>
      <c r="N50" s="61">
        <v>0</v>
      </c>
      <c r="O50" s="62">
        <v>1</v>
      </c>
      <c r="P50" s="59">
        <v>3</v>
      </c>
      <c r="Q50" s="198"/>
    </row>
    <row r="51" spans="1:17">
      <c r="A51" s="116" t="s">
        <v>182</v>
      </c>
      <c r="B51" s="50">
        <v>10</v>
      </c>
      <c r="C51" s="51">
        <v>0</v>
      </c>
      <c r="D51" s="58">
        <v>2</v>
      </c>
      <c r="E51" s="45">
        <v>3</v>
      </c>
      <c r="F51" s="25">
        <v>1</v>
      </c>
      <c r="G51" s="25">
        <v>76</v>
      </c>
      <c r="H51" s="25">
        <v>2</v>
      </c>
      <c r="I51" s="25">
        <v>254</v>
      </c>
      <c r="J51" s="25">
        <v>1</v>
      </c>
      <c r="K51" s="194">
        <v>104</v>
      </c>
      <c r="L51" s="192">
        <v>1</v>
      </c>
      <c r="M51" s="60">
        <v>2</v>
      </c>
      <c r="N51" s="61">
        <v>0</v>
      </c>
      <c r="O51" s="62">
        <v>0</v>
      </c>
      <c r="P51" s="59">
        <v>2</v>
      </c>
      <c r="Q51" s="198"/>
    </row>
    <row r="52" spans="1:17">
      <c r="A52" s="116" t="s">
        <v>183</v>
      </c>
      <c r="B52" s="50">
        <v>6</v>
      </c>
      <c r="C52" s="51">
        <v>0</v>
      </c>
      <c r="D52" s="58">
        <v>0</v>
      </c>
      <c r="E52" s="45">
        <v>3</v>
      </c>
      <c r="F52" s="25">
        <v>1</v>
      </c>
      <c r="G52" s="25">
        <v>33</v>
      </c>
      <c r="H52" s="25">
        <v>7</v>
      </c>
      <c r="I52" s="25">
        <v>114</v>
      </c>
      <c r="J52" s="25">
        <v>2</v>
      </c>
      <c r="K52" s="194">
        <v>63</v>
      </c>
      <c r="L52" s="192">
        <v>0</v>
      </c>
      <c r="M52" s="60">
        <v>1</v>
      </c>
      <c r="N52" s="61">
        <v>0</v>
      </c>
      <c r="O52" s="62">
        <v>0</v>
      </c>
      <c r="P52" s="59">
        <v>0</v>
      </c>
      <c r="Q52" s="198"/>
    </row>
    <row r="53" spans="1:17">
      <c r="A53" s="116" t="s">
        <v>184</v>
      </c>
      <c r="B53" s="50">
        <v>7</v>
      </c>
      <c r="C53" s="51">
        <v>0</v>
      </c>
      <c r="D53" s="58">
        <v>0</v>
      </c>
      <c r="E53" s="45">
        <v>1</v>
      </c>
      <c r="F53" s="25">
        <v>0</v>
      </c>
      <c r="G53" s="25">
        <v>15</v>
      </c>
      <c r="H53" s="25">
        <v>4</v>
      </c>
      <c r="I53" s="25">
        <v>99</v>
      </c>
      <c r="J53" s="25">
        <v>2</v>
      </c>
      <c r="K53" s="194">
        <v>73</v>
      </c>
      <c r="L53" s="192">
        <v>0</v>
      </c>
      <c r="M53" s="60">
        <v>0</v>
      </c>
      <c r="N53" s="61">
        <v>0</v>
      </c>
      <c r="O53" s="62">
        <v>0</v>
      </c>
      <c r="P53" s="59">
        <v>0</v>
      </c>
      <c r="Q53" s="198"/>
    </row>
    <row r="54" spans="1:17">
      <c r="A54" s="116" t="s">
        <v>185</v>
      </c>
      <c r="B54" s="50">
        <v>2</v>
      </c>
      <c r="C54" s="51">
        <v>0</v>
      </c>
      <c r="D54" s="58">
        <v>0</v>
      </c>
      <c r="E54" s="45">
        <v>0</v>
      </c>
      <c r="F54" s="25">
        <v>0</v>
      </c>
      <c r="G54" s="25">
        <v>1</v>
      </c>
      <c r="H54" s="25">
        <v>0</v>
      </c>
      <c r="I54" s="25">
        <v>14</v>
      </c>
      <c r="J54" s="25">
        <v>0</v>
      </c>
      <c r="K54" s="194">
        <v>2</v>
      </c>
      <c r="L54" s="192">
        <v>0</v>
      </c>
      <c r="M54" s="60">
        <v>0</v>
      </c>
      <c r="N54" s="61">
        <v>0</v>
      </c>
      <c r="O54" s="62">
        <v>0</v>
      </c>
      <c r="P54" s="59">
        <v>0</v>
      </c>
      <c r="Q54" s="198"/>
    </row>
    <row r="55" spans="1:17">
      <c r="A55" s="116" t="s">
        <v>186</v>
      </c>
      <c r="B55" s="50">
        <v>9</v>
      </c>
      <c r="C55" s="51">
        <v>0</v>
      </c>
      <c r="D55" s="58">
        <v>3</v>
      </c>
      <c r="E55" s="45">
        <v>8</v>
      </c>
      <c r="F55" s="25">
        <v>2</v>
      </c>
      <c r="G55" s="25">
        <v>50</v>
      </c>
      <c r="H55" s="25">
        <v>4</v>
      </c>
      <c r="I55" s="25">
        <v>359</v>
      </c>
      <c r="J55" s="25">
        <v>1</v>
      </c>
      <c r="K55" s="194">
        <v>137</v>
      </c>
      <c r="L55" s="192">
        <v>1</v>
      </c>
      <c r="M55" s="60">
        <v>1</v>
      </c>
      <c r="N55" s="61">
        <v>0</v>
      </c>
      <c r="O55" s="62">
        <v>0</v>
      </c>
      <c r="P55" s="59">
        <v>0</v>
      </c>
      <c r="Q55" s="198"/>
    </row>
    <row r="56" spans="1:17">
      <c r="A56" s="116" t="s">
        <v>187</v>
      </c>
      <c r="B56" s="50">
        <v>5</v>
      </c>
      <c r="C56" s="51">
        <v>0</v>
      </c>
      <c r="D56" s="58">
        <v>2</v>
      </c>
      <c r="E56" s="45">
        <v>7</v>
      </c>
      <c r="F56" s="25">
        <v>0</v>
      </c>
      <c r="G56" s="25">
        <v>82</v>
      </c>
      <c r="H56" s="25">
        <v>6</v>
      </c>
      <c r="I56" s="25">
        <v>284</v>
      </c>
      <c r="J56" s="25">
        <v>3</v>
      </c>
      <c r="K56" s="194">
        <v>231</v>
      </c>
      <c r="L56" s="192">
        <v>0</v>
      </c>
      <c r="M56" s="60">
        <v>1</v>
      </c>
      <c r="N56" s="61">
        <v>0</v>
      </c>
      <c r="O56" s="62">
        <v>0</v>
      </c>
      <c r="P56" s="59">
        <v>0</v>
      </c>
      <c r="Q56" s="198"/>
    </row>
    <row r="57" spans="1:17">
      <c r="A57" s="149" t="s">
        <v>188</v>
      </c>
      <c r="B57" s="50">
        <v>10</v>
      </c>
      <c r="C57" s="51">
        <v>0</v>
      </c>
      <c r="D57" s="58">
        <v>1</v>
      </c>
      <c r="E57" s="45">
        <v>4</v>
      </c>
      <c r="F57" s="25">
        <v>0</v>
      </c>
      <c r="G57" s="25">
        <v>172</v>
      </c>
      <c r="H57" s="25">
        <v>3</v>
      </c>
      <c r="I57" s="25">
        <v>314</v>
      </c>
      <c r="J57" s="25">
        <v>3</v>
      </c>
      <c r="K57" s="194">
        <v>144</v>
      </c>
      <c r="L57" s="192">
        <v>3</v>
      </c>
      <c r="M57" s="60">
        <v>0</v>
      </c>
      <c r="N57" s="61">
        <v>0</v>
      </c>
      <c r="O57" s="62">
        <v>0</v>
      </c>
      <c r="P57" s="59">
        <v>0</v>
      </c>
      <c r="Q57" s="198"/>
    </row>
    <row r="58" spans="1:17">
      <c r="A58" s="26" t="s">
        <v>0</v>
      </c>
      <c r="B58" s="199">
        <f t="shared" ref="B58:P58" si="0">SUM(B7:B57)</f>
        <v>803</v>
      </c>
      <c r="C58" s="199">
        <f t="shared" si="0"/>
        <v>4</v>
      </c>
      <c r="D58" s="199">
        <f t="shared" si="0"/>
        <v>110</v>
      </c>
      <c r="E58" s="200">
        <f t="shared" si="0"/>
        <v>265</v>
      </c>
      <c r="F58" s="200">
        <f t="shared" si="0"/>
        <v>35</v>
      </c>
      <c r="G58" s="200">
        <f t="shared" si="0"/>
        <v>2115</v>
      </c>
      <c r="H58" s="200">
        <f t="shared" si="0"/>
        <v>213</v>
      </c>
      <c r="I58" s="200">
        <f t="shared" si="0"/>
        <v>10445</v>
      </c>
      <c r="J58" s="200">
        <f t="shared" si="0"/>
        <v>57</v>
      </c>
      <c r="K58" s="201">
        <f t="shared" si="0"/>
        <v>4699</v>
      </c>
      <c r="L58" s="202">
        <f t="shared" si="0"/>
        <v>25</v>
      </c>
      <c r="M58" s="199">
        <f t="shared" si="0"/>
        <v>20</v>
      </c>
      <c r="N58" s="199">
        <f t="shared" si="0"/>
        <v>1</v>
      </c>
      <c r="O58" s="200">
        <f t="shared" si="0"/>
        <v>14</v>
      </c>
      <c r="P58" s="200">
        <f t="shared" si="0"/>
        <v>52</v>
      </c>
      <c r="Q58" s="198"/>
    </row>
  </sheetData>
  <sheetProtection selectLockedCells="1"/>
  <mergeCells count="2">
    <mergeCell ref="B1:K3"/>
    <mergeCell ref="L1:P3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MAY 17,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8"/>
  <sheetViews>
    <sheetView topLeftCell="A43" zoomScaleNormal="100" zoomScaleSheetLayoutView="100" workbookViewId="0">
      <selection activeCell="B58" sqref="B58:J58"/>
    </sheetView>
  </sheetViews>
  <sheetFormatPr defaultColWidth="9.140625" defaultRowHeight="12.75"/>
  <cols>
    <col min="1" max="1" width="9.28515625" style="30" bestFit="1" customWidth="1"/>
    <col min="2" max="6" width="9.140625" style="1"/>
    <col min="7" max="10" width="8.7109375" style="1" customWidth="1"/>
    <col min="11" max="16384" width="9.140625" style="1"/>
  </cols>
  <sheetData>
    <row r="1" spans="1:10">
      <c r="A1" s="6"/>
      <c r="B1" s="204" t="s">
        <v>1</v>
      </c>
      <c r="C1" s="205"/>
      <c r="D1" s="205"/>
      <c r="E1" s="205"/>
      <c r="F1" s="206"/>
      <c r="G1" s="204" t="s">
        <v>5</v>
      </c>
      <c r="H1" s="205"/>
      <c r="I1" s="205"/>
      <c r="J1" s="206"/>
    </row>
    <row r="2" spans="1:10">
      <c r="A2" s="8"/>
      <c r="B2" s="207" t="s">
        <v>2</v>
      </c>
      <c r="C2" s="208"/>
      <c r="D2" s="208"/>
      <c r="E2" s="208"/>
      <c r="F2" s="209"/>
      <c r="G2" s="207" t="s">
        <v>9</v>
      </c>
      <c r="H2" s="208"/>
      <c r="I2" s="208"/>
      <c r="J2" s="209"/>
    </row>
    <row r="3" spans="1:10">
      <c r="A3" s="8"/>
      <c r="B3" s="228"/>
      <c r="C3" s="229"/>
      <c r="D3" s="229"/>
      <c r="E3" s="229"/>
      <c r="F3" s="230"/>
      <c r="G3" s="215"/>
      <c r="H3" s="216"/>
      <c r="I3" s="216"/>
      <c r="J3" s="231"/>
    </row>
    <row r="4" spans="1:10">
      <c r="A4" s="9"/>
      <c r="B4" s="10" t="s">
        <v>3</v>
      </c>
      <c r="C4" s="3" t="s">
        <v>4</v>
      </c>
      <c r="D4" s="3" t="s">
        <v>4</v>
      </c>
      <c r="E4" s="3" t="s">
        <v>4</v>
      </c>
      <c r="F4" s="10" t="s">
        <v>90</v>
      </c>
      <c r="G4" s="10" t="s">
        <v>3</v>
      </c>
      <c r="H4" s="3" t="s">
        <v>4</v>
      </c>
      <c r="I4" s="3" t="s">
        <v>4</v>
      </c>
      <c r="J4" s="3" t="s">
        <v>4</v>
      </c>
    </row>
    <row r="5" spans="1:10" ht="107.25" customHeight="1" thickBot="1">
      <c r="A5" s="11" t="s">
        <v>16</v>
      </c>
      <c r="B5" s="12" t="s">
        <v>113</v>
      </c>
      <c r="C5" s="12" t="s">
        <v>114</v>
      </c>
      <c r="D5" s="12" t="s">
        <v>115</v>
      </c>
      <c r="E5" s="12" t="s">
        <v>116</v>
      </c>
      <c r="F5" s="12" t="s">
        <v>117</v>
      </c>
      <c r="G5" s="12" t="s">
        <v>118</v>
      </c>
      <c r="H5" s="12" t="s">
        <v>119</v>
      </c>
      <c r="I5" s="12" t="s">
        <v>120</v>
      </c>
      <c r="J5" s="12" t="s">
        <v>121</v>
      </c>
    </row>
    <row r="6" spans="1:10" ht="13.5" thickBot="1">
      <c r="A6" s="13"/>
      <c r="B6" s="14"/>
      <c r="C6" s="14"/>
      <c r="D6" s="14"/>
      <c r="E6" s="14"/>
      <c r="F6" s="15"/>
      <c r="G6" s="14"/>
      <c r="H6" s="14"/>
      <c r="I6" s="14"/>
      <c r="J6" s="64"/>
    </row>
    <row r="7" spans="1:10">
      <c r="A7" s="111" t="s">
        <v>138</v>
      </c>
      <c r="B7" s="65">
        <v>20</v>
      </c>
      <c r="C7" s="66">
        <v>193</v>
      </c>
      <c r="D7" s="67">
        <v>29</v>
      </c>
      <c r="E7" s="68">
        <v>141</v>
      </c>
      <c r="F7" s="69">
        <v>2</v>
      </c>
      <c r="G7" s="65">
        <v>20</v>
      </c>
      <c r="H7" s="66">
        <v>161</v>
      </c>
      <c r="I7" s="67">
        <v>137</v>
      </c>
      <c r="J7" s="68">
        <v>61</v>
      </c>
    </row>
    <row r="8" spans="1:10">
      <c r="A8" s="116" t="s">
        <v>139</v>
      </c>
      <c r="B8" s="70">
        <v>22</v>
      </c>
      <c r="C8" s="71">
        <v>114</v>
      </c>
      <c r="D8" s="72">
        <v>15</v>
      </c>
      <c r="E8" s="73">
        <v>126</v>
      </c>
      <c r="F8" s="74">
        <v>0</v>
      </c>
      <c r="G8" s="70">
        <v>25</v>
      </c>
      <c r="H8" s="71">
        <v>105</v>
      </c>
      <c r="I8" s="72">
        <v>112</v>
      </c>
      <c r="J8" s="73">
        <v>40</v>
      </c>
    </row>
    <row r="9" spans="1:10">
      <c r="A9" s="116" t="s">
        <v>140</v>
      </c>
      <c r="B9" s="70">
        <v>17</v>
      </c>
      <c r="C9" s="71">
        <v>62</v>
      </c>
      <c r="D9" s="72">
        <v>7</v>
      </c>
      <c r="E9" s="73">
        <v>56</v>
      </c>
      <c r="F9" s="74">
        <v>0</v>
      </c>
      <c r="G9" s="70">
        <v>17</v>
      </c>
      <c r="H9" s="71">
        <v>49</v>
      </c>
      <c r="I9" s="72">
        <v>61</v>
      </c>
      <c r="J9" s="73">
        <v>15</v>
      </c>
    </row>
    <row r="10" spans="1:10">
      <c r="A10" s="116" t="s">
        <v>141</v>
      </c>
      <c r="B10" s="70">
        <v>24</v>
      </c>
      <c r="C10" s="71">
        <v>191</v>
      </c>
      <c r="D10" s="72">
        <v>18</v>
      </c>
      <c r="E10" s="73">
        <v>130</v>
      </c>
      <c r="F10" s="74">
        <v>0</v>
      </c>
      <c r="G10" s="70">
        <v>23</v>
      </c>
      <c r="H10" s="71">
        <v>158</v>
      </c>
      <c r="I10" s="72">
        <v>112</v>
      </c>
      <c r="J10" s="73">
        <v>64</v>
      </c>
    </row>
    <row r="11" spans="1:10">
      <c r="A11" s="116" t="s">
        <v>142</v>
      </c>
      <c r="B11" s="70">
        <v>26</v>
      </c>
      <c r="C11" s="71">
        <v>117</v>
      </c>
      <c r="D11" s="72">
        <v>10</v>
      </c>
      <c r="E11" s="73">
        <v>87</v>
      </c>
      <c r="F11" s="74">
        <v>1</v>
      </c>
      <c r="G11" s="70">
        <v>24</v>
      </c>
      <c r="H11" s="71">
        <v>91</v>
      </c>
      <c r="I11" s="72">
        <v>91</v>
      </c>
      <c r="J11" s="73">
        <v>36</v>
      </c>
    </row>
    <row r="12" spans="1:10">
      <c r="A12" s="116" t="s">
        <v>143</v>
      </c>
      <c r="B12" s="70">
        <v>21</v>
      </c>
      <c r="C12" s="71">
        <v>216</v>
      </c>
      <c r="D12" s="72">
        <v>11</v>
      </c>
      <c r="E12" s="73">
        <v>117</v>
      </c>
      <c r="F12" s="74">
        <v>0</v>
      </c>
      <c r="G12" s="70">
        <v>19</v>
      </c>
      <c r="H12" s="71">
        <v>180</v>
      </c>
      <c r="I12" s="72">
        <v>121</v>
      </c>
      <c r="J12" s="73">
        <v>35</v>
      </c>
    </row>
    <row r="13" spans="1:10">
      <c r="A13" s="116" t="s">
        <v>144</v>
      </c>
      <c r="B13" s="70">
        <v>46</v>
      </c>
      <c r="C13" s="71">
        <v>80</v>
      </c>
      <c r="D13" s="72">
        <v>23</v>
      </c>
      <c r="E13" s="73">
        <v>90</v>
      </c>
      <c r="F13" s="74">
        <v>1</v>
      </c>
      <c r="G13" s="70">
        <v>45</v>
      </c>
      <c r="H13" s="71">
        <v>74</v>
      </c>
      <c r="I13" s="72">
        <v>90</v>
      </c>
      <c r="J13" s="73">
        <v>23</v>
      </c>
    </row>
    <row r="14" spans="1:10">
      <c r="A14" s="116" t="s">
        <v>145</v>
      </c>
      <c r="B14" s="70">
        <v>18</v>
      </c>
      <c r="C14" s="71">
        <v>217</v>
      </c>
      <c r="D14" s="72">
        <v>19</v>
      </c>
      <c r="E14" s="73">
        <v>102</v>
      </c>
      <c r="F14" s="74">
        <v>0</v>
      </c>
      <c r="G14" s="70">
        <v>17</v>
      </c>
      <c r="H14" s="71">
        <v>179</v>
      </c>
      <c r="I14" s="72">
        <v>102</v>
      </c>
      <c r="J14" s="73">
        <v>52</v>
      </c>
    </row>
    <row r="15" spans="1:10">
      <c r="A15" s="116" t="s">
        <v>146</v>
      </c>
      <c r="B15" s="70">
        <v>18</v>
      </c>
      <c r="C15" s="71">
        <v>120</v>
      </c>
      <c r="D15" s="72">
        <v>27</v>
      </c>
      <c r="E15" s="73">
        <v>83</v>
      </c>
      <c r="F15" s="74">
        <v>1</v>
      </c>
      <c r="G15" s="70">
        <v>18</v>
      </c>
      <c r="H15" s="71">
        <v>95</v>
      </c>
      <c r="I15" s="72">
        <v>95</v>
      </c>
      <c r="J15" s="73">
        <v>29</v>
      </c>
    </row>
    <row r="16" spans="1:10">
      <c r="A16" s="116" t="s">
        <v>147</v>
      </c>
      <c r="B16" s="70">
        <v>22</v>
      </c>
      <c r="C16" s="71">
        <v>175</v>
      </c>
      <c r="D16" s="72">
        <v>18</v>
      </c>
      <c r="E16" s="73">
        <v>118</v>
      </c>
      <c r="F16" s="74">
        <v>0</v>
      </c>
      <c r="G16" s="70">
        <v>21</v>
      </c>
      <c r="H16" s="71">
        <v>137</v>
      </c>
      <c r="I16" s="72">
        <v>139</v>
      </c>
      <c r="J16" s="73">
        <v>32</v>
      </c>
    </row>
    <row r="17" spans="1:10">
      <c r="A17" s="116" t="s">
        <v>148</v>
      </c>
      <c r="B17" s="70">
        <v>37</v>
      </c>
      <c r="C17" s="71">
        <v>150</v>
      </c>
      <c r="D17" s="72">
        <v>19</v>
      </c>
      <c r="E17" s="73">
        <v>72</v>
      </c>
      <c r="F17" s="74">
        <v>0</v>
      </c>
      <c r="G17" s="70">
        <v>36</v>
      </c>
      <c r="H17" s="71">
        <v>127</v>
      </c>
      <c r="I17" s="72">
        <v>86</v>
      </c>
      <c r="J17" s="73">
        <v>25</v>
      </c>
    </row>
    <row r="18" spans="1:10">
      <c r="A18" s="116" t="s">
        <v>149</v>
      </c>
      <c r="B18" s="70">
        <v>38</v>
      </c>
      <c r="C18" s="71">
        <v>148</v>
      </c>
      <c r="D18" s="72">
        <v>24</v>
      </c>
      <c r="E18" s="73">
        <v>103</v>
      </c>
      <c r="F18" s="74">
        <v>0</v>
      </c>
      <c r="G18" s="70">
        <v>37</v>
      </c>
      <c r="H18" s="71">
        <v>131</v>
      </c>
      <c r="I18" s="72">
        <v>98</v>
      </c>
      <c r="J18" s="73">
        <v>44</v>
      </c>
    </row>
    <row r="19" spans="1:10">
      <c r="A19" s="116" t="s">
        <v>150</v>
      </c>
      <c r="B19" s="70">
        <v>30</v>
      </c>
      <c r="C19" s="71">
        <v>144</v>
      </c>
      <c r="D19" s="72">
        <v>10</v>
      </c>
      <c r="E19" s="73">
        <v>84</v>
      </c>
      <c r="F19" s="74">
        <v>2</v>
      </c>
      <c r="G19" s="70">
        <v>31</v>
      </c>
      <c r="H19" s="71">
        <v>111</v>
      </c>
      <c r="I19" s="72">
        <v>103</v>
      </c>
      <c r="J19" s="73">
        <v>19</v>
      </c>
    </row>
    <row r="20" spans="1:10">
      <c r="A20" s="116" t="s">
        <v>151</v>
      </c>
      <c r="B20" s="70">
        <v>24</v>
      </c>
      <c r="C20" s="71">
        <v>157</v>
      </c>
      <c r="D20" s="72">
        <v>17</v>
      </c>
      <c r="E20" s="73">
        <v>73</v>
      </c>
      <c r="F20" s="74">
        <v>1</v>
      </c>
      <c r="G20" s="70">
        <v>23</v>
      </c>
      <c r="H20" s="71">
        <v>138</v>
      </c>
      <c r="I20" s="72">
        <v>71</v>
      </c>
      <c r="J20" s="73">
        <v>32</v>
      </c>
    </row>
    <row r="21" spans="1:10">
      <c r="A21" s="116" t="s">
        <v>152</v>
      </c>
      <c r="B21" s="70">
        <v>35</v>
      </c>
      <c r="C21" s="71">
        <v>268</v>
      </c>
      <c r="D21" s="72">
        <v>27</v>
      </c>
      <c r="E21" s="73">
        <v>108</v>
      </c>
      <c r="F21" s="74">
        <v>1</v>
      </c>
      <c r="G21" s="70">
        <v>35</v>
      </c>
      <c r="H21" s="71">
        <v>244</v>
      </c>
      <c r="I21" s="72">
        <v>115</v>
      </c>
      <c r="J21" s="73">
        <v>36</v>
      </c>
    </row>
    <row r="22" spans="1:10">
      <c r="A22" s="116" t="s">
        <v>153</v>
      </c>
      <c r="B22" s="70">
        <v>26</v>
      </c>
      <c r="C22" s="71">
        <v>248</v>
      </c>
      <c r="D22" s="72">
        <v>14</v>
      </c>
      <c r="E22" s="73">
        <v>133</v>
      </c>
      <c r="F22" s="74">
        <v>0</v>
      </c>
      <c r="G22" s="70">
        <v>21</v>
      </c>
      <c r="H22" s="71">
        <v>209</v>
      </c>
      <c r="I22" s="72">
        <v>133</v>
      </c>
      <c r="J22" s="73">
        <v>42</v>
      </c>
    </row>
    <row r="23" spans="1:10">
      <c r="A23" s="116" t="s">
        <v>154</v>
      </c>
      <c r="B23" s="70">
        <v>40</v>
      </c>
      <c r="C23" s="71">
        <v>179</v>
      </c>
      <c r="D23" s="72">
        <v>24</v>
      </c>
      <c r="E23" s="73">
        <v>107</v>
      </c>
      <c r="F23" s="74">
        <v>0</v>
      </c>
      <c r="G23" s="70">
        <v>37</v>
      </c>
      <c r="H23" s="71">
        <v>178</v>
      </c>
      <c r="I23" s="72">
        <v>100</v>
      </c>
      <c r="J23" s="73">
        <v>28</v>
      </c>
    </row>
    <row r="24" spans="1:10">
      <c r="A24" s="116" t="s">
        <v>155</v>
      </c>
      <c r="B24" s="70">
        <v>25</v>
      </c>
      <c r="C24" s="71">
        <v>169</v>
      </c>
      <c r="D24" s="72">
        <v>24</v>
      </c>
      <c r="E24" s="73">
        <v>93</v>
      </c>
      <c r="F24" s="74">
        <v>0</v>
      </c>
      <c r="G24" s="70">
        <v>23</v>
      </c>
      <c r="H24" s="71">
        <v>166</v>
      </c>
      <c r="I24" s="72">
        <v>96</v>
      </c>
      <c r="J24" s="73">
        <v>25</v>
      </c>
    </row>
    <row r="25" spans="1:10">
      <c r="A25" s="116" t="s">
        <v>156</v>
      </c>
      <c r="B25" s="70">
        <v>29</v>
      </c>
      <c r="C25" s="71">
        <v>265</v>
      </c>
      <c r="D25" s="72">
        <v>33</v>
      </c>
      <c r="E25" s="73">
        <v>116</v>
      </c>
      <c r="F25" s="74">
        <v>0</v>
      </c>
      <c r="G25" s="70">
        <v>31</v>
      </c>
      <c r="H25" s="71">
        <v>241</v>
      </c>
      <c r="I25" s="72">
        <v>118</v>
      </c>
      <c r="J25" s="73">
        <v>46</v>
      </c>
    </row>
    <row r="26" spans="1:10">
      <c r="A26" s="116" t="s">
        <v>157</v>
      </c>
      <c r="B26" s="70">
        <v>11</v>
      </c>
      <c r="C26" s="71">
        <v>119</v>
      </c>
      <c r="D26" s="72">
        <v>19</v>
      </c>
      <c r="E26" s="73">
        <v>96</v>
      </c>
      <c r="F26" s="74">
        <v>0</v>
      </c>
      <c r="G26" s="70">
        <v>11</v>
      </c>
      <c r="H26" s="71">
        <v>98</v>
      </c>
      <c r="I26" s="72">
        <v>95</v>
      </c>
      <c r="J26" s="73">
        <v>33</v>
      </c>
    </row>
    <row r="27" spans="1:10">
      <c r="A27" s="116" t="s">
        <v>158</v>
      </c>
      <c r="B27" s="70">
        <v>31</v>
      </c>
      <c r="C27" s="71">
        <v>358</v>
      </c>
      <c r="D27" s="72">
        <v>31</v>
      </c>
      <c r="E27" s="73">
        <v>175</v>
      </c>
      <c r="F27" s="74">
        <v>1</v>
      </c>
      <c r="G27" s="70">
        <v>31</v>
      </c>
      <c r="H27" s="71">
        <v>294</v>
      </c>
      <c r="I27" s="72">
        <v>201</v>
      </c>
      <c r="J27" s="73">
        <v>57</v>
      </c>
    </row>
    <row r="28" spans="1:10">
      <c r="A28" s="116" t="s">
        <v>159</v>
      </c>
      <c r="B28" s="70">
        <v>17</v>
      </c>
      <c r="C28" s="71">
        <v>109</v>
      </c>
      <c r="D28" s="72">
        <v>18</v>
      </c>
      <c r="E28" s="73">
        <v>66</v>
      </c>
      <c r="F28" s="74">
        <v>0</v>
      </c>
      <c r="G28" s="70">
        <v>18</v>
      </c>
      <c r="H28" s="71">
        <v>65</v>
      </c>
      <c r="I28" s="72">
        <v>90</v>
      </c>
      <c r="J28" s="73">
        <v>24</v>
      </c>
    </row>
    <row r="29" spans="1:10">
      <c r="A29" s="116" t="s">
        <v>160</v>
      </c>
      <c r="B29" s="70">
        <v>21</v>
      </c>
      <c r="C29" s="71">
        <v>227</v>
      </c>
      <c r="D29" s="72">
        <v>17</v>
      </c>
      <c r="E29" s="73">
        <v>159</v>
      </c>
      <c r="F29" s="74">
        <v>0</v>
      </c>
      <c r="G29" s="70">
        <v>20</v>
      </c>
      <c r="H29" s="71">
        <v>169</v>
      </c>
      <c r="I29" s="72">
        <v>164</v>
      </c>
      <c r="J29" s="73">
        <v>69</v>
      </c>
    </row>
    <row r="30" spans="1:10">
      <c r="A30" s="116" t="s">
        <v>161</v>
      </c>
      <c r="B30" s="70">
        <v>23</v>
      </c>
      <c r="C30" s="71">
        <v>338</v>
      </c>
      <c r="D30" s="72">
        <v>17</v>
      </c>
      <c r="E30" s="73">
        <v>195</v>
      </c>
      <c r="F30" s="74">
        <v>0</v>
      </c>
      <c r="G30" s="70">
        <v>24</v>
      </c>
      <c r="H30" s="71">
        <v>281</v>
      </c>
      <c r="I30" s="72">
        <v>196</v>
      </c>
      <c r="J30" s="73">
        <v>66</v>
      </c>
    </row>
    <row r="31" spans="1:10">
      <c r="A31" s="116" t="s">
        <v>162</v>
      </c>
      <c r="B31" s="70">
        <v>20</v>
      </c>
      <c r="C31" s="71">
        <v>252</v>
      </c>
      <c r="D31" s="72">
        <v>17</v>
      </c>
      <c r="E31" s="73">
        <v>116</v>
      </c>
      <c r="F31" s="74">
        <v>0</v>
      </c>
      <c r="G31" s="70">
        <v>21</v>
      </c>
      <c r="H31" s="71">
        <v>203</v>
      </c>
      <c r="I31" s="72">
        <v>112</v>
      </c>
      <c r="J31" s="73">
        <v>54</v>
      </c>
    </row>
    <row r="32" spans="1:10">
      <c r="A32" s="116" t="s">
        <v>163</v>
      </c>
      <c r="B32" s="70">
        <v>10</v>
      </c>
      <c r="C32" s="71">
        <v>205</v>
      </c>
      <c r="D32" s="72">
        <v>15</v>
      </c>
      <c r="E32" s="73">
        <v>95</v>
      </c>
      <c r="F32" s="74">
        <v>0</v>
      </c>
      <c r="G32" s="70">
        <v>9</v>
      </c>
      <c r="H32" s="71">
        <v>183</v>
      </c>
      <c r="I32" s="72">
        <v>97</v>
      </c>
      <c r="J32" s="73">
        <v>33</v>
      </c>
    </row>
    <row r="33" spans="1:10">
      <c r="A33" s="116" t="s">
        <v>164</v>
      </c>
      <c r="B33" s="70">
        <v>26</v>
      </c>
      <c r="C33" s="71">
        <v>225</v>
      </c>
      <c r="D33" s="72">
        <v>10</v>
      </c>
      <c r="E33" s="73">
        <v>151</v>
      </c>
      <c r="F33" s="74">
        <v>1</v>
      </c>
      <c r="G33" s="70">
        <v>24</v>
      </c>
      <c r="H33" s="71">
        <v>191</v>
      </c>
      <c r="I33" s="72">
        <v>148</v>
      </c>
      <c r="J33" s="73">
        <v>47</v>
      </c>
    </row>
    <row r="34" spans="1:10">
      <c r="A34" s="116" t="s">
        <v>165</v>
      </c>
      <c r="B34" s="70">
        <v>10</v>
      </c>
      <c r="C34" s="71">
        <v>192</v>
      </c>
      <c r="D34" s="72">
        <v>23</v>
      </c>
      <c r="E34" s="73">
        <v>142</v>
      </c>
      <c r="F34" s="74">
        <v>0</v>
      </c>
      <c r="G34" s="70">
        <v>11</v>
      </c>
      <c r="H34" s="71">
        <v>183</v>
      </c>
      <c r="I34" s="72">
        <v>138</v>
      </c>
      <c r="J34" s="73">
        <v>31</v>
      </c>
    </row>
    <row r="35" spans="1:10">
      <c r="A35" s="116" t="s">
        <v>166</v>
      </c>
      <c r="B35" s="70">
        <v>7</v>
      </c>
      <c r="C35" s="71">
        <v>194</v>
      </c>
      <c r="D35" s="72">
        <v>14</v>
      </c>
      <c r="E35" s="73">
        <v>127</v>
      </c>
      <c r="F35" s="74">
        <v>0</v>
      </c>
      <c r="G35" s="70">
        <v>8</v>
      </c>
      <c r="H35" s="71">
        <v>164</v>
      </c>
      <c r="I35" s="72">
        <v>118</v>
      </c>
      <c r="J35" s="73">
        <v>47</v>
      </c>
    </row>
    <row r="36" spans="1:10">
      <c r="A36" s="116" t="s">
        <v>167</v>
      </c>
      <c r="B36" s="70">
        <v>21</v>
      </c>
      <c r="C36" s="71">
        <v>167</v>
      </c>
      <c r="D36" s="72">
        <v>15</v>
      </c>
      <c r="E36" s="73">
        <v>161</v>
      </c>
      <c r="F36" s="74">
        <v>0</v>
      </c>
      <c r="G36" s="70">
        <v>21</v>
      </c>
      <c r="H36" s="71">
        <v>139</v>
      </c>
      <c r="I36" s="72">
        <v>150</v>
      </c>
      <c r="J36" s="73">
        <v>43</v>
      </c>
    </row>
    <row r="37" spans="1:10">
      <c r="A37" s="116" t="s">
        <v>168</v>
      </c>
      <c r="B37" s="70">
        <v>13</v>
      </c>
      <c r="C37" s="71">
        <v>288</v>
      </c>
      <c r="D37" s="72">
        <v>31</v>
      </c>
      <c r="E37" s="73">
        <v>199</v>
      </c>
      <c r="F37" s="74">
        <v>2</v>
      </c>
      <c r="G37" s="70">
        <v>13</v>
      </c>
      <c r="H37" s="71">
        <v>227</v>
      </c>
      <c r="I37" s="72">
        <v>221</v>
      </c>
      <c r="J37" s="73">
        <v>51</v>
      </c>
    </row>
    <row r="38" spans="1:10">
      <c r="A38" s="116" t="s">
        <v>169</v>
      </c>
      <c r="B38" s="70">
        <v>13</v>
      </c>
      <c r="C38" s="71">
        <v>110</v>
      </c>
      <c r="D38" s="72">
        <v>14</v>
      </c>
      <c r="E38" s="73">
        <v>60</v>
      </c>
      <c r="F38" s="74">
        <v>0</v>
      </c>
      <c r="G38" s="70">
        <v>13</v>
      </c>
      <c r="H38" s="71">
        <v>75</v>
      </c>
      <c r="I38" s="72">
        <v>83</v>
      </c>
      <c r="J38" s="73">
        <v>25</v>
      </c>
    </row>
    <row r="39" spans="1:10">
      <c r="A39" s="116" t="s">
        <v>170</v>
      </c>
      <c r="B39" s="70">
        <v>8</v>
      </c>
      <c r="C39" s="71">
        <v>212</v>
      </c>
      <c r="D39" s="72">
        <v>10</v>
      </c>
      <c r="E39" s="73">
        <v>164</v>
      </c>
      <c r="F39" s="74">
        <v>0</v>
      </c>
      <c r="G39" s="70">
        <v>8</v>
      </c>
      <c r="H39" s="71">
        <v>159</v>
      </c>
      <c r="I39" s="72">
        <v>165</v>
      </c>
      <c r="J39" s="73">
        <v>43</v>
      </c>
    </row>
    <row r="40" spans="1:10">
      <c r="A40" s="116" t="s">
        <v>171</v>
      </c>
      <c r="B40" s="70">
        <v>11</v>
      </c>
      <c r="C40" s="71">
        <v>137</v>
      </c>
      <c r="D40" s="72">
        <v>19</v>
      </c>
      <c r="E40" s="73">
        <v>86</v>
      </c>
      <c r="F40" s="74">
        <v>1</v>
      </c>
      <c r="G40" s="70">
        <v>12</v>
      </c>
      <c r="H40" s="71">
        <v>102</v>
      </c>
      <c r="I40" s="72">
        <v>108</v>
      </c>
      <c r="J40" s="73">
        <v>33</v>
      </c>
    </row>
    <row r="41" spans="1:10">
      <c r="A41" s="116" t="s">
        <v>172</v>
      </c>
      <c r="B41" s="70">
        <v>2</v>
      </c>
      <c r="C41" s="71">
        <v>170</v>
      </c>
      <c r="D41" s="72">
        <v>13</v>
      </c>
      <c r="E41" s="73">
        <v>128</v>
      </c>
      <c r="F41" s="74">
        <v>0</v>
      </c>
      <c r="G41" s="70">
        <v>2</v>
      </c>
      <c r="H41" s="71">
        <v>143</v>
      </c>
      <c r="I41" s="72">
        <v>122</v>
      </c>
      <c r="J41" s="73">
        <v>34</v>
      </c>
    </row>
    <row r="42" spans="1:10">
      <c r="A42" s="116" t="s">
        <v>173</v>
      </c>
      <c r="B42" s="70">
        <v>6</v>
      </c>
      <c r="C42" s="71">
        <v>186</v>
      </c>
      <c r="D42" s="72">
        <v>21</v>
      </c>
      <c r="E42" s="73">
        <v>134</v>
      </c>
      <c r="F42" s="74">
        <v>0</v>
      </c>
      <c r="G42" s="70">
        <v>6</v>
      </c>
      <c r="H42" s="71">
        <v>143</v>
      </c>
      <c r="I42" s="72">
        <v>142</v>
      </c>
      <c r="J42" s="73">
        <v>42</v>
      </c>
    </row>
    <row r="43" spans="1:10">
      <c r="A43" s="116" t="s">
        <v>174</v>
      </c>
      <c r="B43" s="70">
        <v>9</v>
      </c>
      <c r="C43" s="71">
        <v>117</v>
      </c>
      <c r="D43" s="72">
        <v>12</v>
      </c>
      <c r="E43" s="73">
        <v>98</v>
      </c>
      <c r="F43" s="74">
        <v>1</v>
      </c>
      <c r="G43" s="70">
        <v>8</v>
      </c>
      <c r="H43" s="71">
        <v>88</v>
      </c>
      <c r="I43" s="72">
        <v>101</v>
      </c>
      <c r="J43" s="73">
        <v>30</v>
      </c>
    </row>
    <row r="44" spans="1:10">
      <c r="A44" s="116" t="s">
        <v>175</v>
      </c>
      <c r="B44" s="70">
        <v>17</v>
      </c>
      <c r="C44" s="71">
        <v>227</v>
      </c>
      <c r="D44" s="72">
        <v>11</v>
      </c>
      <c r="E44" s="73">
        <v>152</v>
      </c>
      <c r="F44" s="74">
        <v>0</v>
      </c>
      <c r="G44" s="70">
        <v>16</v>
      </c>
      <c r="H44" s="71">
        <v>190</v>
      </c>
      <c r="I44" s="72">
        <v>153</v>
      </c>
      <c r="J44" s="73">
        <v>53</v>
      </c>
    </row>
    <row r="45" spans="1:10">
      <c r="A45" s="116" t="s">
        <v>176</v>
      </c>
      <c r="B45" s="70">
        <v>7</v>
      </c>
      <c r="C45" s="71">
        <v>141</v>
      </c>
      <c r="D45" s="72">
        <v>20</v>
      </c>
      <c r="E45" s="73">
        <v>98</v>
      </c>
      <c r="F45" s="74">
        <v>1</v>
      </c>
      <c r="G45" s="70">
        <v>7</v>
      </c>
      <c r="H45" s="71">
        <v>103</v>
      </c>
      <c r="I45" s="72">
        <v>97</v>
      </c>
      <c r="J45" s="73">
        <v>52</v>
      </c>
    </row>
    <row r="46" spans="1:10">
      <c r="A46" s="116" t="s">
        <v>177</v>
      </c>
      <c r="B46" s="70">
        <v>11</v>
      </c>
      <c r="C46" s="71">
        <v>228</v>
      </c>
      <c r="D46" s="72">
        <v>32</v>
      </c>
      <c r="E46" s="73">
        <v>159</v>
      </c>
      <c r="F46" s="74">
        <v>0</v>
      </c>
      <c r="G46" s="70">
        <v>10</v>
      </c>
      <c r="H46" s="71">
        <v>192</v>
      </c>
      <c r="I46" s="72">
        <v>170</v>
      </c>
      <c r="J46" s="73">
        <v>48</v>
      </c>
    </row>
    <row r="47" spans="1:10">
      <c r="A47" s="116" t="s">
        <v>178</v>
      </c>
      <c r="B47" s="70">
        <v>12</v>
      </c>
      <c r="C47" s="71">
        <v>124</v>
      </c>
      <c r="D47" s="72">
        <v>9</v>
      </c>
      <c r="E47" s="73">
        <v>81</v>
      </c>
      <c r="F47" s="74">
        <v>2</v>
      </c>
      <c r="G47" s="70">
        <v>11</v>
      </c>
      <c r="H47" s="71">
        <v>95</v>
      </c>
      <c r="I47" s="72">
        <v>85</v>
      </c>
      <c r="J47" s="73">
        <v>32</v>
      </c>
    </row>
    <row r="48" spans="1:10">
      <c r="A48" s="116" t="s">
        <v>179</v>
      </c>
      <c r="B48" s="70">
        <v>30</v>
      </c>
      <c r="C48" s="71">
        <v>269</v>
      </c>
      <c r="D48" s="72">
        <v>32</v>
      </c>
      <c r="E48" s="73">
        <v>157</v>
      </c>
      <c r="F48" s="74">
        <v>0</v>
      </c>
      <c r="G48" s="70">
        <v>30</v>
      </c>
      <c r="H48" s="71">
        <v>211</v>
      </c>
      <c r="I48" s="72">
        <v>163</v>
      </c>
      <c r="J48" s="73">
        <v>71</v>
      </c>
    </row>
    <row r="49" spans="1:10">
      <c r="A49" s="116" t="s">
        <v>180</v>
      </c>
      <c r="B49" s="70">
        <v>10</v>
      </c>
      <c r="C49" s="71">
        <v>153</v>
      </c>
      <c r="D49" s="72">
        <v>24</v>
      </c>
      <c r="E49" s="73">
        <v>129</v>
      </c>
      <c r="F49" s="74">
        <v>1</v>
      </c>
      <c r="G49" s="70">
        <v>10</v>
      </c>
      <c r="H49" s="71">
        <v>104</v>
      </c>
      <c r="I49" s="72">
        <v>141</v>
      </c>
      <c r="J49" s="73">
        <v>57</v>
      </c>
    </row>
    <row r="50" spans="1:10">
      <c r="A50" s="116" t="s">
        <v>181</v>
      </c>
      <c r="B50" s="70">
        <v>10</v>
      </c>
      <c r="C50" s="71">
        <v>235</v>
      </c>
      <c r="D50" s="72">
        <v>7</v>
      </c>
      <c r="E50" s="73">
        <v>120</v>
      </c>
      <c r="F50" s="74">
        <v>0</v>
      </c>
      <c r="G50" s="70">
        <v>11</v>
      </c>
      <c r="H50" s="71">
        <v>164</v>
      </c>
      <c r="I50" s="72">
        <v>137</v>
      </c>
      <c r="J50" s="73">
        <v>37</v>
      </c>
    </row>
    <row r="51" spans="1:10">
      <c r="A51" s="116" t="s">
        <v>182</v>
      </c>
      <c r="B51" s="70">
        <v>12</v>
      </c>
      <c r="C51" s="71">
        <v>240</v>
      </c>
      <c r="D51" s="72">
        <v>10</v>
      </c>
      <c r="E51" s="73">
        <v>153</v>
      </c>
      <c r="F51" s="74">
        <v>2</v>
      </c>
      <c r="G51" s="70">
        <v>11</v>
      </c>
      <c r="H51" s="71">
        <v>186</v>
      </c>
      <c r="I51" s="72">
        <v>152</v>
      </c>
      <c r="J51" s="73">
        <v>57</v>
      </c>
    </row>
    <row r="52" spans="1:10">
      <c r="A52" s="116" t="s">
        <v>183</v>
      </c>
      <c r="B52" s="70">
        <v>6</v>
      </c>
      <c r="C52" s="71">
        <v>109</v>
      </c>
      <c r="D52" s="72">
        <v>13</v>
      </c>
      <c r="E52" s="73">
        <v>82</v>
      </c>
      <c r="F52" s="74">
        <v>1</v>
      </c>
      <c r="G52" s="70">
        <v>7</v>
      </c>
      <c r="H52" s="71">
        <v>88</v>
      </c>
      <c r="I52" s="72">
        <v>80</v>
      </c>
      <c r="J52" s="73">
        <v>25</v>
      </c>
    </row>
    <row r="53" spans="1:10">
      <c r="A53" s="116" t="s">
        <v>184</v>
      </c>
      <c r="B53" s="70">
        <v>8</v>
      </c>
      <c r="C53" s="71">
        <v>93</v>
      </c>
      <c r="D53" s="72">
        <v>15</v>
      </c>
      <c r="E53" s="73">
        <v>74</v>
      </c>
      <c r="F53" s="74">
        <v>1</v>
      </c>
      <c r="G53" s="70">
        <v>7</v>
      </c>
      <c r="H53" s="71">
        <v>73</v>
      </c>
      <c r="I53" s="72">
        <v>79</v>
      </c>
      <c r="J53" s="73">
        <v>30</v>
      </c>
    </row>
    <row r="54" spans="1:10">
      <c r="A54" s="116" t="s">
        <v>185</v>
      </c>
      <c r="B54" s="70">
        <v>2</v>
      </c>
      <c r="C54" s="71">
        <v>9</v>
      </c>
      <c r="D54" s="72">
        <v>1</v>
      </c>
      <c r="E54" s="73">
        <v>5</v>
      </c>
      <c r="F54" s="74">
        <v>0</v>
      </c>
      <c r="G54" s="70">
        <v>2</v>
      </c>
      <c r="H54" s="71">
        <v>8</v>
      </c>
      <c r="I54" s="72">
        <v>2</v>
      </c>
      <c r="J54" s="73">
        <v>6</v>
      </c>
    </row>
    <row r="55" spans="1:10">
      <c r="A55" s="116" t="s">
        <v>186</v>
      </c>
      <c r="B55" s="70">
        <v>12</v>
      </c>
      <c r="C55" s="71">
        <v>300</v>
      </c>
      <c r="D55" s="72">
        <v>32</v>
      </c>
      <c r="E55" s="73">
        <v>177</v>
      </c>
      <c r="F55" s="74">
        <v>0</v>
      </c>
      <c r="G55" s="70">
        <v>11</v>
      </c>
      <c r="H55" s="71">
        <v>264</v>
      </c>
      <c r="I55" s="72">
        <v>184</v>
      </c>
      <c r="J55" s="73">
        <v>56</v>
      </c>
    </row>
    <row r="56" spans="1:10">
      <c r="A56" s="116" t="s">
        <v>187</v>
      </c>
      <c r="B56" s="70">
        <v>6</v>
      </c>
      <c r="C56" s="71">
        <v>293</v>
      </c>
      <c r="D56" s="72">
        <v>19</v>
      </c>
      <c r="E56" s="73">
        <v>260</v>
      </c>
      <c r="F56" s="74">
        <v>0</v>
      </c>
      <c r="G56" s="70">
        <v>6</v>
      </c>
      <c r="H56" s="71">
        <v>256</v>
      </c>
      <c r="I56" s="72">
        <v>245</v>
      </c>
      <c r="J56" s="73">
        <v>54</v>
      </c>
    </row>
    <row r="57" spans="1:10">
      <c r="A57" s="149" t="s">
        <v>188</v>
      </c>
      <c r="B57" s="70">
        <v>12</v>
      </c>
      <c r="C57" s="71">
        <v>330</v>
      </c>
      <c r="D57" s="72">
        <v>32</v>
      </c>
      <c r="E57" s="73">
        <v>203</v>
      </c>
      <c r="F57" s="74">
        <v>0</v>
      </c>
      <c r="G57" s="70">
        <v>12</v>
      </c>
      <c r="H57" s="71">
        <v>265</v>
      </c>
      <c r="I57" s="72">
        <v>212</v>
      </c>
      <c r="J57" s="73">
        <v>69</v>
      </c>
    </row>
    <row r="58" spans="1:10">
      <c r="A58" s="26" t="s">
        <v>0</v>
      </c>
      <c r="B58" s="203">
        <f t="shared" ref="B58:J58" si="0">SUM(B7:B57)</f>
        <v>932</v>
      </c>
      <c r="C58" s="200">
        <f t="shared" si="0"/>
        <v>9570</v>
      </c>
      <c r="D58" s="200">
        <f t="shared" si="0"/>
        <v>942</v>
      </c>
      <c r="E58" s="200">
        <f t="shared" si="0"/>
        <v>6141</v>
      </c>
      <c r="F58" s="199">
        <f t="shared" si="0"/>
        <v>23</v>
      </c>
      <c r="G58" s="199">
        <f t="shared" si="0"/>
        <v>914</v>
      </c>
      <c r="H58" s="200">
        <f t="shared" si="0"/>
        <v>7880</v>
      </c>
      <c r="I58" s="200">
        <f t="shared" si="0"/>
        <v>6331</v>
      </c>
      <c r="J58" s="200">
        <f t="shared" si="0"/>
        <v>2093</v>
      </c>
    </row>
  </sheetData>
  <sheetProtection selectLockedCells="1"/>
  <mergeCells count="6">
    <mergeCell ref="B1:F1"/>
    <mergeCell ref="G1:J1"/>
    <mergeCell ref="B2:F2"/>
    <mergeCell ref="G2:J2"/>
    <mergeCell ref="B3:F3"/>
    <mergeCell ref="G3:J3"/>
  </mergeCells>
  <phoneticPr fontId="1" type="noConversion"/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&amp;C&amp;"-,Bold"&amp;12BONNEVILLE COUNTY RESULTS
PRIMARY ELECTION    MAY 17,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8"/>
  <sheetViews>
    <sheetView topLeftCell="A43" zoomScaleNormal="100" zoomScaleSheetLayoutView="100" workbookViewId="0">
      <selection activeCell="B58" sqref="B58:F58"/>
    </sheetView>
  </sheetViews>
  <sheetFormatPr defaultColWidth="9.140625" defaultRowHeight="12.75"/>
  <cols>
    <col min="1" max="1" width="9.28515625" style="30" bestFit="1" customWidth="1"/>
    <col min="2" max="4" width="11.85546875" style="1" customWidth="1"/>
    <col min="5" max="16384" width="9.140625" style="1"/>
  </cols>
  <sheetData>
    <row r="1" spans="1:6">
      <c r="A1" s="6"/>
      <c r="B1" s="204" t="s">
        <v>6</v>
      </c>
      <c r="C1" s="232"/>
      <c r="D1" s="233"/>
      <c r="E1" s="204" t="s">
        <v>6</v>
      </c>
      <c r="F1" s="206"/>
    </row>
    <row r="2" spans="1:6">
      <c r="A2" s="8"/>
      <c r="B2" s="207" t="s">
        <v>10</v>
      </c>
      <c r="C2" s="234"/>
      <c r="D2" s="235"/>
      <c r="E2" s="207" t="s">
        <v>11</v>
      </c>
      <c r="F2" s="209"/>
    </row>
    <row r="3" spans="1:6">
      <c r="A3" s="8"/>
      <c r="B3" s="236"/>
      <c r="C3" s="217"/>
      <c r="D3" s="218"/>
      <c r="E3" s="215"/>
      <c r="F3" s="231"/>
    </row>
    <row r="4" spans="1:6">
      <c r="A4" s="9"/>
      <c r="B4" s="10" t="s">
        <v>3</v>
      </c>
      <c r="C4" s="3" t="s">
        <v>4</v>
      </c>
      <c r="D4" s="10" t="s">
        <v>90</v>
      </c>
      <c r="E4" s="10" t="s">
        <v>3</v>
      </c>
      <c r="F4" s="3" t="s">
        <v>4</v>
      </c>
    </row>
    <row r="5" spans="1:6" ht="107.25" customHeight="1" thickBot="1">
      <c r="A5" s="11" t="s">
        <v>16</v>
      </c>
      <c r="B5" s="12" t="s">
        <v>122</v>
      </c>
      <c r="C5" s="12" t="s">
        <v>42</v>
      </c>
      <c r="D5" s="12" t="s">
        <v>123</v>
      </c>
      <c r="E5" s="12" t="s">
        <v>124</v>
      </c>
      <c r="F5" s="12" t="s">
        <v>65</v>
      </c>
    </row>
    <row r="6" spans="1:6" ht="13.5" thickBot="1">
      <c r="A6" s="13"/>
      <c r="B6" s="33"/>
      <c r="C6" s="33"/>
      <c r="D6" s="15"/>
      <c r="E6" s="14"/>
      <c r="F6" s="64"/>
    </row>
    <row r="7" spans="1:6">
      <c r="A7" s="111" t="s">
        <v>138</v>
      </c>
      <c r="B7" s="65">
        <v>18</v>
      </c>
      <c r="C7" s="75">
        <v>305</v>
      </c>
      <c r="D7" s="76">
        <v>2</v>
      </c>
      <c r="E7" s="65">
        <v>19</v>
      </c>
      <c r="F7" s="75">
        <v>302</v>
      </c>
    </row>
    <row r="8" spans="1:6">
      <c r="A8" s="116" t="s">
        <v>139</v>
      </c>
      <c r="B8" s="70">
        <v>26</v>
      </c>
      <c r="C8" s="77">
        <v>191</v>
      </c>
      <c r="D8" s="78">
        <v>0</v>
      </c>
      <c r="E8" s="70">
        <v>25</v>
      </c>
      <c r="F8" s="77">
        <v>189</v>
      </c>
    </row>
    <row r="9" spans="1:6">
      <c r="A9" s="116" t="s">
        <v>140</v>
      </c>
      <c r="B9" s="70">
        <v>17</v>
      </c>
      <c r="C9" s="77">
        <v>90</v>
      </c>
      <c r="D9" s="78">
        <v>0</v>
      </c>
      <c r="E9" s="70">
        <v>17</v>
      </c>
      <c r="F9" s="77">
        <v>91</v>
      </c>
    </row>
    <row r="10" spans="1:6">
      <c r="A10" s="116" t="s">
        <v>141</v>
      </c>
      <c r="B10" s="70">
        <v>24</v>
      </c>
      <c r="C10" s="77">
        <v>243</v>
      </c>
      <c r="D10" s="78">
        <v>1</v>
      </c>
      <c r="E10" s="70">
        <v>25</v>
      </c>
      <c r="F10" s="77">
        <v>239</v>
      </c>
    </row>
    <row r="11" spans="1:6">
      <c r="A11" s="116" t="s">
        <v>142</v>
      </c>
      <c r="B11" s="70">
        <v>23</v>
      </c>
      <c r="C11" s="77">
        <v>175</v>
      </c>
      <c r="D11" s="78">
        <v>1</v>
      </c>
      <c r="E11" s="70">
        <v>23</v>
      </c>
      <c r="F11" s="77">
        <v>175</v>
      </c>
    </row>
    <row r="12" spans="1:6">
      <c r="A12" s="116" t="s">
        <v>143</v>
      </c>
      <c r="B12" s="70">
        <v>20</v>
      </c>
      <c r="C12" s="77">
        <v>207</v>
      </c>
      <c r="D12" s="78">
        <v>0</v>
      </c>
      <c r="E12" s="70">
        <v>19</v>
      </c>
      <c r="F12" s="77">
        <v>206</v>
      </c>
    </row>
    <row r="13" spans="1:6">
      <c r="A13" s="116" t="s">
        <v>144</v>
      </c>
      <c r="B13" s="70">
        <v>45</v>
      </c>
      <c r="C13" s="77">
        <v>131</v>
      </c>
      <c r="D13" s="78">
        <v>1</v>
      </c>
      <c r="E13" s="70">
        <v>45</v>
      </c>
      <c r="F13" s="77">
        <v>135</v>
      </c>
    </row>
    <row r="14" spans="1:6">
      <c r="A14" s="116" t="s">
        <v>145</v>
      </c>
      <c r="B14" s="70">
        <v>18</v>
      </c>
      <c r="C14" s="77">
        <v>231</v>
      </c>
      <c r="D14" s="78">
        <v>0</v>
      </c>
      <c r="E14" s="70">
        <v>18</v>
      </c>
      <c r="F14" s="77">
        <v>227</v>
      </c>
    </row>
    <row r="15" spans="1:6">
      <c r="A15" s="116" t="s">
        <v>146</v>
      </c>
      <c r="B15" s="70">
        <v>18</v>
      </c>
      <c r="C15" s="77">
        <v>170</v>
      </c>
      <c r="D15" s="78">
        <v>1</v>
      </c>
      <c r="E15" s="70">
        <v>17</v>
      </c>
      <c r="F15" s="77">
        <v>167</v>
      </c>
    </row>
    <row r="16" spans="1:6">
      <c r="A16" s="116" t="s">
        <v>147</v>
      </c>
      <c r="B16" s="70">
        <v>22</v>
      </c>
      <c r="C16" s="77">
        <v>242</v>
      </c>
      <c r="D16" s="78">
        <v>0</v>
      </c>
      <c r="E16" s="70">
        <v>22</v>
      </c>
      <c r="F16" s="77">
        <v>243</v>
      </c>
    </row>
    <row r="17" spans="1:6">
      <c r="A17" s="116" t="s">
        <v>148</v>
      </c>
      <c r="B17" s="70">
        <v>36</v>
      </c>
      <c r="C17" s="77">
        <v>153</v>
      </c>
      <c r="D17" s="78">
        <v>0</v>
      </c>
      <c r="E17" s="70">
        <v>36</v>
      </c>
      <c r="F17" s="77">
        <v>152</v>
      </c>
    </row>
    <row r="18" spans="1:6">
      <c r="A18" s="116" t="s">
        <v>149</v>
      </c>
      <c r="B18" s="70">
        <v>38</v>
      </c>
      <c r="C18" s="77">
        <v>195</v>
      </c>
      <c r="D18" s="78">
        <v>0</v>
      </c>
      <c r="E18" s="70">
        <v>38</v>
      </c>
      <c r="F18" s="77">
        <v>199</v>
      </c>
    </row>
    <row r="19" spans="1:6">
      <c r="A19" s="116" t="s">
        <v>150</v>
      </c>
      <c r="B19" s="70">
        <v>29</v>
      </c>
      <c r="C19" s="77">
        <v>164</v>
      </c>
      <c r="D19" s="78">
        <v>2</v>
      </c>
      <c r="E19" s="70">
        <v>30</v>
      </c>
      <c r="F19" s="77">
        <v>158</v>
      </c>
    </row>
    <row r="20" spans="1:6">
      <c r="A20" s="116" t="s">
        <v>151</v>
      </c>
      <c r="B20" s="70">
        <v>21</v>
      </c>
      <c r="C20" s="77">
        <v>130</v>
      </c>
      <c r="D20" s="78">
        <v>1</v>
      </c>
      <c r="E20" s="70">
        <v>21</v>
      </c>
      <c r="F20" s="77">
        <v>135</v>
      </c>
    </row>
    <row r="21" spans="1:6">
      <c r="A21" s="116" t="s">
        <v>152</v>
      </c>
      <c r="B21" s="70">
        <v>35</v>
      </c>
      <c r="C21" s="77">
        <v>284</v>
      </c>
      <c r="D21" s="78">
        <v>1</v>
      </c>
      <c r="E21" s="70">
        <v>34</v>
      </c>
      <c r="F21" s="77">
        <v>278</v>
      </c>
    </row>
    <row r="22" spans="1:6">
      <c r="A22" s="116" t="s">
        <v>153</v>
      </c>
      <c r="B22" s="70">
        <v>22</v>
      </c>
      <c r="C22" s="77">
        <v>247</v>
      </c>
      <c r="D22" s="78">
        <v>0</v>
      </c>
      <c r="E22" s="70">
        <v>26</v>
      </c>
      <c r="F22" s="77">
        <v>245</v>
      </c>
    </row>
    <row r="23" spans="1:6">
      <c r="A23" s="116" t="s">
        <v>154</v>
      </c>
      <c r="B23" s="70">
        <v>37</v>
      </c>
      <c r="C23" s="77">
        <v>215</v>
      </c>
      <c r="D23" s="78">
        <v>0</v>
      </c>
      <c r="E23" s="70">
        <v>39</v>
      </c>
      <c r="F23" s="77">
        <v>221</v>
      </c>
    </row>
    <row r="24" spans="1:6">
      <c r="A24" s="116" t="s">
        <v>155</v>
      </c>
      <c r="B24" s="70">
        <v>24</v>
      </c>
      <c r="C24" s="77">
        <v>203</v>
      </c>
      <c r="D24" s="78">
        <v>0</v>
      </c>
      <c r="E24" s="70">
        <v>23</v>
      </c>
      <c r="F24" s="77">
        <v>205</v>
      </c>
    </row>
    <row r="25" spans="1:6">
      <c r="A25" s="116" t="s">
        <v>156</v>
      </c>
      <c r="B25" s="70">
        <v>29</v>
      </c>
      <c r="C25" s="77">
        <v>294</v>
      </c>
      <c r="D25" s="78">
        <v>0</v>
      </c>
      <c r="E25" s="70">
        <v>30</v>
      </c>
      <c r="F25" s="77">
        <v>296</v>
      </c>
    </row>
    <row r="26" spans="1:6">
      <c r="A26" s="116" t="s">
        <v>157</v>
      </c>
      <c r="B26" s="70">
        <v>11</v>
      </c>
      <c r="C26" s="77">
        <v>165</v>
      </c>
      <c r="D26" s="78">
        <v>0</v>
      </c>
      <c r="E26" s="70">
        <v>11</v>
      </c>
      <c r="F26" s="77">
        <v>165</v>
      </c>
    </row>
    <row r="27" spans="1:6">
      <c r="A27" s="116" t="s">
        <v>158</v>
      </c>
      <c r="B27" s="70">
        <v>31</v>
      </c>
      <c r="C27" s="77">
        <v>412</v>
      </c>
      <c r="D27" s="78">
        <v>3</v>
      </c>
      <c r="E27" s="70">
        <v>31</v>
      </c>
      <c r="F27" s="77">
        <v>402</v>
      </c>
    </row>
    <row r="28" spans="1:6">
      <c r="A28" s="116" t="s">
        <v>159</v>
      </c>
      <c r="B28" s="70">
        <v>17</v>
      </c>
      <c r="C28" s="77">
        <v>149</v>
      </c>
      <c r="D28" s="78">
        <v>0</v>
      </c>
      <c r="E28" s="70">
        <v>17</v>
      </c>
      <c r="F28" s="77">
        <v>148</v>
      </c>
    </row>
    <row r="29" spans="1:6">
      <c r="A29" s="116" t="s">
        <v>160</v>
      </c>
      <c r="B29" s="70">
        <v>20</v>
      </c>
      <c r="C29" s="77">
        <v>278</v>
      </c>
      <c r="D29" s="78">
        <v>0</v>
      </c>
      <c r="E29" s="70">
        <v>20</v>
      </c>
      <c r="F29" s="77">
        <v>280</v>
      </c>
    </row>
    <row r="30" spans="1:6">
      <c r="A30" s="116" t="s">
        <v>161</v>
      </c>
      <c r="B30" s="70">
        <v>22</v>
      </c>
      <c r="C30" s="77">
        <v>364</v>
      </c>
      <c r="D30" s="78">
        <v>0</v>
      </c>
      <c r="E30" s="70">
        <v>22</v>
      </c>
      <c r="F30" s="77">
        <v>360</v>
      </c>
    </row>
    <row r="31" spans="1:6">
      <c r="A31" s="116" t="s">
        <v>162</v>
      </c>
      <c r="B31" s="70">
        <v>22</v>
      </c>
      <c r="C31" s="77">
        <v>264</v>
      </c>
      <c r="D31" s="78">
        <v>0</v>
      </c>
      <c r="E31" s="70">
        <v>23</v>
      </c>
      <c r="F31" s="77">
        <v>254</v>
      </c>
    </row>
    <row r="32" spans="1:6">
      <c r="A32" s="116" t="s">
        <v>163</v>
      </c>
      <c r="B32" s="70">
        <v>8</v>
      </c>
      <c r="C32" s="77">
        <v>253</v>
      </c>
      <c r="D32" s="78">
        <v>0</v>
      </c>
      <c r="E32" s="70">
        <v>9</v>
      </c>
      <c r="F32" s="77">
        <v>251</v>
      </c>
    </row>
    <row r="33" spans="1:6">
      <c r="A33" s="116" t="s">
        <v>164</v>
      </c>
      <c r="B33" s="70">
        <v>23</v>
      </c>
      <c r="C33" s="77">
        <v>307</v>
      </c>
      <c r="D33" s="78">
        <v>2</v>
      </c>
      <c r="E33" s="70">
        <v>24</v>
      </c>
      <c r="F33" s="77">
        <v>303</v>
      </c>
    </row>
    <row r="34" spans="1:6">
      <c r="A34" s="116" t="s">
        <v>165</v>
      </c>
      <c r="B34" s="70">
        <v>10</v>
      </c>
      <c r="C34" s="77">
        <v>263</v>
      </c>
      <c r="D34" s="78">
        <v>0</v>
      </c>
      <c r="E34" s="70">
        <v>10</v>
      </c>
      <c r="F34" s="77">
        <v>259</v>
      </c>
    </row>
    <row r="35" spans="1:6">
      <c r="A35" s="116" t="s">
        <v>166</v>
      </c>
      <c r="B35" s="70">
        <v>8</v>
      </c>
      <c r="C35" s="77">
        <v>227</v>
      </c>
      <c r="D35" s="78">
        <v>0</v>
      </c>
      <c r="E35" s="70">
        <v>8</v>
      </c>
      <c r="F35" s="77">
        <v>223</v>
      </c>
    </row>
    <row r="36" spans="1:6">
      <c r="A36" s="116" t="s">
        <v>167</v>
      </c>
      <c r="B36" s="70">
        <v>21</v>
      </c>
      <c r="C36" s="77">
        <v>240</v>
      </c>
      <c r="D36" s="78">
        <v>0</v>
      </c>
      <c r="E36" s="70">
        <v>22</v>
      </c>
      <c r="F36" s="77">
        <v>235</v>
      </c>
    </row>
    <row r="37" spans="1:6">
      <c r="A37" s="116" t="s">
        <v>168</v>
      </c>
      <c r="B37" s="70">
        <v>13</v>
      </c>
      <c r="C37" s="77">
        <v>371</v>
      </c>
      <c r="D37" s="78">
        <v>1</v>
      </c>
      <c r="E37" s="70">
        <v>14</v>
      </c>
      <c r="F37" s="77">
        <v>371</v>
      </c>
    </row>
    <row r="38" spans="1:6">
      <c r="A38" s="116" t="s">
        <v>169</v>
      </c>
      <c r="B38" s="70">
        <v>12</v>
      </c>
      <c r="C38" s="77">
        <v>157</v>
      </c>
      <c r="D38" s="78">
        <v>0</v>
      </c>
      <c r="E38" s="70">
        <v>13</v>
      </c>
      <c r="F38" s="77">
        <v>156</v>
      </c>
    </row>
    <row r="39" spans="1:6">
      <c r="A39" s="116" t="s">
        <v>170</v>
      </c>
      <c r="B39" s="70">
        <v>8</v>
      </c>
      <c r="C39" s="77">
        <v>282</v>
      </c>
      <c r="D39" s="78">
        <v>0</v>
      </c>
      <c r="E39" s="70">
        <v>7</v>
      </c>
      <c r="F39" s="77">
        <v>273</v>
      </c>
    </row>
    <row r="40" spans="1:6">
      <c r="A40" s="116" t="s">
        <v>171</v>
      </c>
      <c r="B40" s="70">
        <v>10</v>
      </c>
      <c r="C40" s="77">
        <v>131</v>
      </c>
      <c r="D40" s="78">
        <v>1</v>
      </c>
      <c r="E40" s="70">
        <v>10</v>
      </c>
      <c r="F40" s="77">
        <v>130</v>
      </c>
    </row>
    <row r="41" spans="1:6">
      <c r="A41" s="116" t="s">
        <v>172</v>
      </c>
      <c r="B41" s="70">
        <v>2</v>
      </c>
      <c r="C41" s="77">
        <v>227</v>
      </c>
      <c r="D41" s="78">
        <v>0</v>
      </c>
      <c r="E41" s="70">
        <v>2</v>
      </c>
      <c r="F41" s="77">
        <v>232</v>
      </c>
    </row>
    <row r="42" spans="1:6">
      <c r="A42" s="116" t="s">
        <v>173</v>
      </c>
      <c r="B42" s="70">
        <v>6</v>
      </c>
      <c r="C42" s="77">
        <v>231</v>
      </c>
      <c r="D42" s="78">
        <v>0</v>
      </c>
      <c r="E42" s="70">
        <v>6</v>
      </c>
      <c r="F42" s="77">
        <v>229</v>
      </c>
    </row>
    <row r="43" spans="1:6">
      <c r="A43" s="116" t="s">
        <v>174</v>
      </c>
      <c r="B43" s="70">
        <v>8</v>
      </c>
      <c r="C43" s="77">
        <v>189</v>
      </c>
      <c r="D43" s="78">
        <v>1</v>
      </c>
      <c r="E43" s="70">
        <v>8</v>
      </c>
      <c r="F43" s="77">
        <v>189</v>
      </c>
    </row>
    <row r="44" spans="1:6">
      <c r="A44" s="116" t="s">
        <v>175</v>
      </c>
      <c r="B44" s="70">
        <v>16</v>
      </c>
      <c r="C44" s="77">
        <v>281</v>
      </c>
      <c r="D44" s="78">
        <v>0</v>
      </c>
      <c r="E44" s="70">
        <v>16</v>
      </c>
      <c r="F44" s="77">
        <v>277</v>
      </c>
    </row>
    <row r="45" spans="1:6">
      <c r="A45" s="116" t="s">
        <v>176</v>
      </c>
      <c r="B45" s="70">
        <v>6</v>
      </c>
      <c r="C45" s="77">
        <v>169</v>
      </c>
      <c r="D45" s="78">
        <v>1</v>
      </c>
      <c r="E45" s="70">
        <v>7</v>
      </c>
      <c r="F45" s="77">
        <v>169</v>
      </c>
    </row>
    <row r="46" spans="1:6">
      <c r="A46" s="116" t="s">
        <v>177</v>
      </c>
      <c r="B46" s="70">
        <v>9</v>
      </c>
      <c r="C46" s="77">
        <v>336</v>
      </c>
      <c r="D46" s="78">
        <v>0</v>
      </c>
      <c r="E46" s="70">
        <v>10</v>
      </c>
      <c r="F46" s="77">
        <v>336</v>
      </c>
    </row>
    <row r="47" spans="1:6">
      <c r="A47" s="116" t="s">
        <v>178</v>
      </c>
      <c r="B47" s="70">
        <v>11</v>
      </c>
      <c r="C47" s="77">
        <v>177</v>
      </c>
      <c r="D47" s="78">
        <v>1</v>
      </c>
      <c r="E47" s="70">
        <v>11</v>
      </c>
      <c r="F47" s="77">
        <v>180</v>
      </c>
    </row>
    <row r="48" spans="1:6">
      <c r="A48" s="116" t="s">
        <v>179</v>
      </c>
      <c r="B48" s="70">
        <v>30</v>
      </c>
      <c r="C48" s="77">
        <v>386</v>
      </c>
      <c r="D48" s="78">
        <v>1</v>
      </c>
      <c r="E48" s="70">
        <v>30</v>
      </c>
      <c r="F48" s="77">
        <v>381</v>
      </c>
    </row>
    <row r="49" spans="1:6">
      <c r="A49" s="116" t="s">
        <v>180</v>
      </c>
      <c r="B49" s="70">
        <v>10</v>
      </c>
      <c r="C49" s="77">
        <v>220</v>
      </c>
      <c r="D49" s="78">
        <v>1</v>
      </c>
      <c r="E49" s="70">
        <v>10</v>
      </c>
      <c r="F49" s="77">
        <v>214</v>
      </c>
    </row>
    <row r="50" spans="1:6">
      <c r="A50" s="116" t="s">
        <v>181</v>
      </c>
      <c r="B50" s="70">
        <v>10</v>
      </c>
      <c r="C50" s="77">
        <v>252</v>
      </c>
      <c r="D50" s="78">
        <v>0</v>
      </c>
      <c r="E50" s="70">
        <v>10</v>
      </c>
      <c r="F50" s="77">
        <v>252</v>
      </c>
    </row>
    <row r="51" spans="1:6">
      <c r="A51" s="116" t="s">
        <v>182</v>
      </c>
      <c r="B51" s="70">
        <v>11</v>
      </c>
      <c r="C51" s="77">
        <v>292</v>
      </c>
      <c r="D51" s="78">
        <v>3</v>
      </c>
      <c r="E51" s="70">
        <v>11</v>
      </c>
      <c r="F51" s="77">
        <v>283</v>
      </c>
    </row>
    <row r="52" spans="1:6">
      <c r="A52" s="116" t="s">
        <v>183</v>
      </c>
      <c r="B52" s="70">
        <v>6</v>
      </c>
      <c r="C52" s="77">
        <v>169</v>
      </c>
      <c r="D52" s="78">
        <v>1</v>
      </c>
      <c r="E52" s="70">
        <v>7</v>
      </c>
      <c r="F52" s="77">
        <v>167</v>
      </c>
    </row>
    <row r="53" spans="1:6">
      <c r="A53" s="116" t="s">
        <v>184</v>
      </c>
      <c r="B53" s="70">
        <v>8</v>
      </c>
      <c r="C53" s="77">
        <v>153</v>
      </c>
      <c r="D53" s="78">
        <v>1</v>
      </c>
      <c r="E53" s="70">
        <v>8</v>
      </c>
      <c r="F53" s="77">
        <v>155</v>
      </c>
    </row>
    <row r="54" spans="1:6">
      <c r="A54" s="116" t="s">
        <v>185</v>
      </c>
      <c r="B54" s="70">
        <v>2</v>
      </c>
      <c r="C54" s="77">
        <v>14</v>
      </c>
      <c r="D54" s="78">
        <v>0</v>
      </c>
      <c r="E54" s="70">
        <v>2</v>
      </c>
      <c r="F54" s="77">
        <v>13</v>
      </c>
    </row>
    <row r="55" spans="1:6">
      <c r="A55" s="116" t="s">
        <v>186</v>
      </c>
      <c r="B55" s="70">
        <v>12</v>
      </c>
      <c r="C55" s="77">
        <v>357</v>
      </c>
      <c r="D55" s="78">
        <v>1</v>
      </c>
      <c r="E55" s="70">
        <v>12</v>
      </c>
      <c r="F55" s="77">
        <v>356</v>
      </c>
    </row>
    <row r="56" spans="1:6">
      <c r="A56" s="116" t="s">
        <v>187</v>
      </c>
      <c r="B56" s="70">
        <v>6</v>
      </c>
      <c r="C56" s="77">
        <v>396</v>
      </c>
      <c r="D56" s="78">
        <v>1</v>
      </c>
      <c r="E56" s="70">
        <v>6</v>
      </c>
      <c r="F56" s="77">
        <v>394</v>
      </c>
    </row>
    <row r="57" spans="1:6">
      <c r="A57" s="149" t="s">
        <v>188</v>
      </c>
      <c r="B57" s="70">
        <v>11</v>
      </c>
      <c r="C57" s="77">
        <v>391</v>
      </c>
      <c r="D57" s="78">
        <v>0</v>
      </c>
      <c r="E57" s="70">
        <v>12</v>
      </c>
      <c r="F57" s="77">
        <v>390</v>
      </c>
    </row>
    <row r="58" spans="1:6">
      <c r="A58" s="26" t="s">
        <v>0</v>
      </c>
      <c r="B58" s="199">
        <f>SUM(B7:B57)</f>
        <v>902</v>
      </c>
      <c r="C58" s="200">
        <f>SUM(C7:C57)</f>
        <v>11973</v>
      </c>
      <c r="D58" s="199">
        <f>SUM(D7:D57)</f>
        <v>29</v>
      </c>
      <c r="E58" s="199">
        <f>SUM(E7:E57)</f>
        <v>916</v>
      </c>
      <c r="F58" s="200">
        <f>SUM(F7:F57)</f>
        <v>11890</v>
      </c>
    </row>
  </sheetData>
  <sheetProtection selectLockedCells="1"/>
  <mergeCells count="6">
    <mergeCell ref="B1:D1"/>
    <mergeCell ref="E1:F1"/>
    <mergeCell ref="B2:D2"/>
    <mergeCell ref="E2:F2"/>
    <mergeCell ref="B3:D3"/>
    <mergeCell ref="E3:F3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8"/>
  <sheetViews>
    <sheetView topLeftCell="A46" zoomScaleNormal="100" zoomScaleSheetLayoutView="100" workbookViewId="0">
      <selection activeCell="B58" sqref="B58:I58"/>
    </sheetView>
  </sheetViews>
  <sheetFormatPr defaultColWidth="9.140625" defaultRowHeight="12.75"/>
  <cols>
    <col min="1" max="1" width="9.28515625" style="30" bestFit="1" customWidth="1"/>
    <col min="2" max="5" width="9.7109375" style="1" customWidth="1"/>
    <col min="6" max="9" width="8.7109375" style="1" customWidth="1"/>
    <col min="10" max="16384" width="9.140625" style="1"/>
  </cols>
  <sheetData>
    <row r="1" spans="1:9">
      <c r="A1" s="6"/>
      <c r="B1" s="204" t="s">
        <v>7</v>
      </c>
      <c r="C1" s="205"/>
      <c r="D1" s="205"/>
      <c r="E1" s="206"/>
      <c r="F1" s="204" t="s">
        <v>8</v>
      </c>
      <c r="G1" s="205"/>
      <c r="H1" s="205"/>
      <c r="I1" s="206"/>
    </row>
    <row r="2" spans="1:9">
      <c r="A2" s="8"/>
      <c r="B2" s="207" t="s">
        <v>12</v>
      </c>
      <c r="C2" s="208"/>
      <c r="D2" s="208"/>
      <c r="E2" s="209"/>
      <c r="F2" s="207" t="s">
        <v>13</v>
      </c>
      <c r="G2" s="208"/>
      <c r="H2" s="208"/>
      <c r="I2" s="209"/>
    </row>
    <row r="3" spans="1:9">
      <c r="A3" s="8"/>
      <c r="B3" s="237"/>
      <c r="C3" s="238"/>
      <c r="D3" s="238"/>
      <c r="E3" s="239"/>
      <c r="F3" s="215"/>
      <c r="G3" s="216"/>
      <c r="H3" s="216"/>
      <c r="I3" s="231"/>
    </row>
    <row r="4" spans="1:9">
      <c r="A4" s="9"/>
      <c r="B4" s="80" t="s">
        <v>3</v>
      </c>
      <c r="C4" s="81" t="s">
        <v>4</v>
      </c>
      <c r="D4" s="81" t="s">
        <v>4</v>
      </c>
      <c r="E4" s="81" t="s">
        <v>4</v>
      </c>
      <c r="F4" s="10" t="s">
        <v>3</v>
      </c>
      <c r="G4" s="3" t="s">
        <v>4</v>
      </c>
      <c r="H4" s="3" t="s">
        <v>4</v>
      </c>
      <c r="I4" s="3" t="s">
        <v>4</v>
      </c>
    </row>
    <row r="5" spans="1:9" ht="107.25" customHeight="1" thickBot="1">
      <c r="A5" s="11" t="s">
        <v>16</v>
      </c>
      <c r="B5" s="12" t="s">
        <v>125</v>
      </c>
      <c r="C5" s="12" t="s">
        <v>62</v>
      </c>
      <c r="D5" s="12" t="s">
        <v>126</v>
      </c>
      <c r="E5" s="12" t="s">
        <v>37</v>
      </c>
      <c r="F5" s="12" t="s">
        <v>127</v>
      </c>
      <c r="G5" s="12" t="s">
        <v>128</v>
      </c>
      <c r="H5" s="12" t="s">
        <v>129</v>
      </c>
      <c r="I5" s="12" t="s">
        <v>43</v>
      </c>
    </row>
    <row r="6" spans="1:9" ht="13.5" thickBot="1">
      <c r="A6" s="13"/>
      <c r="B6" s="14"/>
      <c r="C6" s="14"/>
      <c r="D6" s="14"/>
      <c r="E6" s="64"/>
      <c r="F6" s="14"/>
      <c r="G6" s="14"/>
      <c r="H6" s="14"/>
      <c r="I6" s="64"/>
    </row>
    <row r="7" spans="1:9">
      <c r="A7" s="111" t="s">
        <v>138</v>
      </c>
      <c r="B7" s="65">
        <v>17</v>
      </c>
      <c r="C7" s="66">
        <v>184</v>
      </c>
      <c r="D7" s="67">
        <v>18</v>
      </c>
      <c r="E7" s="68">
        <v>161</v>
      </c>
      <c r="F7" s="65">
        <v>19</v>
      </c>
      <c r="G7" s="66">
        <v>152</v>
      </c>
      <c r="H7" s="67">
        <v>100</v>
      </c>
      <c r="I7" s="68">
        <v>107</v>
      </c>
    </row>
    <row r="8" spans="1:9">
      <c r="A8" s="116" t="s">
        <v>139</v>
      </c>
      <c r="B8" s="70">
        <v>23</v>
      </c>
      <c r="C8" s="71">
        <v>138</v>
      </c>
      <c r="D8" s="72">
        <v>27</v>
      </c>
      <c r="E8" s="73">
        <v>95</v>
      </c>
      <c r="F8" s="70">
        <v>23</v>
      </c>
      <c r="G8" s="71">
        <v>100</v>
      </c>
      <c r="H8" s="72">
        <v>90</v>
      </c>
      <c r="I8" s="73">
        <v>70</v>
      </c>
    </row>
    <row r="9" spans="1:9">
      <c r="A9" s="116" t="s">
        <v>140</v>
      </c>
      <c r="B9" s="70">
        <v>17</v>
      </c>
      <c r="C9" s="71">
        <v>74</v>
      </c>
      <c r="D9" s="72">
        <v>17</v>
      </c>
      <c r="E9" s="73">
        <v>38</v>
      </c>
      <c r="F9" s="70">
        <v>17</v>
      </c>
      <c r="G9" s="71">
        <v>61</v>
      </c>
      <c r="H9" s="72">
        <v>28</v>
      </c>
      <c r="I9" s="73">
        <v>34</v>
      </c>
    </row>
    <row r="10" spans="1:9">
      <c r="A10" s="116" t="s">
        <v>141</v>
      </c>
      <c r="B10" s="70">
        <v>24</v>
      </c>
      <c r="C10" s="71">
        <v>169</v>
      </c>
      <c r="D10" s="72">
        <v>25</v>
      </c>
      <c r="E10" s="73">
        <v>149</v>
      </c>
      <c r="F10" s="70">
        <v>24</v>
      </c>
      <c r="G10" s="71">
        <v>154</v>
      </c>
      <c r="H10" s="72">
        <v>90</v>
      </c>
      <c r="I10" s="73">
        <v>93</v>
      </c>
    </row>
    <row r="11" spans="1:9">
      <c r="A11" s="116" t="s">
        <v>142</v>
      </c>
      <c r="B11" s="70">
        <v>25</v>
      </c>
      <c r="C11" s="71">
        <v>114</v>
      </c>
      <c r="D11" s="72">
        <v>19</v>
      </c>
      <c r="E11" s="73">
        <v>82</v>
      </c>
      <c r="F11" s="70">
        <v>25</v>
      </c>
      <c r="G11" s="71">
        <v>85</v>
      </c>
      <c r="H11" s="72">
        <v>60</v>
      </c>
      <c r="I11" s="73">
        <v>72</v>
      </c>
    </row>
    <row r="12" spans="1:9">
      <c r="A12" s="116" t="s">
        <v>143</v>
      </c>
      <c r="B12" s="70">
        <v>19</v>
      </c>
      <c r="C12" s="71">
        <v>171</v>
      </c>
      <c r="D12" s="72">
        <v>13</v>
      </c>
      <c r="E12" s="73">
        <v>173</v>
      </c>
      <c r="F12" s="70">
        <v>20</v>
      </c>
      <c r="G12" s="71">
        <v>154</v>
      </c>
      <c r="H12" s="72">
        <v>78</v>
      </c>
      <c r="I12" s="73">
        <v>114</v>
      </c>
    </row>
    <row r="13" spans="1:9">
      <c r="A13" s="116" t="s">
        <v>144</v>
      </c>
      <c r="B13" s="70">
        <v>46</v>
      </c>
      <c r="C13" s="71">
        <v>108</v>
      </c>
      <c r="D13" s="72">
        <v>27</v>
      </c>
      <c r="E13" s="73">
        <v>61</v>
      </c>
      <c r="F13" s="70">
        <v>41</v>
      </c>
      <c r="G13" s="71">
        <v>74</v>
      </c>
      <c r="H13" s="72">
        <v>59</v>
      </c>
      <c r="I13" s="73">
        <v>53</v>
      </c>
    </row>
    <row r="14" spans="1:9">
      <c r="A14" s="116" t="s">
        <v>145</v>
      </c>
      <c r="B14" s="70">
        <v>17</v>
      </c>
      <c r="C14" s="71">
        <v>142</v>
      </c>
      <c r="D14" s="72">
        <v>26</v>
      </c>
      <c r="E14" s="73">
        <v>175</v>
      </c>
      <c r="F14" s="70">
        <v>18</v>
      </c>
      <c r="G14" s="71">
        <v>154</v>
      </c>
      <c r="H14" s="72">
        <v>69</v>
      </c>
      <c r="I14" s="73">
        <v>115</v>
      </c>
    </row>
    <row r="15" spans="1:9">
      <c r="A15" s="116" t="s">
        <v>146</v>
      </c>
      <c r="B15" s="70">
        <v>17</v>
      </c>
      <c r="C15" s="71">
        <v>122</v>
      </c>
      <c r="D15" s="72">
        <v>25</v>
      </c>
      <c r="E15" s="73">
        <v>82</v>
      </c>
      <c r="F15" s="70">
        <v>17</v>
      </c>
      <c r="G15" s="71">
        <v>86</v>
      </c>
      <c r="H15" s="72">
        <v>59</v>
      </c>
      <c r="I15" s="73">
        <v>78</v>
      </c>
    </row>
    <row r="16" spans="1:9">
      <c r="A16" s="116" t="s">
        <v>147</v>
      </c>
      <c r="B16" s="70">
        <v>21</v>
      </c>
      <c r="C16" s="71">
        <v>165</v>
      </c>
      <c r="D16" s="72">
        <v>31</v>
      </c>
      <c r="E16" s="73">
        <v>118</v>
      </c>
      <c r="F16" s="70">
        <v>21</v>
      </c>
      <c r="G16" s="71">
        <v>136</v>
      </c>
      <c r="H16" s="72">
        <v>68</v>
      </c>
      <c r="I16" s="73">
        <v>103</v>
      </c>
    </row>
    <row r="17" spans="1:9">
      <c r="A17" s="116" t="s">
        <v>148</v>
      </c>
      <c r="B17" s="70">
        <v>36</v>
      </c>
      <c r="C17" s="71">
        <v>105</v>
      </c>
      <c r="D17" s="72">
        <v>13</v>
      </c>
      <c r="E17" s="73">
        <v>123</v>
      </c>
      <c r="F17" s="70">
        <v>36</v>
      </c>
      <c r="G17" s="71">
        <v>113</v>
      </c>
      <c r="H17" s="72">
        <v>43</v>
      </c>
      <c r="I17" s="73">
        <v>79</v>
      </c>
    </row>
    <row r="18" spans="1:9">
      <c r="A18" s="116" t="s">
        <v>149</v>
      </c>
      <c r="B18" s="70">
        <v>36</v>
      </c>
      <c r="C18" s="71">
        <v>140</v>
      </c>
      <c r="D18" s="72">
        <v>27</v>
      </c>
      <c r="E18" s="73">
        <v>112</v>
      </c>
      <c r="F18" s="70">
        <v>35</v>
      </c>
      <c r="G18" s="71">
        <v>117</v>
      </c>
      <c r="H18" s="72">
        <v>66</v>
      </c>
      <c r="I18" s="73">
        <v>86</v>
      </c>
    </row>
    <row r="19" spans="1:9">
      <c r="A19" s="116" t="s">
        <v>150</v>
      </c>
      <c r="B19" s="70">
        <v>31</v>
      </c>
      <c r="C19" s="71">
        <v>112</v>
      </c>
      <c r="D19" s="72">
        <v>19</v>
      </c>
      <c r="E19" s="73">
        <v>108</v>
      </c>
      <c r="F19" s="70">
        <v>31</v>
      </c>
      <c r="G19" s="71">
        <v>106</v>
      </c>
      <c r="H19" s="72">
        <v>65</v>
      </c>
      <c r="I19" s="73">
        <v>62</v>
      </c>
    </row>
    <row r="20" spans="1:9">
      <c r="A20" s="116" t="s">
        <v>151</v>
      </c>
      <c r="B20" s="70">
        <v>19</v>
      </c>
      <c r="C20" s="71">
        <v>96</v>
      </c>
      <c r="D20" s="72">
        <v>17</v>
      </c>
      <c r="E20" s="73">
        <v>135</v>
      </c>
      <c r="F20" s="70">
        <v>22</v>
      </c>
      <c r="G20" s="71">
        <v>112</v>
      </c>
      <c r="H20" s="72">
        <v>51</v>
      </c>
      <c r="I20" s="73">
        <v>81</v>
      </c>
    </row>
    <row r="21" spans="1:9">
      <c r="A21" s="116" t="s">
        <v>152</v>
      </c>
      <c r="B21" s="70">
        <v>34</v>
      </c>
      <c r="C21" s="71">
        <v>160</v>
      </c>
      <c r="D21" s="72">
        <v>18</v>
      </c>
      <c r="E21" s="73">
        <v>233</v>
      </c>
      <c r="F21" s="70">
        <v>33</v>
      </c>
      <c r="G21" s="71">
        <v>199</v>
      </c>
      <c r="H21" s="72">
        <v>70</v>
      </c>
      <c r="I21" s="73">
        <v>126</v>
      </c>
    </row>
    <row r="22" spans="1:9">
      <c r="A22" s="116" t="s">
        <v>153</v>
      </c>
      <c r="B22" s="70">
        <v>24</v>
      </c>
      <c r="C22" s="71">
        <v>179</v>
      </c>
      <c r="D22" s="72">
        <v>28</v>
      </c>
      <c r="E22" s="73">
        <v>201</v>
      </c>
      <c r="F22" s="70">
        <v>24</v>
      </c>
      <c r="G22" s="71">
        <v>198</v>
      </c>
      <c r="H22" s="72">
        <v>74</v>
      </c>
      <c r="I22" s="73">
        <v>113</v>
      </c>
    </row>
    <row r="23" spans="1:9">
      <c r="A23" s="116" t="s">
        <v>154</v>
      </c>
      <c r="B23" s="70">
        <v>35</v>
      </c>
      <c r="C23" s="71">
        <v>134</v>
      </c>
      <c r="D23" s="72">
        <v>31</v>
      </c>
      <c r="E23" s="73">
        <v>150</v>
      </c>
      <c r="F23" s="70">
        <v>37</v>
      </c>
      <c r="G23" s="71">
        <v>139</v>
      </c>
      <c r="H23" s="72">
        <v>69</v>
      </c>
      <c r="I23" s="73">
        <v>105</v>
      </c>
    </row>
    <row r="24" spans="1:9">
      <c r="A24" s="116" t="s">
        <v>155</v>
      </c>
      <c r="B24" s="70">
        <v>23</v>
      </c>
      <c r="C24" s="71">
        <v>121</v>
      </c>
      <c r="D24" s="72">
        <v>37</v>
      </c>
      <c r="E24" s="73">
        <v>134</v>
      </c>
      <c r="F24" s="70">
        <v>24</v>
      </c>
      <c r="G24" s="71">
        <v>133</v>
      </c>
      <c r="H24" s="72">
        <v>59</v>
      </c>
      <c r="I24" s="73">
        <v>90</v>
      </c>
    </row>
    <row r="25" spans="1:9">
      <c r="A25" s="116" t="s">
        <v>156</v>
      </c>
      <c r="B25" s="70">
        <v>28</v>
      </c>
      <c r="C25" s="71">
        <v>185</v>
      </c>
      <c r="D25" s="72">
        <v>21</v>
      </c>
      <c r="E25" s="73">
        <v>213</v>
      </c>
      <c r="F25" s="70">
        <v>29</v>
      </c>
      <c r="G25" s="71">
        <v>201</v>
      </c>
      <c r="H25" s="72">
        <v>87</v>
      </c>
      <c r="I25" s="73">
        <v>123</v>
      </c>
    </row>
    <row r="26" spans="1:9">
      <c r="A26" s="116" t="s">
        <v>157</v>
      </c>
      <c r="B26" s="70">
        <v>11</v>
      </c>
      <c r="C26" s="71">
        <v>116</v>
      </c>
      <c r="D26" s="72">
        <v>23</v>
      </c>
      <c r="E26" s="73">
        <v>94</v>
      </c>
      <c r="F26" s="70">
        <v>12</v>
      </c>
      <c r="G26" s="71">
        <v>94</v>
      </c>
      <c r="H26" s="72">
        <v>62</v>
      </c>
      <c r="I26" s="73">
        <v>70</v>
      </c>
    </row>
    <row r="27" spans="1:9">
      <c r="A27" s="116" t="s">
        <v>158</v>
      </c>
      <c r="B27" s="70">
        <v>31</v>
      </c>
      <c r="C27" s="71">
        <v>263</v>
      </c>
      <c r="D27" s="72">
        <v>41</v>
      </c>
      <c r="E27" s="73">
        <v>270</v>
      </c>
      <c r="F27" s="70">
        <v>31</v>
      </c>
      <c r="G27" s="71">
        <v>278</v>
      </c>
      <c r="H27" s="72">
        <v>130</v>
      </c>
      <c r="I27" s="73">
        <v>154</v>
      </c>
    </row>
    <row r="28" spans="1:9">
      <c r="A28" s="116" t="s">
        <v>159</v>
      </c>
      <c r="B28" s="70">
        <v>16</v>
      </c>
      <c r="C28" s="71">
        <v>107</v>
      </c>
      <c r="D28" s="72">
        <v>25</v>
      </c>
      <c r="E28" s="73">
        <v>68</v>
      </c>
      <c r="F28" s="70">
        <v>16</v>
      </c>
      <c r="G28" s="71">
        <v>85</v>
      </c>
      <c r="H28" s="72">
        <v>52</v>
      </c>
      <c r="I28" s="73">
        <v>58</v>
      </c>
    </row>
    <row r="29" spans="1:9">
      <c r="A29" s="116" t="s">
        <v>160</v>
      </c>
      <c r="B29" s="70">
        <v>21</v>
      </c>
      <c r="C29" s="71">
        <v>230</v>
      </c>
      <c r="D29" s="72">
        <v>17</v>
      </c>
      <c r="E29" s="73">
        <v>166</v>
      </c>
      <c r="F29" s="70">
        <v>21</v>
      </c>
      <c r="G29" s="71">
        <v>165</v>
      </c>
      <c r="H29" s="72">
        <v>128</v>
      </c>
      <c r="I29" s="73">
        <v>110</v>
      </c>
    </row>
    <row r="30" spans="1:9">
      <c r="A30" s="116" t="s">
        <v>161</v>
      </c>
      <c r="B30" s="70">
        <v>20</v>
      </c>
      <c r="C30" s="71">
        <v>252</v>
      </c>
      <c r="D30" s="72">
        <v>30</v>
      </c>
      <c r="E30" s="73">
        <v>288</v>
      </c>
      <c r="F30" s="70">
        <v>20</v>
      </c>
      <c r="G30" s="71">
        <v>251</v>
      </c>
      <c r="H30" s="72">
        <v>152</v>
      </c>
      <c r="I30" s="73">
        <v>139</v>
      </c>
    </row>
    <row r="31" spans="1:9">
      <c r="A31" s="116" t="s">
        <v>162</v>
      </c>
      <c r="B31" s="70">
        <v>23</v>
      </c>
      <c r="C31" s="71">
        <v>148</v>
      </c>
      <c r="D31" s="72">
        <v>29</v>
      </c>
      <c r="E31" s="73">
        <v>208</v>
      </c>
      <c r="F31" s="70">
        <v>22</v>
      </c>
      <c r="G31" s="71">
        <v>167</v>
      </c>
      <c r="H31" s="72">
        <v>84</v>
      </c>
      <c r="I31" s="73">
        <v>123</v>
      </c>
    </row>
    <row r="32" spans="1:9">
      <c r="A32" s="116" t="s">
        <v>163</v>
      </c>
      <c r="B32" s="70">
        <v>9</v>
      </c>
      <c r="C32" s="71">
        <v>145</v>
      </c>
      <c r="D32" s="72">
        <v>21</v>
      </c>
      <c r="E32" s="73">
        <v>155</v>
      </c>
      <c r="F32" s="70">
        <v>10</v>
      </c>
      <c r="G32" s="71">
        <v>176</v>
      </c>
      <c r="H32" s="72">
        <v>49</v>
      </c>
      <c r="I32" s="73">
        <v>94</v>
      </c>
    </row>
    <row r="33" spans="1:9">
      <c r="A33" s="116" t="s">
        <v>164</v>
      </c>
      <c r="B33" s="70">
        <v>23</v>
      </c>
      <c r="C33" s="71">
        <v>194</v>
      </c>
      <c r="D33" s="72">
        <v>28</v>
      </c>
      <c r="E33" s="73">
        <v>173</v>
      </c>
      <c r="F33" s="70">
        <v>25</v>
      </c>
      <c r="G33" s="71">
        <v>169</v>
      </c>
      <c r="H33" s="72">
        <v>107</v>
      </c>
      <c r="I33" s="73">
        <v>112</v>
      </c>
    </row>
    <row r="34" spans="1:9">
      <c r="A34" s="116" t="s">
        <v>165</v>
      </c>
      <c r="B34" s="70">
        <v>12</v>
      </c>
      <c r="C34" s="71">
        <v>223</v>
      </c>
      <c r="D34" s="72">
        <v>17</v>
      </c>
      <c r="E34" s="73">
        <v>126</v>
      </c>
      <c r="F34" s="70">
        <v>10</v>
      </c>
      <c r="G34" s="71">
        <v>148</v>
      </c>
      <c r="H34" s="72">
        <v>96</v>
      </c>
      <c r="I34" s="73">
        <v>117</v>
      </c>
    </row>
    <row r="35" spans="1:9">
      <c r="A35" s="116" t="s">
        <v>166</v>
      </c>
      <c r="B35" s="70">
        <v>8</v>
      </c>
      <c r="C35" s="71">
        <v>182</v>
      </c>
      <c r="D35" s="72">
        <v>20</v>
      </c>
      <c r="E35" s="73">
        <v>150</v>
      </c>
      <c r="F35" s="70">
        <v>8</v>
      </c>
      <c r="G35" s="71">
        <v>166</v>
      </c>
      <c r="H35" s="72">
        <v>86</v>
      </c>
      <c r="I35" s="73">
        <v>89</v>
      </c>
    </row>
    <row r="36" spans="1:9">
      <c r="A36" s="181">
        <v>38</v>
      </c>
      <c r="B36" s="70">
        <v>21</v>
      </c>
      <c r="C36" s="71">
        <v>211</v>
      </c>
      <c r="D36" s="72">
        <v>16</v>
      </c>
      <c r="E36" s="73">
        <v>117</v>
      </c>
      <c r="F36" s="70">
        <v>22</v>
      </c>
      <c r="G36" s="71">
        <v>149</v>
      </c>
      <c r="H36" s="72">
        <v>99</v>
      </c>
      <c r="I36" s="73">
        <v>97</v>
      </c>
    </row>
    <row r="37" spans="1:9">
      <c r="A37" s="116" t="s">
        <v>168</v>
      </c>
      <c r="B37" s="70">
        <v>13</v>
      </c>
      <c r="C37" s="71">
        <v>303</v>
      </c>
      <c r="D37" s="72">
        <v>39</v>
      </c>
      <c r="E37" s="73">
        <v>186</v>
      </c>
      <c r="F37" s="70">
        <v>13</v>
      </c>
      <c r="G37" s="71">
        <v>246</v>
      </c>
      <c r="H37" s="72">
        <v>120</v>
      </c>
      <c r="I37" s="73">
        <v>150</v>
      </c>
    </row>
    <row r="38" spans="1:9">
      <c r="A38" s="116" t="s">
        <v>169</v>
      </c>
      <c r="B38" s="70">
        <v>12</v>
      </c>
      <c r="C38" s="71">
        <v>94</v>
      </c>
      <c r="D38" s="72">
        <v>20</v>
      </c>
      <c r="E38" s="73">
        <v>72</v>
      </c>
      <c r="F38" s="70">
        <v>13</v>
      </c>
      <c r="G38" s="71">
        <v>90</v>
      </c>
      <c r="H38" s="72">
        <v>41</v>
      </c>
      <c r="I38" s="73">
        <v>49</v>
      </c>
    </row>
    <row r="39" spans="1:9">
      <c r="A39" s="116" t="s">
        <v>170</v>
      </c>
      <c r="B39" s="70">
        <v>6</v>
      </c>
      <c r="C39" s="71">
        <v>242</v>
      </c>
      <c r="D39" s="72">
        <v>28</v>
      </c>
      <c r="E39" s="73">
        <v>126</v>
      </c>
      <c r="F39" s="70">
        <v>8</v>
      </c>
      <c r="G39" s="71">
        <v>163</v>
      </c>
      <c r="H39" s="72">
        <v>91</v>
      </c>
      <c r="I39" s="73">
        <v>134</v>
      </c>
    </row>
    <row r="40" spans="1:9">
      <c r="A40" s="116" t="s">
        <v>171</v>
      </c>
      <c r="B40" s="70">
        <v>11</v>
      </c>
      <c r="C40" s="71">
        <v>135</v>
      </c>
      <c r="D40" s="72">
        <v>24</v>
      </c>
      <c r="E40" s="73">
        <v>91</v>
      </c>
      <c r="F40" s="70">
        <v>11</v>
      </c>
      <c r="G40" s="71">
        <v>107</v>
      </c>
      <c r="H40" s="72">
        <v>63</v>
      </c>
      <c r="I40" s="73">
        <v>74</v>
      </c>
    </row>
    <row r="41" spans="1:9">
      <c r="A41" s="116" t="s">
        <v>172</v>
      </c>
      <c r="B41" s="70">
        <v>2</v>
      </c>
      <c r="C41" s="71">
        <v>184</v>
      </c>
      <c r="D41" s="72">
        <v>17</v>
      </c>
      <c r="E41" s="73">
        <v>127</v>
      </c>
      <c r="F41" s="70">
        <v>3</v>
      </c>
      <c r="G41" s="71">
        <v>133</v>
      </c>
      <c r="H41" s="72">
        <v>82</v>
      </c>
      <c r="I41" s="73">
        <v>97</v>
      </c>
    </row>
    <row r="42" spans="1:9">
      <c r="A42" s="116" t="s">
        <v>173</v>
      </c>
      <c r="B42" s="70">
        <v>6</v>
      </c>
      <c r="C42" s="71">
        <v>201</v>
      </c>
      <c r="D42" s="72">
        <v>27</v>
      </c>
      <c r="E42" s="73">
        <v>119</v>
      </c>
      <c r="F42" s="70">
        <v>6</v>
      </c>
      <c r="G42" s="71">
        <v>141</v>
      </c>
      <c r="H42" s="72">
        <v>91</v>
      </c>
      <c r="I42" s="73">
        <v>96</v>
      </c>
    </row>
    <row r="43" spans="1:9">
      <c r="A43" s="116" t="s">
        <v>174</v>
      </c>
      <c r="B43" s="70">
        <v>8</v>
      </c>
      <c r="C43" s="71">
        <v>145</v>
      </c>
      <c r="D43" s="72">
        <v>12</v>
      </c>
      <c r="E43" s="73">
        <v>73</v>
      </c>
      <c r="F43" s="70">
        <v>9</v>
      </c>
      <c r="G43" s="71">
        <v>94</v>
      </c>
      <c r="H43" s="72">
        <v>67</v>
      </c>
      <c r="I43" s="73">
        <v>66</v>
      </c>
    </row>
    <row r="44" spans="1:9">
      <c r="A44" s="116" t="s">
        <v>175</v>
      </c>
      <c r="B44" s="70">
        <v>17</v>
      </c>
      <c r="C44" s="71">
        <v>217</v>
      </c>
      <c r="D44" s="72">
        <v>34</v>
      </c>
      <c r="E44" s="73">
        <v>151</v>
      </c>
      <c r="F44" s="70">
        <v>16</v>
      </c>
      <c r="G44" s="71">
        <v>199</v>
      </c>
      <c r="H44" s="72">
        <v>100</v>
      </c>
      <c r="I44" s="73">
        <v>99</v>
      </c>
    </row>
    <row r="45" spans="1:9">
      <c r="A45" s="116" t="s">
        <v>176</v>
      </c>
      <c r="B45" s="70">
        <v>7</v>
      </c>
      <c r="C45" s="71">
        <v>153</v>
      </c>
      <c r="D45" s="72">
        <v>23</v>
      </c>
      <c r="E45" s="73">
        <v>92</v>
      </c>
      <c r="F45" s="70">
        <v>7</v>
      </c>
      <c r="G45" s="71">
        <v>121</v>
      </c>
      <c r="H45" s="72">
        <v>56</v>
      </c>
      <c r="I45" s="73">
        <v>80</v>
      </c>
    </row>
    <row r="46" spans="1:9">
      <c r="A46" s="116" t="s">
        <v>177</v>
      </c>
      <c r="B46" s="70">
        <v>11</v>
      </c>
      <c r="C46" s="71">
        <v>205</v>
      </c>
      <c r="D46" s="72">
        <v>35</v>
      </c>
      <c r="E46" s="73">
        <v>181</v>
      </c>
      <c r="F46" s="70">
        <v>12</v>
      </c>
      <c r="G46" s="71">
        <v>208</v>
      </c>
      <c r="H46" s="72">
        <v>109</v>
      </c>
      <c r="I46" s="73">
        <v>102</v>
      </c>
    </row>
    <row r="47" spans="1:9">
      <c r="A47" s="116" t="s">
        <v>178</v>
      </c>
      <c r="B47" s="70">
        <v>11</v>
      </c>
      <c r="C47" s="71">
        <v>118</v>
      </c>
      <c r="D47" s="72">
        <v>16</v>
      </c>
      <c r="E47" s="73">
        <v>81</v>
      </c>
      <c r="F47" s="70">
        <v>11</v>
      </c>
      <c r="G47" s="71">
        <v>80</v>
      </c>
      <c r="H47" s="72">
        <v>51</v>
      </c>
      <c r="I47" s="73">
        <v>84</v>
      </c>
    </row>
    <row r="48" spans="1:9">
      <c r="A48" s="116" t="s">
        <v>179</v>
      </c>
      <c r="B48" s="70">
        <v>31</v>
      </c>
      <c r="C48" s="71">
        <v>239</v>
      </c>
      <c r="D48" s="72">
        <v>46</v>
      </c>
      <c r="E48" s="73">
        <v>184</v>
      </c>
      <c r="F48" s="70">
        <v>30</v>
      </c>
      <c r="G48" s="71">
        <v>205</v>
      </c>
      <c r="H48" s="72">
        <v>104</v>
      </c>
      <c r="I48" s="73">
        <v>147</v>
      </c>
    </row>
    <row r="49" spans="1:9">
      <c r="A49" s="116" t="s">
        <v>180</v>
      </c>
      <c r="B49" s="70">
        <v>10</v>
      </c>
      <c r="C49" s="71">
        <v>185</v>
      </c>
      <c r="D49" s="72">
        <v>35</v>
      </c>
      <c r="E49" s="73">
        <v>106</v>
      </c>
      <c r="F49" s="70">
        <v>10</v>
      </c>
      <c r="G49" s="71">
        <v>140</v>
      </c>
      <c r="H49" s="72">
        <v>81</v>
      </c>
      <c r="I49" s="73">
        <v>87</v>
      </c>
    </row>
    <row r="50" spans="1:9">
      <c r="A50" s="116" t="s">
        <v>181</v>
      </c>
      <c r="B50" s="70">
        <v>10</v>
      </c>
      <c r="C50" s="71">
        <v>189</v>
      </c>
      <c r="D50" s="72">
        <v>24</v>
      </c>
      <c r="E50" s="73">
        <v>150</v>
      </c>
      <c r="F50" s="70">
        <v>10</v>
      </c>
      <c r="G50" s="71">
        <v>179</v>
      </c>
      <c r="H50" s="72">
        <v>62</v>
      </c>
      <c r="I50" s="73">
        <v>101</v>
      </c>
    </row>
    <row r="51" spans="1:9">
      <c r="A51" s="116" t="s">
        <v>182</v>
      </c>
      <c r="B51" s="70">
        <v>11</v>
      </c>
      <c r="C51" s="71">
        <v>215</v>
      </c>
      <c r="D51" s="72">
        <v>31</v>
      </c>
      <c r="E51" s="73">
        <v>172</v>
      </c>
      <c r="F51" s="70">
        <v>12</v>
      </c>
      <c r="G51" s="71">
        <v>209</v>
      </c>
      <c r="H51" s="72">
        <v>87</v>
      </c>
      <c r="I51" s="73">
        <v>109</v>
      </c>
    </row>
    <row r="52" spans="1:9">
      <c r="A52" s="116" t="s">
        <v>183</v>
      </c>
      <c r="B52" s="70">
        <v>6</v>
      </c>
      <c r="C52" s="71">
        <v>125</v>
      </c>
      <c r="D52" s="72">
        <v>18</v>
      </c>
      <c r="E52" s="73">
        <v>65</v>
      </c>
      <c r="F52" s="70">
        <v>6</v>
      </c>
      <c r="G52" s="71">
        <v>93</v>
      </c>
      <c r="H52" s="72">
        <v>41</v>
      </c>
      <c r="I52" s="73">
        <v>68</v>
      </c>
    </row>
    <row r="53" spans="1:9">
      <c r="A53" s="116" t="s">
        <v>184</v>
      </c>
      <c r="B53" s="70">
        <v>8</v>
      </c>
      <c r="C53" s="71">
        <v>106</v>
      </c>
      <c r="D53" s="72">
        <v>24</v>
      </c>
      <c r="E53" s="73">
        <v>60</v>
      </c>
      <c r="F53" s="70">
        <v>8</v>
      </c>
      <c r="G53" s="71">
        <v>83</v>
      </c>
      <c r="H53" s="72">
        <v>42</v>
      </c>
      <c r="I53" s="73">
        <v>56</v>
      </c>
    </row>
    <row r="54" spans="1:9">
      <c r="A54" s="116" t="s">
        <v>185</v>
      </c>
      <c r="B54" s="70">
        <v>2</v>
      </c>
      <c r="C54" s="71">
        <v>3</v>
      </c>
      <c r="D54" s="72">
        <v>2</v>
      </c>
      <c r="E54" s="73">
        <v>11</v>
      </c>
      <c r="F54" s="70">
        <v>2</v>
      </c>
      <c r="G54" s="71">
        <v>7</v>
      </c>
      <c r="H54" s="72">
        <v>4</v>
      </c>
      <c r="I54" s="73">
        <v>6</v>
      </c>
    </row>
    <row r="55" spans="1:9">
      <c r="A55" s="116" t="s">
        <v>186</v>
      </c>
      <c r="B55" s="70">
        <v>12</v>
      </c>
      <c r="C55" s="71">
        <v>254</v>
      </c>
      <c r="D55" s="72">
        <v>42</v>
      </c>
      <c r="E55" s="73">
        <v>226</v>
      </c>
      <c r="F55" s="70">
        <v>13</v>
      </c>
      <c r="G55" s="71">
        <v>249</v>
      </c>
      <c r="H55" s="72">
        <v>131</v>
      </c>
      <c r="I55" s="73">
        <v>130</v>
      </c>
    </row>
    <row r="56" spans="1:9">
      <c r="A56" s="116" t="s">
        <v>187</v>
      </c>
      <c r="B56" s="70">
        <v>6</v>
      </c>
      <c r="C56" s="71">
        <v>337</v>
      </c>
      <c r="D56" s="72">
        <v>38</v>
      </c>
      <c r="E56" s="73">
        <v>198</v>
      </c>
      <c r="F56" s="70">
        <v>6</v>
      </c>
      <c r="G56" s="71">
        <v>228</v>
      </c>
      <c r="H56" s="72">
        <v>193</v>
      </c>
      <c r="I56" s="73">
        <v>146</v>
      </c>
    </row>
    <row r="57" spans="1:9">
      <c r="A57" s="149" t="s">
        <v>188</v>
      </c>
      <c r="B57" s="70">
        <v>13</v>
      </c>
      <c r="C57" s="71">
        <v>338</v>
      </c>
      <c r="D57" s="72">
        <v>36</v>
      </c>
      <c r="E57" s="73">
        <v>214</v>
      </c>
      <c r="F57" s="70">
        <v>12</v>
      </c>
      <c r="G57" s="71">
        <v>269</v>
      </c>
      <c r="H57" s="72">
        <v>155</v>
      </c>
      <c r="I57" s="73">
        <v>135</v>
      </c>
    </row>
    <row r="58" spans="1:9">
      <c r="A58" s="26" t="s">
        <v>0</v>
      </c>
      <c r="B58" s="199">
        <f t="shared" ref="B58:I58" si="0">SUM(B7:B57)</f>
        <v>900</v>
      </c>
      <c r="C58" s="200">
        <f t="shared" si="0"/>
        <v>8678</v>
      </c>
      <c r="D58" s="200">
        <f t="shared" si="0"/>
        <v>1277</v>
      </c>
      <c r="E58" s="200">
        <f t="shared" si="0"/>
        <v>7043</v>
      </c>
      <c r="F58" s="199">
        <f t="shared" si="0"/>
        <v>911</v>
      </c>
      <c r="G58" s="200">
        <f t="shared" si="0"/>
        <v>7566</v>
      </c>
      <c r="H58" s="200">
        <f t="shared" si="0"/>
        <v>4101</v>
      </c>
      <c r="I58" s="200">
        <f t="shared" si="0"/>
        <v>4883</v>
      </c>
    </row>
  </sheetData>
  <sheetProtection selectLockedCells="1"/>
  <mergeCells count="6">
    <mergeCell ref="B1:E1"/>
    <mergeCell ref="F1:I1"/>
    <mergeCell ref="B2:E2"/>
    <mergeCell ref="F2:I2"/>
    <mergeCell ref="B3:E3"/>
    <mergeCell ref="F3:I3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8"/>
  <sheetViews>
    <sheetView zoomScaleNormal="100" zoomScaleSheetLayoutView="100" workbookViewId="0">
      <pane xSplit="1" ySplit="6" topLeftCell="B55" activePane="bottomRight" state="frozen"/>
      <selection activeCell="P19" sqref="P19"/>
      <selection pane="topRight" activeCell="P19" sqref="P19"/>
      <selection pane="bottomLeft" activeCell="P19" sqref="P19"/>
      <selection pane="bottomRight" activeCell="D60" sqref="D60"/>
    </sheetView>
  </sheetViews>
  <sheetFormatPr defaultColWidth="9.140625" defaultRowHeight="12.75"/>
  <cols>
    <col min="1" max="1" width="9.28515625" style="30" bestFit="1" customWidth="1"/>
    <col min="2" max="3" width="15.42578125" style="1" customWidth="1"/>
    <col min="4" max="4" width="13.42578125" style="1" customWidth="1"/>
    <col min="5" max="16384" width="9.140625" style="1"/>
  </cols>
  <sheetData>
    <row r="1" spans="1:4">
      <c r="A1" s="6"/>
      <c r="B1" s="240" t="s">
        <v>26</v>
      </c>
      <c r="C1" s="241"/>
      <c r="D1" s="2" t="s">
        <v>19</v>
      </c>
    </row>
    <row r="2" spans="1:4">
      <c r="A2" s="8"/>
      <c r="B2" s="240" t="s">
        <v>21</v>
      </c>
      <c r="C2" s="241"/>
      <c r="D2" s="2" t="s">
        <v>28</v>
      </c>
    </row>
    <row r="3" spans="1:4">
      <c r="A3" s="8"/>
      <c r="B3" s="83" t="s">
        <v>27</v>
      </c>
      <c r="C3" s="83" t="s">
        <v>27</v>
      </c>
      <c r="D3" s="84" t="s">
        <v>27</v>
      </c>
    </row>
    <row r="4" spans="1:4">
      <c r="A4" s="9"/>
      <c r="B4" s="79" t="s">
        <v>130</v>
      </c>
      <c r="C4" s="79" t="s">
        <v>131</v>
      </c>
      <c r="D4" s="81" t="s">
        <v>132</v>
      </c>
    </row>
    <row r="5" spans="1:4" ht="107.25" customHeight="1" thickBot="1">
      <c r="A5" s="11" t="s">
        <v>16</v>
      </c>
      <c r="B5" s="12" t="s">
        <v>130</v>
      </c>
      <c r="C5" s="12" t="s">
        <v>133</v>
      </c>
      <c r="D5" s="12" t="s">
        <v>132</v>
      </c>
    </row>
    <row r="6" spans="1:4" ht="13.5" thickBot="1">
      <c r="A6" s="13"/>
      <c r="B6" s="14"/>
      <c r="C6" s="85"/>
      <c r="D6" s="85"/>
    </row>
    <row r="7" spans="1:4">
      <c r="A7" s="111" t="s">
        <v>138</v>
      </c>
      <c r="B7" s="86">
        <v>310</v>
      </c>
      <c r="C7" s="66">
        <v>316</v>
      </c>
      <c r="D7" s="75">
        <v>315</v>
      </c>
    </row>
    <row r="8" spans="1:4">
      <c r="A8" s="116" t="s">
        <v>139</v>
      </c>
      <c r="B8" s="87">
        <v>201</v>
      </c>
      <c r="C8" s="71">
        <v>204</v>
      </c>
      <c r="D8" s="77">
        <v>203</v>
      </c>
    </row>
    <row r="9" spans="1:4">
      <c r="A9" s="116" t="s">
        <v>140</v>
      </c>
      <c r="B9" s="87">
        <v>94</v>
      </c>
      <c r="C9" s="71">
        <v>95</v>
      </c>
      <c r="D9" s="77">
        <v>98</v>
      </c>
    </row>
    <row r="10" spans="1:4">
      <c r="A10" s="116" t="s">
        <v>141</v>
      </c>
      <c r="B10" s="87">
        <v>227</v>
      </c>
      <c r="C10" s="71">
        <v>233</v>
      </c>
      <c r="D10" s="77">
        <v>229</v>
      </c>
    </row>
    <row r="11" spans="1:4">
      <c r="A11" s="116" t="s">
        <v>142</v>
      </c>
      <c r="B11" s="87">
        <v>196</v>
      </c>
      <c r="C11" s="71">
        <v>201</v>
      </c>
      <c r="D11" s="77">
        <v>201</v>
      </c>
    </row>
    <row r="12" spans="1:4">
      <c r="A12" s="116" t="s">
        <v>143</v>
      </c>
      <c r="B12" s="87">
        <v>186</v>
      </c>
      <c r="C12" s="71">
        <v>190</v>
      </c>
      <c r="D12" s="77">
        <v>183</v>
      </c>
    </row>
    <row r="13" spans="1:4">
      <c r="A13" s="116" t="s">
        <v>144</v>
      </c>
      <c r="B13" s="87">
        <v>160</v>
      </c>
      <c r="C13" s="71">
        <v>167</v>
      </c>
      <c r="D13" s="77">
        <v>166</v>
      </c>
    </row>
    <row r="14" spans="1:4">
      <c r="A14" s="116" t="s">
        <v>145</v>
      </c>
      <c r="B14" s="87">
        <v>219</v>
      </c>
      <c r="C14" s="71">
        <v>220</v>
      </c>
      <c r="D14" s="77">
        <v>217</v>
      </c>
    </row>
    <row r="15" spans="1:4">
      <c r="A15" s="116" t="s">
        <v>146</v>
      </c>
      <c r="B15" s="87">
        <v>153</v>
      </c>
      <c r="C15" s="71">
        <v>161</v>
      </c>
      <c r="D15" s="77">
        <v>159</v>
      </c>
    </row>
    <row r="16" spans="1:4">
      <c r="A16" s="116" t="s">
        <v>147</v>
      </c>
      <c r="B16" s="87">
        <v>226</v>
      </c>
      <c r="C16" s="71">
        <v>239</v>
      </c>
      <c r="D16" s="77">
        <v>229</v>
      </c>
    </row>
    <row r="17" spans="1:4">
      <c r="A17" s="116" t="s">
        <v>148</v>
      </c>
      <c r="B17" s="87">
        <v>170</v>
      </c>
      <c r="C17" s="71">
        <v>169</v>
      </c>
      <c r="D17" s="77">
        <v>168</v>
      </c>
    </row>
    <row r="18" spans="1:4">
      <c r="A18" s="116" t="s">
        <v>149</v>
      </c>
      <c r="B18" s="87">
        <v>215</v>
      </c>
      <c r="C18" s="71">
        <v>222</v>
      </c>
      <c r="D18" s="77">
        <v>217</v>
      </c>
    </row>
    <row r="19" spans="1:4">
      <c r="A19" s="116" t="s">
        <v>150</v>
      </c>
      <c r="B19" s="87">
        <v>174</v>
      </c>
      <c r="C19" s="71">
        <v>178</v>
      </c>
      <c r="D19" s="77">
        <v>177</v>
      </c>
    </row>
    <row r="20" spans="1:4">
      <c r="A20" s="116" t="s">
        <v>151</v>
      </c>
      <c r="B20" s="87">
        <v>131</v>
      </c>
      <c r="C20" s="71">
        <v>136</v>
      </c>
      <c r="D20" s="77">
        <v>129</v>
      </c>
    </row>
    <row r="21" spans="1:4">
      <c r="A21" s="116" t="s">
        <v>152</v>
      </c>
      <c r="B21" s="87">
        <v>296</v>
      </c>
      <c r="C21" s="71">
        <v>307</v>
      </c>
      <c r="D21" s="77">
        <v>297</v>
      </c>
    </row>
    <row r="22" spans="1:4">
      <c r="A22" s="116" t="s">
        <v>153</v>
      </c>
      <c r="B22" s="87">
        <v>232</v>
      </c>
      <c r="C22" s="71">
        <v>238</v>
      </c>
      <c r="D22" s="77">
        <v>234</v>
      </c>
    </row>
    <row r="23" spans="1:4">
      <c r="A23" s="116" t="s">
        <v>154</v>
      </c>
      <c r="B23" s="87">
        <v>221</v>
      </c>
      <c r="C23" s="71">
        <v>234</v>
      </c>
      <c r="D23" s="77">
        <v>221</v>
      </c>
    </row>
    <row r="24" spans="1:4">
      <c r="A24" s="116" t="s">
        <v>155</v>
      </c>
      <c r="B24" s="87">
        <v>211</v>
      </c>
      <c r="C24" s="71">
        <v>219</v>
      </c>
      <c r="D24" s="77">
        <v>213</v>
      </c>
    </row>
    <row r="25" spans="1:4">
      <c r="A25" s="116" t="s">
        <v>156</v>
      </c>
      <c r="B25" s="87">
        <v>271</v>
      </c>
      <c r="C25" s="71">
        <v>279</v>
      </c>
      <c r="D25" s="77">
        <v>278</v>
      </c>
    </row>
    <row r="26" spans="1:4">
      <c r="A26" s="116" t="s">
        <v>157</v>
      </c>
      <c r="B26" s="87">
        <v>167</v>
      </c>
      <c r="C26" s="71">
        <v>164</v>
      </c>
      <c r="D26" s="77">
        <v>162</v>
      </c>
    </row>
    <row r="27" spans="1:4">
      <c r="A27" s="116" t="s">
        <v>158</v>
      </c>
      <c r="B27" s="87">
        <v>389</v>
      </c>
      <c r="C27" s="71">
        <v>399</v>
      </c>
      <c r="D27" s="77">
        <v>395</v>
      </c>
    </row>
    <row r="28" spans="1:4">
      <c r="A28" s="116" t="s">
        <v>159</v>
      </c>
      <c r="B28" s="87">
        <v>146</v>
      </c>
      <c r="C28" s="71">
        <v>146</v>
      </c>
      <c r="D28" s="77">
        <v>151</v>
      </c>
    </row>
    <row r="29" spans="1:4">
      <c r="A29" s="116" t="s">
        <v>160</v>
      </c>
      <c r="B29" s="87">
        <v>265</v>
      </c>
      <c r="C29" s="71">
        <v>269</v>
      </c>
      <c r="D29" s="77">
        <v>266</v>
      </c>
    </row>
    <row r="30" spans="1:4">
      <c r="A30" s="116" t="s">
        <v>161</v>
      </c>
      <c r="B30" s="87">
        <v>338</v>
      </c>
      <c r="C30" s="71">
        <v>345</v>
      </c>
      <c r="D30" s="77">
        <v>336</v>
      </c>
    </row>
    <row r="31" spans="1:4">
      <c r="A31" s="116" t="s">
        <v>162</v>
      </c>
      <c r="B31" s="87">
        <v>239</v>
      </c>
      <c r="C31" s="71">
        <v>244</v>
      </c>
      <c r="D31" s="77">
        <v>239</v>
      </c>
    </row>
    <row r="32" spans="1:4">
      <c r="A32" s="116" t="s">
        <v>163</v>
      </c>
      <c r="B32" s="87">
        <v>247</v>
      </c>
      <c r="C32" s="71">
        <v>248</v>
      </c>
      <c r="D32" s="77">
        <v>248</v>
      </c>
    </row>
    <row r="33" spans="1:4">
      <c r="A33" s="116" t="s">
        <v>164</v>
      </c>
      <c r="B33" s="87">
        <v>289</v>
      </c>
      <c r="C33" s="71">
        <v>289</v>
      </c>
      <c r="D33" s="77">
        <v>286</v>
      </c>
    </row>
    <row r="34" spans="1:4">
      <c r="A34" s="116" t="s">
        <v>165</v>
      </c>
      <c r="B34" s="87">
        <v>239</v>
      </c>
      <c r="C34" s="71">
        <v>245</v>
      </c>
      <c r="D34" s="77">
        <v>243</v>
      </c>
    </row>
    <row r="35" spans="1:4">
      <c r="A35" s="116" t="s">
        <v>166</v>
      </c>
      <c r="B35" s="87">
        <v>208</v>
      </c>
      <c r="C35" s="71">
        <v>216</v>
      </c>
      <c r="D35" s="77">
        <v>209</v>
      </c>
    </row>
    <row r="36" spans="1:4">
      <c r="A36" s="116" t="s">
        <v>167</v>
      </c>
      <c r="B36" s="87">
        <v>223</v>
      </c>
      <c r="C36" s="71">
        <v>229</v>
      </c>
      <c r="D36" s="77">
        <v>225</v>
      </c>
    </row>
    <row r="37" spans="1:4">
      <c r="A37" s="116" t="s">
        <v>168</v>
      </c>
      <c r="B37" s="87">
        <v>330</v>
      </c>
      <c r="C37" s="71">
        <v>341</v>
      </c>
      <c r="D37" s="77">
        <v>338</v>
      </c>
    </row>
    <row r="38" spans="1:4">
      <c r="A38" s="116" t="s">
        <v>169</v>
      </c>
      <c r="B38" s="87">
        <v>150</v>
      </c>
      <c r="C38" s="71">
        <v>159</v>
      </c>
      <c r="D38" s="77">
        <v>161</v>
      </c>
    </row>
    <row r="39" spans="1:4">
      <c r="A39" s="116" t="s">
        <v>170</v>
      </c>
      <c r="B39" s="87">
        <v>251</v>
      </c>
      <c r="C39" s="71">
        <v>266</v>
      </c>
      <c r="D39" s="77">
        <v>251</v>
      </c>
    </row>
    <row r="40" spans="1:4">
      <c r="A40" s="116" t="s">
        <v>171</v>
      </c>
      <c r="B40" s="87">
        <v>75</v>
      </c>
      <c r="C40" s="71">
        <v>81</v>
      </c>
      <c r="D40" s="77">
        <v>79</v>
      </c>
    </row>
    <row r="41" spans="1:4">
      <c r="A41" s="116" t="s">
        <v>172</v>
      </c>
      <c r="B41" s="87">
        <v>206</v>
      </c>
      <c r="C41" s="71">
        <v>212</v>
      </c>
      <c r="D41" s="77">
        <v>208</v>
      </c>
    </row>
    <row r="42" spans="1:4">
      <c r="A42" s="116" t="s">
        <v>173</v>
      </c>
      <c r="B42" s="87">
        <v>218</v>
      </c>
      <c r="C42" s="71">
        <v>223</v>
      </c>
      <c r="D42" s="77">
        <v>225</v>
      </c>
    </row>
    <row r="43" spans="1:4">
      <c r="A43" s="116" t="s">
        <v>174</v>
      </c>
      <c r="B43" s="87">
        <v>191</v>
      </c>
      <c r="C43" s="71">
        <v>193</v>
      </c>
      <c r="D43" s="77">
        <v>192</v>
      </c>
    </row>
    <row r="44" spans="1:4">
      <c r="A44" s="116" t="s">
        <v>175</v>
      </c>
      <c r="B44" s="87">
        <v>242</v>
      </c>
      <c r="C44" s="71">
        <v>241</v>
      </c>
      <c r="D44" s="77">
        <v>240</v>
      </c>
    </row>
    <row r="45" spans="1:4">
      <c r="A45" s="116" t="s">
        <v>176</v>
      </c>
      <c r="B45" s="87">
        <v>148</v>
      </c>
      <c r="C45" s="71">
        <v>153</v>
      </c>
      <c r="D45" s="77">
        <v>148</v>
      </c>
    </row>
    <row r="46" spans="1:4">
      <c r="A46" s="116" t="s">
        <v>177</v>
      </c>
      <c r="B46" s="87">
        <v>324</v>
      </c>
      <c r="C46" s="71">
        <v>328</v>
      </c>
      <c r="D46" s="77">
        <v>323</v>
      </c>
    </row>
    <row r="47" spans="1:4">
      <c r="A47" s="116" t="s">
        <v>178</v>
      </c>
      <c r="B47" s="87">
        <v>174</v>
      </c>
      <c r="C47" s="71">
        <v>177</v>
      </c>
      <c r="D47" s="77">
        <v>174</v>
      </c>
    </row>
    <row r="48" spans="1:4">
      <c r="A48" s="116" t="s">
        <v>179</v>
      </c>
      <c r="B48" s="87">
        <v>388</v>
      </c>
      <c r="C48" s="71">
        <v>398</v>
      </c>
      <c r="D48" s="77">
        <v>401</v>
      </c>
    </row>
    <row r="49" spans="1:4">
      <c r="A49" s="116" t="s">
        <v>180</v>
      </c>
      <c r="B49" s="87">
        <v>192</v>
      </c>
      <c r="C49" s="71">
        <v>197</v>
      </c>
      <c r="D49" s="77">
        <v>194</v>
      </c>
    </row>
    <row r="50" spans="1:4">
      <c r="A50" s="116" t="s">
        <v>181</v>
      </c>
      <c r="B50" s="87">
        <v>227</v>
      </c>
      <c r="C50" s="71">
        <v>231</v>
      </c>
      <c r="D50" s="77">
        <v>228</v>
      </c>
    </row>
    <row r="51" spans="1:4">
      <c r="A51" s="116" t="s">
        <v>182</v>
      </c>
      <c r="B51" s="87">
        <v>252</v>
      </c>
      <c r="C51" s="71">
        <v>256</v>
      </c>
      <c r="D51" s="77">
        <v>253</v>
      </c>
    </row>
    <row r="52" spans="1:4">
      <c r="A52" s="116" t="s">
        <v>183</v>
      </c>
      <c r="B52" s="87">
        <v>149</v>
      </c>
      <c r="C52" s="71">
        <v>152</v>
      </c>
      <c r="D52" s="77">
        <v>153</v>
      </c>
    </row>
    <row r="53" spans="1:4">
      <c r="A53" s="116" t="s">
        <v>184</v>
      </c>
      <c r="B53" s="87">
        <v>136</v>
      </c>
      <c r="C53" s="71">
        <v>138</v>
      </c>
      <c r="D53" s="77">
        <v>139</v>
      </c>
    </row>
    <row r="54" spans="1:4">
      <c r="A54" s="116" t="s">
        <v>185</v>
      </c>
      <c r="B54" s="87">
        <v>15</v>
      </c>
      <c r="C54" s="71">
        <v>15</v>
      </c>
      <c r="D54" s="77">
        <v>15</v>
      </c>
    </row>
    <row r="55" spans="1:4">
      <c r="A55" s="116" t="s">
        <v>186</v>
      </c>
      <c r="B55" s="87">
        <v>298</v>
      </c>
      <c r="C55" s="71">
        <v>310</v>
      </c>
      <c r="D55" s="77">
        <v>297</v>
      </c>
    </row>
    <row r="56" spans="1:4">
      <c r="A56" s="116" t="s">
        <v>187</v>
      </c>
      <c r="B56" s="87">
        <v>331</v>
      </c>
      <c r="C56" s="71">
        <v>349</v>
      </c>
      <c r="D56" s="77">
        <v>338</v>
      </c>
    </row>
    <row r="57" spans="1:4">
      <c r="A57" s="149" t="s">
        <v>188</v>
      </c>
      <c r="B57" s="87">
        <v>339</v>
      </c>
      <c r="C57" s="71">
        <v>343</v>
      </c>
      <c r="D57" s="77">
        <v>335</v>
      </c>
    </row>
    <row r="58" spans="1:4">
      <c r="A58" s="26" t="s">
        <v>0</v>
      </c>
      <c r="B58" s="200">
        <f>SUM(B7:B57)</f>
        <v>11279</v>
      </c>
      <c r="C58" s="200">
        <f>SUM(C7:C57)</f>
        <v>11565</v>
      </c>
      <c r="D58" s="200">
        <f>SUM(D7:D57)</f>
        <v>11386</v>
      </c>
    </row>
  </sheetData>
  <sheetProtection selectLockedCells="1"/>
  <mergeCells count="2">
    <mergeCell ref="B1:C1"/>
    <mergeCell ref="B2:C2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8"/>
  <sheetViews>
    <sheetView topLeftCell="A2" zoomScaleNormal="100" zoomScaleSheetLayoutView="100" workbookViewId="0">
      <pane xSplit="1" ySplit="5" topLeftCell="B7" activePane="bottomRight" state="frozen"/>
      <selection activeCell="P19" sqref="P19"/>
      <selection pane="topRight" activeCell="P19" sqref="P19"/>
      <selection pane="bottomLeft" activeCell="P19" sqref="P19"/>
      <selection pane="bottomRight" activeCell="H14" sqref="H14"/>
    </sheetView>
  </sheetViews>
  <sheetFormatPr defaultColWidth="9.140625" defaultRowHeight="12.75"/>
  <cols>
    <col min="1" max="1" width="9.28515625" style="30" bestFit="1" customWidth="1"/>
    <col min="2" max="2" width="12.42578125" style="1" customWidth="1"/>
    <col min="3" max="3" width="14.42578125" style="1" customWidth="1"/>
    <col min="4" max="4" width="14" style="1" customWidth="1"/>
    <col min="5" max="5" width="15.140625" style="1" customWidth="1"/>
    <col min="6" max="6" width="12.5703125" style="1" customWidth="1"/>
    <col min="7" max="16384" width="9.140625" style="1"/>
  </cols>
  <sheetData>
    <row r="1" spans="1:7">
      <c r="A1" s="6"/>
      <c r="B1" s="204" t="s">
        <v>39</v>
      </c>
      <c r="C1" s="205"/>
      <c r="D1" s="205"/>
      <c r="E1" s="205"/>
      <c r="F1" s="206"/>
    </row>
    <row r="2" spans="1:7">
      <c r="A2" s="8"/>
      <c r="B2" s="215" t="s">
        <v>189</v>
      </c>
      <c r="C2" s="216"/>
      <c r="D2" s="216"/>
      <c r="E2" s="216"/>
      <c r="F2" s="231"/>
      <c r="G2" s="150"/>
    </row>
    <row r="3" spans="1:7">
      <c r="A3" s="8"/>
      <c r="B3" s="84" t="s">
        <v>27</v>
      </c>
      <c r="C3" s="84" t="s">
        <v>27</v>
      </c>
      <c r="D3" s="84" t="s">
        <v>27</v>
      </c>
      <c r="E3" s="84" t="s">
        <v>27</v>
      </c>
      <c r="F3" s="84" t="s">
        <v>27</v>
      </c>
    </row>
    <row r="4" spans="1:7">
      <c r="A4" s="9"/>
      <c r="B4" s="81" t="s">
        <v>190</v>
      </c>
      <c r="C4" s="81" t="s">
        <v>191</v>
      </c>
      <c r="D4" s="81" t="s">
        <v>192</v>
      </c>
      <c r="E4" s="81" t="s">
        <v>193</v>
      </c>
      <c r="F4" s="81" t="s">
        <v>194</v>
      </c>
    </row>
    <row r="5" spans="1:7" ht="107.25" customHeight="1" thickBot="1">
      <c r="A5" s="11" t="s">
        <v>16</v>
      </c>
      <c r="B5" s="12" t="s">
        <v>190</v>
      </c>
      <c r="C5" s="12" t="s">
        <v>191</v>
      </c>
      <c r="D5" s="12" t="s">
        <v>192</v>
      </c>
      <c r="E5" s="12" t="s">
        <v>193</v>
      </c>
      <c r="F5" s="12" t="s">
        <v>194</v>
      </c>
    </row>
    <row r="6" spans="1:7" ht="13.5" thickBot="1">
      <c r="A6" s="13"/>
      <c r="B6" s="14"/>
      <c r="C6" s="85"/>
      <c r="D6" s="85"/>
      <c r="E6" s="85"/>
      <c r="F6" s="85"/>
    </row>
    <row r="7" spans="1:7">
      <c r="A7" s="111" t="s">
        <v>138</v>
      </c>
      <c r="B7" s="86">
        <v>305</v>
      </c>
      <c r="C7" s="66">
        <v>307</v>
      </c>
      <c r="D7" s="86">
        <v>305</v>
      </c>
      <c r="E7" s="86">
        <v>302</v>
      </c>
      <c r="F7" s="75">
        <v>311</v>
      </c>
    </row>
    <row r="8" spans="1:7">
      <c r="A8" s="116" t="s">
        <v>139</v>
      </c>
      <c r="B8" s="87">
        <v>193</v>
      </c>
      <c r="C8" s="71">
        <v>187</v>
      </c>
      <c r="D8" s="87">
        <v>185</v>
      </c>
      <c r="E8" s="87">
        <v>190</v>
      </c>
      <c r="F8" s="77">
        <v>195</v>
      </c>
    </row>
    <row r="9" spans="1:7">
      <c r="A9" s="116" t="s">
        <v>140</v>
      </c>
      <c r="B9" s="87">
        <v>96</v>
      </c>
      <c r="C9" s="71">
        <v>98</v>
      </c>
      <c r="D9" s="87">
        <v>96</v>
      </c>
      <c r="E9" s="87">
        <v>97</v>
      </c>
      <c r="F9" s="77">
        <v>97</v>
      </c>
    </row>
    <row r="10" spans="1:7">
      <c r="A10" s="116" t="s">
        <v>141</v>
      </c>
      <c r="B10" s="87">
        <v>231</v>
      </c>
      <c r="C10" s="71">
        <v>227</v>
      </c>
      <c r="D10" s="87">
        <v>227</v>
      </c>
      <c r="E10" s="87">
        <v>230</v>
      </c>
      <c r="F10" s="77">
        <v>225</v>
      </c>
    </row>
    <row r="11" spans="1:7">
      <c r="A11" s="116" t="s">
        <v>142</v>
      </c>
      <c r="B11" s="87">
        <v>202</v>
      </c>
      <c r="C11" s="71">
        <v>199</v>
      </c>
      <c r="D11" s="87">
        <v>197</v>
      </c>
      <c r="E11" s="87">
        <v>197</v>
      </c>
      <c r="F11" s="77">
        <v>205</v>
      </c>
    </row>
    <row r="12" spans="1:7">
      <c r="A12" s="116" t="s">
        <v>143</v>
      </c>
      <c r="B12" s="87">
        <v>184</v>
      </c>
      <c r="C12" s="71">
        <v>194</v>
      </c>
      <c r="D12" s="87">
        <v>177</v>
      </c>
      <c r="E12" s="87">
        <v>178</v>
      </c>
      <c r="F12" s="77">
        <v>181</v>
      </c>
    </row>
    <row r="13" spans="1:7">
      <c r="A13" s="116" t="s">
        <v>144</v>
      </c>
      <c r="B13" s="87">
        <v>165</v>
      </c>
      <c r="C13" s="71">
        <v>161</v>
      </c>
      <c r="D13" s="87">
        <v>159</v>
      </c>
      <c r="E13" s="87">
        <v>158</v>
      </c>
      <c r="F13" s="77">
        <v>155</v>
      </c>
    </row>
    <row r="14" spans="1:7">
      <c r="A14" s="116" t="s">
        <v>145</v>
      </c>
      <c r="B14" s="87">
        <v>212</v>
      </c>
      <c r="C14" s="71">
        <v>218</v>
      </c>
      <c r="D14" s="87">
        <v>205</v>
      </c>
      <c r="E14" s="87">
        <v>204</v>
      </c>
      <c r="F14" s="77">
        <v>213</v>
      </c>
    </row>
    <row r="15" spans="1:7">
      <c r="A15" s="116" t="s">
        <v>146</v>
      </c>
      <c r="B15" s="87">
        <v>155</v>
      </c>
      <c r="C15" s="71">
        <v>155</v>
      </c>
      <c r="D15" s="87">
        <v>145</v>
      </c>
      <c r="E15" s="87">
        <v>151</v>
      </c>
      <c r="F15" s="77">
        <v>155</v>
      </c>
    </row>
    <row r="16" spans="1:7">
      <c r="A16" s="116" t="s">
        <v>147</v>
      </c>
      <c r="B16" s="87">
        <v>236</v>
      </c>
      <c r="C16" s="71">
        <v>235</v>
      </c>
      <c r="D16" s="87">
        <v>235</v>
      </c>
      <c r="E16" s="87">
        <v>224</v>
      </c>
      <c r="F16" s="77">
        <v>228</v>
      </c>
    </row>
    <row r="17" spans="1:6">
      <c r="A17" s="116" t="s">
        <v>148</v>
      </c>
      <c r="B17" s="87">
        <v>163</v>
      </c>
      <c r="C17" s="71">
        <v>177</v>
      </c>
      <c r="D17" s="87">
        <v>163</v>
      </c>
      <c r="E17" s="87">
        <v>165</v>
      </c>
      <c r="F17" s="77">
        <v>171</v>
      </c>
    </row>
    <row r="18" spans="1:6">
      <c r="A18" s="116" t="s">
        <v>149</v>
      </c>
      <c r="B18" s="87">
        <v>217</v>
      </c>
      <c r="C18" s="71">
        <v>223</v>
      </c>
      <c r="D18" s="87">
        <v>217</v>
      </c>
      <c r="E18" s="87">
        <v>213</v>
      </c>
      <c r="F18" s="77">
        <v>222</v>
      </c>
    </row>
    <row r="19" spans="1:6">
      <c r="A19" s="116" t="s">
        <v>150</v>
      </c>
      <c r="B19" s="87">
        <v>173</v>
      </c>
      <c r="C19" s="71">
        <v>169</v>
      </c>
      <c r="D19" s="87">
        <v>168</v>
      </c>
      <c r="E19" s="87">
        <v>178</v>
      </c>
      <c r="F19" s="77">
        <v>177</v>
      </c>
    </row>
    <row r="20" spans="1:6">
      <c r="A20" s="116" t="s">
        <v>151</v>
      </c>
      <c r="B20" s="87">
        <v>131</v>
      </c>
      <c r="C20" s="71">
        <v>147</v>
      </c>
      <c r="D20" s="87">
        <v>122</v>
      </c>
      <c r="E20" s="87">
        <v>124</v>
      </c>
      <c r="F20" s="77">
        <v>131</v>
      </c>
    </row>
    <row r="21" spans="1:6">
      <c r="A21" s="116" t="s">
        <v>152</v>
      </c>
      <c r="B21" s="87">
        <v>296</v>
      </c>
      <c r="C21" s="71">
        <v>301</v>
      </c>
      <c r="D21" s="87">
        <v>282</v>
      </c>
      <c r="E21" s="87">
        <v>293</v>
      </c>
      <c r="F21" s="77">
        <v>297</v>
      </c>
    </row>
    <row r="22" spans="1:6">
      <c r="A22" s="116" t="s">
        <v>153</v>
      </c>
      <c r="B22" s="87">
        <v>239</v>
      </c>
      <c r="C22" s="71">
        <v>242</v>
      </c>
      <c r="D22" s="87">
        <v>224</v>
      </c>
      <c r="E22" s="87">
        <v>228</v>
      </c>
      <c r="F22" s="77">
        <v>243</v>
      </c>
    </row>
    <row r="23" spans="1:6">
      <c r="A23" s="116" t="s">
        <v>154</v>
      </c>
      <c r="B23" s="87">
        <v>221</v>
      </c>
      <c r="C23" s="71">
        <v>224</v>
      </c>
      <c r="D23" s="87">
        <v>220</v>
      </c>
      <c r="E23" s="87">
        <v>218</v>
      </c>
      <c r="F23" s="77">
        <v>225</v>
      </c>
    </row>
    <row r="24" spans="1:6">
      <c r="A24" s="116" t="s">
        <v>155</v>
      </c>
      <c r="B24" s="87">
        <v>208</v>
      </c>
      <c r="C24" s="71">
        <v>221</v>
      </c>
      <c r="D24" s="87">
        <v>200</v>
      </c>
      <c r="E24" s="87">
        <v>205</v>
      </c>
      <c r="F24" s="77">
        <v>218</v>
      </c>
    </row>
    <row r="25" spans="1:6">
      <c r="A25" s="116" t="s">
        <v>156</v>
      </c>
      <c r="B25" s="87">
        <v>274</v>
      </c>
      <c r="C25" s="71">
        <v>278</v>
      </c>
      <c r="D25" s="87">
        <v>265</v>
      </c>
      <c r="E25" s="87">
        <v>268</v>
      </c>
      <c r="F25" s="77">
        <v>277</v>
      </c>
    </row>
    <row r="26" spans="1:6">
      <c r="A26" s="116" t="s">
        <v>157</v>
      </c>
      <c r="B26" s="87">
        <v>163</v>
      </c>
      <c r="C26" s="71">
        <v>169</v>
      </c>
      <c r="D26" s="87">
        <v>157</v>
      </c>
      <c r="E26" s="87">
        <v>158</v>
      </c>
      <c r="F26" s="77">
        <v>163</v>
      </c>
    </row>
    <row r="27" spans="1:6">
      <c r="A27" s="116" t="s">
        <v>158</v>
      </c>
      <c r="B27" s="87">
        <v>391</v>
      </c>
      <c r="C27" s="71">
        <v>392</v>
      </c>
      <c r="D27" s="87">
        <v>388</v>
      </c>
      <c r="E27" s="87">
        <v>381</v>
      </c>
      <c r="F27" s="77">
        <v>392</v>
      </c>
    </row>
    <row r="28" spans="1:6">
      <c r="A28" s="116" t="s">
        <v>159</v>
      </c>
      <c r="B28" s="87">
        <v>150</v>
      </c>
      <c r="C28" s="71">
        <v>141</v>
      </c>
      <c r="D28" s="87">
        <v>142</v>
      </c>
      <c r="E28" s="87">
        <v>140</v>
      </c>
      <c r="F28" s="77">
        <v>142</v>
      </c>
    </row>
    <row r="29" spans="1:6">
      <c r="A29" s="116" t="s">
        <v>160</v>
      </c>
      <c r="B29" s="87">
        <v>266</v>
      </c>
      <c r="C29" s="71">
        <v>272</v>
      </c>
      <c r="D29" s="87">
        <v>259</v>
      </c>
      <c r="E29" s="87">
        <v>261</v>
      </c>
      <c r="F29" s="77">
        <v>264</v>
      </c>
    </row>
    <row r="30" spans="1:6">
      <c r="A30" s="116" t="s">
        <v>161</v>
      </c>
      <c r="B30" s="87">
        <v>331</v>
      </c>
      <c r="C30" s="71">
        <v>349</v>
      </c>
      <c r="D30" s="87">
        <v>324</v>
      </c>
      <c r="E30" s="87">
        <v>330</v>
      </c>
      <c r="F30" s="77">
        <v>336</v>
      </c>
    </row>
    <row r="31" spans="1:6">
      <c r="A31" s="116" t="s">
        <v>162</v>
      </c>
      <c r="B31" s="87">
        <v>244</v>
      </c>
      <c r="C31" s="71">
        <v>270</v>
      </c>
      <c r="D31" s="87">
        <v>238</v>
      </c>
      <c r="E31" s="87">
        <v>240</v>
      </c>
      <c r="F31" s="77">
        <v>246</v>
      </c>
    </row>
    <row r="32" spans="1:6">
      <c r="A32" s="116" t="s">
        <v>163</v>
      </c>
      <c r="B32" s="87">
        <v>248</v>
      </c>
      <c r="C32" s="71">
        <v>255</v>
      </c>
      <c r="D32" s="87">
        <v>244</v>
      </c>
      <c r="E32" s="87">
        <v>246</v>
      </c>
      <c r="F32" s="77">
        <v>248</v>
      </c>
    </row>
    <row r="33" spans="1:6">
      <c r="A33" s="116" t="s">
        <v>164</v>
      </c>
      <c r="B33" s="87">
        <v>289</v>
      </c>
      <c r="C33" s="71">
        <v>293</v>
      </c>
      <c r="D33" s="87">
        <v>280</v>
      </c>
      <c r="E33" s="87">
        <v>283</v>
      </c>
      <c r="F33" s="77">
        <v>283</v>
      </c>
    </row>
    <row r="34" spans="1:6">
      <c r="A34" s="116" t="s">
        <v>165</v>
      </c>
      <c r="B34" s="87">
        <v>251</v>
      </c>
      <c r="C34" s="71">
        <v>244</v>
      </c>
      <c r="D34" s="87">
        <v>245</v>
      </c>
      <c r="E34" s="87">
        <v>239</v>
      </c>
      <c r="F34" s="77">
        <v>243</v>
      </c>
    </row>
    <row r="35" spans="1:6">
      <c r="A35" s="116" t="s">
        <v>166</v>
      </c>
      <c r="B35" s="87">
        <v>210</v>
      </c>
      <c r="C35" s="71">
        <v>206</v>
      </c>
      <c r="D35" s="87">
        <v>201</v>
      </c>
      <c r="E35" s="87">
        <v>201</v>
      </c>
      <c r="F35" s="77">
        <v>204</v>
      </c>
    </row>
    <row r="36" spans="1:6">
      <c r="A36" s="116" t="s">
        <v>167</v>
      </c>
      <c r="B36" s="87">
        <v>226</v>
      </c>
      <c r="C36" s="71">
        <v>210</v>
      </c>
      <c r="D36" s="87">
        <v>215</v>
      </c>
      <c r="E36" s="87">
        <v>215</v>
      </c>
      <c r="F36" s="77">
        <v>222</v>
      </c>
    </row>
    <row r="37" spans="1:6">
      <c r="A37" s="116" t="s">
        <v>168</v>
      </c>
      <c r="B37" s="87">
        <v>336</v>
      </c>
      <c r="C37" s="71">
        <v>329</v>
      </c>
      <c r="D37" s="87">
        <v>314</v>
      </c>
      <c r="E37" s="87">
        <v>319</v>
      </c>
      <c r="F37" s="77">
        <v>333</v>
      </c>
    </row>
    <row r="38" spans="1:6">
      <c r="A38" s="116" t="s">
        <v>169</v>
      </c>
      <c r="B38" s="87">
        <v>147</v>
      </c>
      <c r="C38" s="71">
        <v>140</v>
      </c>
      <c r="D38" s="87">
        <v>143</v>
      </c>
      <c r="E38" s="87">
        <v>140</v>
      </c>
      <c r="F38" s="77">
        <v>149</v>
      </c>
    </row>
    <row r="39" spans="1:6">
      <c r="A39" s="116" t="s">
        <v>170</v>
      </c>
      <c r="B39" s="87">
        <v>257</v>
      </c>
      <c r="C39" s="71">
        <v>255</v>
      </c>
      <c r="D39" s="87">
        <v>248</v>
      </c>
      <c r="E39" s="87">
        <v>246</v>
      </c>
      <c r="F39" s="77">
        <v>258</v>
      </c>
    </row>
    <row r="40" spans="1:6">
      <c r="A40" s="116" t="s">
        <v>171</v>
      </c>
      <c r="B40" s="87">
        <v>75</v>
      </c>
      <c r="C40" s="71">
        <v>74</v>
      </c>
      <c r="D40" s="87">
        <v>74</v>
      </c>
      <c r="E40" s="87">
        <v>75</v>
      </c>
      <c r="F40" s="77">
        <v>76</v>
      </c>
    </row>
    <row r="41" spans="1:6">
      <c r="A41" s="116" t="s">
        <v>172</v>
      </c>
      <c r="B41" s="87">
        <v>208</v>
      </c>
      <c r="C41" s="71">
        <v>212</v>
      </c>
      <c r="D41" s="87">
        <v>199</v>
      </c>
      <c r="E41" s="87">
        <v>203</v>
      </c>
      <c r="F41" s="77">
        <v>206</v>
      </c>
    </row>
    <row r="42" spans="1:6">
      <c r="A42" s="116" t="s">
        <v>173</v>
      </c>
      <c r="B42" s="87">
        <v>219</v>
      </c>
      <c r="C42" s="71">
        <v>217</v>
      </c>
      <c r="D42" s="87">
        <v>217</v>
      </c>
      <c r="E42" s="87">
        <v>213</v>
      </c>
      <c r="F42" s="77">
        <v>219</v>
      </c>
    </row>
    <row r="43" spans="1:6">
      <c r="A43" s="116" t="s">
        <v>174</v>
      </c>
      <c r="B43" s="87">
        <v>189</v>
      </c>
      <c r="C43" s="71">
        <v>184</v>
      </c>
      <c r="D43" s="87">
        <v>184</v>
      </c>
      <c r="E43" s="87">
        <v>183</v>
      </c>
      <c r="F43" s="77">
        <v>186</v>
      </c>
    </row>
    <row r="44" spans="1:6">
      <c r="A44" s="116" t="s">
        <v>175</v>
      </c>
      <c r="B44" s="87">
        <v>245</v>
      </c>
      <c r="C44" s="71">
        <v>244</v>
      </c>
      <c r="D44" s="87">
        <v>237</v>
      </c>
      <c r="E44" s="87">
        <v>236</v>
      </c>
      <c r="F44" s="77">
        <v>244</v>
      </c>
    </row>
    <row r="45" spans="1:6">
      <c r="A45" s="116" t="s">
        <v>176</v>
      </c>
      <c r="B45" s="87">
        <v>148</v>
      </c>
      <c r="C45" s="71">
        <v>147</v>
      </c>
      <c r="D45" s="87">
        <v>145</v>
      </c>
      <c r="E45" s="87">
        <v>146</v>
      </c>
      <c r="F45" s="77">
        <v>154</v>
      </c>
    </row>
    <row r="46" spans="1:6">
      <c r="A46" s="116" t="s">
        <v>177</v>
      </c>
      <c r="B46" s="87">
        <v>325</v>
      </c>
      <c r="C46" s="71">
        <v>320</v>
      </c>
      <c r="D46" s="87">
        <v>314</v>
      </c>
      <c r="E46" s="87">
        <v>313</v>
      </c>
      <c r="F46" s="77">
        <v>323</v>
      </c>
    </row>
    <row r="47" spans="1:6">
      <c r="A47" s="116" t="s">
        <v>178</v>
      </c>
      <c r="B47" s="87">
        <v>178</v>
      </c>
      <c r="C47" s="71">
        <v>172</v>
      </c>
      <c r="D47" s="87">
        <v>177</v>
      </c>
      <c r="E47" s="87">
        <v>174</v>
      </c>
      <c r="F47" s="77">
        <v>176</v>
      </c>
    </row>
    <row r="48" spans="1:6">
      <c r="A48" s="116" t="s">
        <v>179</v>
      </c>
      <c r="B48" s="87">
        <v>392</v>
      </c>
      <c r="C48" s="71">
        <v>391</v>
      </c>
      <c r="D48" s="87">
        <v>379</v>
      </c>
      <c r="E48" s="87">
        <v>381</v>
      </c>
      <c r="F48" s="77">
        <v>387</v>
      </c>
    </row>
    <row r="49" spans="1:6">
      <c r="A49" s="116" t="s">
        <v>180</v>
      </c>
      <c r="B49" s="87">
        <v>199</v>
      </c>
      <c r="C49" s="71">
        <v>196</v>
      </c>
      <c r="D49" s="87">
        <v>191</v>
      </c>
      <c r="E49" s="87">
        <v>191</v>
      </c>
      <c r="F49" s="77">
        <v>190</v>
      </c>
    </row>
    <row r="50" spans="1:6">
      <c r="A50" s="116" t="s">
        <v>181</v>
      </c>
      <c r="B50" s="87">
        <v>261</v>
      </c>
      <c r="C50" s="71">
        <v>235</v>
      </c>
      <c r="D50" s="87">
        <v>225</v>
      </c>
      <c r="E50" s="87">
        <v>220</v>
      </c>
      <c r="F50" s="77">
        <v>226</v>
      </c>
    </row>
    <row r="51" spans="1:6">
      <c r="A51" s="116" t="s">
        <v>182</v>
      </c>
      <c r="B51" s="87">
        <v>247</v>
      </c>
      <c r="C51" s="71">
        <v>252</v>
      </c>
      <c r="D51" s="87">
        <v>243</v>
      </c>
      <c r="E51" s="87">
        <v>245</v>
      </c>
      <c r="F51" s="77">
        <v>254</v>
      </c>
    </row>
    <row r="52" spans="1:6">
      <c r="A52" s="116" t="s">
        <v>183</v>
      </c>
      <c r="B52" s="87">
        <v>146</v>
      </c>
      <c r="C52" s="71">
        <v>147</v>
      </c>
      <c r="D52" s="87">
        <v>145</v>
      </c>
      <c r="E52" s="87">
        <v>148</v>
      </c>
      <c r="F52" s="77">
        <v>149</v>
      </c>
    </row>
    <row r="53" spans="1:6">
      <c r="A53" s="116" t="s">
        <v>184</v>
      </c>
      <c r="B53" s="87">
        <v>135</v>
      </c>
      <c r="C53" s="71">
        <v>133</v>
      </c>
      <c r="D53" s="87">
        <v>132</v>
      </c>
      <c r="E53" s="87">
        <v>130</v>
      </c>
      <c r="F53" s="77">
        <v>131</v>
      </c>
    </row>
    <row r="54" spans="1:6">
      <c r="A54" s="116" t="s">
        <v>185</v>
      </c>
      <c r="B54" s="87">
        <v>15</v>
      </c>
      <c r="C54" s="71">
        <v>15</v>
      </c>
      <c r="D54" s="87">
        <v>15</v>
      </c>
      <c r="E54" s="87">
        <v>15</v>
      </c>
      <c r="F54" s="77">
        <v>15</v>
      </c>
    </row>
    <row r="55" spans="1:6">
      <c r="A55" s="116" t="s">
        <v>186</v>
      </c>
      <c r="B55" s="87">
        <v>315</v>
      </c>
      <c r="C55" s="71">
        <v>327</v>
      </c>
      <c r="D55" s="87">
        <v>298</v>
      </c>
      <c r="E55" s="87">
        <v>303</v>
      </c>
      <c r="F55" s="77">
        <v>301</v>
      </c>
    </row>
    <row r="56" spans="1:6">
      <c r="A56" s="116" t="s">
        <v>187</v>
      </c>
      <c r="B56" s="87">
        <v>366</v>
      </c>
      <c r="C56" s="71">
        <v>360</v>
      </c>
      <c r="D56" s="87">
        <v>325</v>
      </c>
      <c r="E56" s="87">
        <v>326</v>
      </c>
      <c r="F56" s="77">
        <v>332</v>
      </c>
    </row>
    <row r="57" spans="1:6">
      <c r="A57" s="149" t="s">
        <v>188</v>
      </c>
      <c r="B57" s="87">
        <v>372</v>
      </c>
      <c r="C57" s="71">
        <v>329</v>
      </c>
      <c r="D57" s="87">
        <v>328</v>
      </c>
      <c r="E57" s="87">
        <v>331</v>
      </c>
      <c r="F57" s="77">
        <v>342</v>
      </c>
    </row>
    <row r="58" spans="1:6">
      <c r="A58" s="26" t="s">
        <v>0</v>
      </c>
      <c r="B58" s="28">
        <f>SUM(B7:B57)</f>
        <v>11445</v>
      </c>
      <c r="C58" s="28">
        <f>SUM(C7:C57)</f>
        <v>11443</v>
      </c>
      <c r="D58" s="28">
        <f>SUM(D7:D57)</f>
        <v>11018</v>
      </c>
      <c r="E58" s="28">
        <f>SUM(E7:E57)</f>
        <v>11055</v>
      </c>
      <c r="F58" s="28">
        <f>SUM(F7:F57)</f>
        <v>11320</v>
      </c>
    </row>
  </sheetData>
  <sheetProtection selectLockedCells="1"/>
  <mergeCells count="2">
    <mergeCell ref="B1:F1"/>
    <mergeCell ref="B2:F2"/>
  </mergeCells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8"/>
  <sheetViews>
    <sheetView zoomScaleNormal="100" zoomScaleSheetLayoutView="100" workbookViewId="0">
      <selection activeCell="H12" sqref="H12"/>
    </sheetView>
  </sheetViews>
  <sheetFormatPr defaultColWidth="9.140625" defaultRowHeight="12.75"/>
  <cols>
    <col min="1" max="1" width="9.28515625" style="30" bestFit="1" customWidth="1"/>
    <col min="2" max="7" width="8.7109375" style="1" customWidth="1"/>
    <col min="8" max="16384" width="9.140625" style="1"/>
  </cols>
  <sheetData>
    <row r="1" spans="1:7">
      <c r="A1" s="6"/>
      <c r="B1" s="204"/>
      <c r="C1" s="205"/>
      <c r="D1" s="232"/>
      <c r="E1" s="232"/>
      <c r="F1" s="232"/>
      <c r="G1" s="7"/>
    </row>
    <row r="2" spans="1:7">
      <c r="A2" s="8"/>
      <c r="B2" s="215" t="s">
        <v>51</v>
      </c>
      <c r="C2" s="216"/>
      <c r="D2" s="242"/>
      <c r="E2" s="242"/>
      <c r="F2" s="242"/>
      <c r="G2" s="7"/>
    </row>
    <row r="3" spans="1:7">
      <c r="A3" s="8"/>
      <c r="B3" s="240" t="s">
        <v>25</v>
      </c>
      <c r="C3" s="241"/>
      <c r="D3" s="240" t="s">
        <v>17</v>
      </c>
      <c r="E3" s="241"/>
      <c r="F3" s="82" t="s">
        <v>18</v>
      </c>
      <c r="G3" s="89"/>
    </row>
    <row r="4" spans="1:7">
      <c r="A4" s="9"/>
      <c r="B4" s="3" t="s">
        <v>4</v>
      </c>
      <c r="C4" s="3" t="s">
        <v>4</v>
      </c>
      <c r="D4" s="3" t="s">
        <v>4</v>
      </c>
      <c r="E4" s="3" t="s">
        <v>4</v>
      </c>
      <c r="F4" s="3" t="s">
        <v>4</v>
      </c>
      <c r="G4" s="63"/>
    </row>
    <row r="5" spans="1:7" ht="107.25" customHeight="1" thickBot="1">
      <c r="A5" s="11" t="s">
        <v>16</v>
      </c>
      <c r="B5" s="12" t="s">
        <v>196</v>
      </c>
      <c r="C5" s="12" t="s">
        <v>195</v>
      </c>
      <c r="D5" s="12" t="s">
        <v>197</v>
      </c>
      <c r="E5" s="12" t="s">
        <v>59</v>
      </c>
      <c r="F5" s="12" t="s">
        <v>54</v>
      </c>
      <c r="G5" s="90"/>
    </row>
    <row r="6" spans="1:7" ht="13.5" thickBot="1">
      <c r="A6" s="13"/>
      <c r="B6" s="14"/>
      <c r="C6" s="14"/>
      <c r="D6" s="13"/>
      <c r="E6" s="14"/>
      <c r="F6" s="13"/>
      <c r="G6" s="91"/>
    </row>
    <row r="7" spans="1:7">
      <c r="A7" s="34" t="s">
        <v>158</v>
      </c>
      <c r="B7" s="47">
        <v>397</v>
      </c>
      <c r="C7" s="96">
        <v>142</v>
      </c>
      <c r="D7" s="103">
        <v>198</v>
      </c>
      <c r="E7" s="96">
        <v>362</v>
      </c>
      <c r="F7" s="17">
        <v>401</v>
      </c>
      <c r="G7" s="92"/>
    </row>
    <row r="8" spans="1:7">
      <c r="A8" s="42" t="s">
        <v>159</v>
      </c>
      <c r="B8" s="47">
        <v>144</v>
      </c>
      <c r="C8" s="97">
        <v>40</v>
      </c>
      <c r="D8" s="105">
        <v>78</v>
      </c>
      <c r="E8" s="97">
        <v>96</v>
      </c>
      <c r="F8" s="24">
        <v>136</v>
      </c>
      <c r="G8" s="92"/>
    </row>
    <row r="9" spans="1:7">
      <c r="A9" s="42" t="s">
        <v>160</v>
      </c>
      <c r="B9" s="47">
        <v>271</v>
      </c>
      <c r="C9" s="97">
        <v>115</v>
      </c>
      <c r="D9" s="105">
        <v>145</v>
      </c>
      <c r="E9" s="97">
        <v>245</v>
      </c>
      <c r="F9" s="24">
        <v>276</v>
      </c>
      <c r="G9" s="92"/>
    </row>
    <row r="10" spans="1:7">
      <c r="A10" s="42" t="s">
        <v>161</v>
      </c>
      <c r="B10" s="47">
        <v>394</v>
      </c>
      <c r="C10" s="97">
        <v>136</v>
      </c>
      <c r="D10" s="105">
        <v>183</v>
      </c>
      <c r="E10" s="97">
        <v>338</v>
      </c>
      <c r="F10" s="24">
        <v>355</v>
      </c>
      <c r="G10" s="92"/>
    </row>
    <row r="11" spans="1:7">
      <c r="A11" s="42" t="s">
        <v>162</v>
      </c>
      <c r="B11" s="47">
        <v>315</v>
      </c>
      <c r="C11" s="97">
        <v>62</v>
      </c>
      <c r="D11" s="105">
        <v>95</v>
      </c>
      <c r="E11" s="97">
        <v>273</v>
      </c>
      <c r="F11" s="24">
        <v>258</v>
      </c>
      <c r="G11" s="92"/>
    </row>
    <row r="12" spans="1:7">
      <c r="A12" s="42" t="s">
        <v>163</v>
      </c>
      <c r="B12" s="47">
        <v>249</v>
      </c>
      <c r="C12" s="97">
        <v>57</v>
      </c>
      <c r="D12" s="105">
        <v>90</v>
      </c>
      <c r="E12" s="97">
        <v>218</v>
      </c>
      <c r="F12" s="24">
        <v>249</v>
      </c>
      <c r="G12" s="92"/>
    </row>
    <row r="13" spans="1:7">
      <c r="A13" s="42" t="s">
        <v>164</v>
      </c>
      <c r="B13" s="47">
        <v>282</v>
      </c>
      <c r="C13" s="97">
        <v>94</v>
      </c>
      <c r="D13" s="105">
        <v>151</v>
      </c>
      <c r="E13" s="97">
        <v>220</v>
      </c>
      <c r="F13" s="24">
        <v>297</v>
      </c>
      <c r="G13" s="92"/>
    </row>
    <row r="14" spans="1:7">
      <c r="A14" s="42" t="s">
        <v>165</v>
      </c>
      <c r="B14" s="47">
        <v>261</v>
      </c>
      <c r="C14" s="97">
        <v>87</v>
      </c>
      <c r="D14" s="105">
        <v>165</v>
      </c>
      <c r="E14" s="97">
        <v>193</v>
      </c>
      <c r="F14" s="24">
        <v>280</v>
      </c>
      <c r="G14" s="92"/>
    </row>
    <row r="15" spans="1:7">
      <c r="A15" s="42" t="s">
        <v>166</v>
      </c>
      <c r="B15" s="47">
        <v>233</v>
      </c>
      <c r="C15" s="97">
        <v>75</v>
      </c>
      <c r="D15" s="105">
        <v>111</v>
      </c>
      <c r="E15" s="97">
        <v>232</v>
      </c>
      <c r="F15" s="24">
        <v>238</v>
      </c>
      <c r="G15" s="92"/>
    </row>
    <row r="16" spans="1:7">
      <c r="A16" s="42" t="s">
        <v>167</v>
      </c>
      <c r="B16" s="47">
        <v>194</v>
      </c>
      <c r="C16" s="97">
        <v>125</v>
      </c>
      <c r="D16" s="105">
        <v>128</v>
      </c>
      <c r="E16" s="97">
        <v>198</v>
      </c>
      <c r="F16" s="24">
        <v>242</v>
      </c>
      <c r="G16" s="92"/>
    </row>
    <row r="17" spans="1:7">
      <c r="A17" s="42" t="s">
        <v>169</v>
      </c>
      <c r="B17" s="47">
        <v>145</v>
      </c>
      <c r="C17" s="97">
        <v>37</v>
      </c>
      <c r="D17" s="105">
        <v>82</v>
      </c>
      <c r="E17" s="97">
        <v>95</v>
      </c>
      <c r="F17" s="24">
        <v>153</v>
      </c>
      <c r="G17" s="92"/>
    </row>
    <row r="18" spans="1:7">
      <c r="A18" s="42" t="s">
        <v>174</v>
      </c>
      <c r="B18" s="47">
        <v>173</v>
      </c>
      <c r="C18" s="97">
        <v>43</v>
      </c>
      <c r="D18" s="105">
        <v>90</v>
      </c>
      <c r="E18" s="97">
        <v>124</v>
      </c>
      <c r="F18" s="24">
        <v>188</v>
      </c>
      <c r="G18" s="92"/>
    </row>
    <row r="19" spans="1:7">
      <c r="A19" s="42" t="s">
        <v>175</v>
      </c>
      <c r="B19" s="47">
        <v>281</v>
      </c>
      <c r="C19" s="97">
        <v>109</v>
      </c>
      <c r="D19" s="105">
        <v>171</v>
      </c>
      <c r="E19" s="97">
        <v>217</v>
      </c>
      <c r="F19" s="24">
        <v>274</v>
      </c>
      <c r="G19" s="92"/>
    </row>
    <row r="20" spans="1:7">
      <c r="A20" s="42" t="s">
        <v>176</v>
      </c>
      <c r="B20" s="47">
        <v>177</v>
      </c>
      <c r="C20" s="97">
        <v>71</v>
      </c>
      <c r="D20" s="105">
        <v>102</v>
      </c>
      <c r="E20" s="97">
        <v>147</v>
      </c>
      <c r="F20" s="24">
        <v>171</v>
      </c>
      <c r="G20" s="92"/>
    </row>
    <row r="21" spans="1:7">
      <c r="A21" s="42" t="s">
        <v>177</v>
      </c>
      <c r="B21" s="47">
        <v>285</v>
      </c>
      <c r="C21" s="97">
        <v>121</v>
      </c>
      <c r="D21" s="105">
        <v>149</v>
      </c>
      <c r="E21" s="97">
        <v>249</v>
      </c>
      <c r="F21" s="24">
        <v>334</v>
      </c>
      <c r="G21" s="92"/>
    </row>
    <row r="22" spans="1:7">
      <c r="A22" s="42" t="s">
        <v>178</v>
      </c>
      <c r="B22" s="47">
        <v>149</v>
      </c>
      <c r="C22" s="97">
        <v>60</v>
      </c>
      <c r="D22" s="105">
        <v>92</v>
      </c>
      <c r="E22" s="97">
        <v>117</v>
      </c>
      <c r="F22" s="24">
        <v>188</v>
      </c>
      <c r="G22" s="92"/>
    </row>
    <row r="23" spans="1:7">
      <c r="A23" s="42" t="s">
        <v>179</v>
      </c>
      <c r="B23" s="47">
        <v>338</v>
      </c>
      <c r="C23" s="97">
        <v>120</v>
      </c>
      <c r="D23" s="105">
        <v>155</v>
      </c>
      <c r="E23" s="97">
        <v>281</v>
      </c>
      <c r="F23" s="24">
        <v>391</v>
      </c>
      <c r="G23" s="92"/>
    </row>
    <row r="24" spans="1:7">
      <c r="A24" s="42" t="s">
        <v>180</v>
      </c>
      <c r="B24" s="47">
        <v>207</v>
      </c>
      <c r="C24" s="97">
        <v>94</v>
      </c>
      <c r="D24" s="105">
        <v>145</v>
      </c>
      <c r="E24" s="97">
        <v>141</v>
      </c>
      <c r="F24" s="24">
        <v>220</v>
      </c>
      <c r="G24" s="92"/>
    </row>
    <row r="25" spans="1:7">
      <c r="A25" s="42" t="s">
        <v>181</v>
      </c>
      <c r="B25" s="47">
        <v>289</v>
      </c>
      <c r="C25" s="97">
        <v>57</v>
      </c>
      <c r="D25" s="105">
        <v>124</v>
      </c>
      <c r="E25" s="97">
        <v>219</v>
      </c>
      <c r="F25" s="24">
        <v>251</v>
      </c>
      <c r="G25" s="92"/>
    </row>
    <row r="26" spans="1:7">
      <c r="A26" s="42" t="s">
        <v>186</v>
      </c>
      <c r="B26" s="47">
        <v>416</v>
      </c>
      <c r="C26" s="97">
        <v>103</v>
      </c>
      <c r="D26" s="105">
        <v>166</v>
      </c>
      <c r="E26" s="97">
        <v>335</v>
      </c>
      <c r="F26" s="24">
        <v>345</v>
      </c>
      <c r="G26" s="92"/>
    </row>
    <row r="27" spans="1:7">
      <c r="A27" s="26" t="s">
        <v>0</v>
      </c>
      <c r="B27" s="28">
        <f>SUM(B7:B26)</f>
        <v>5200</v>
      </c>
      <c r="C27" s="28">
        <f>SUM(C7:C26)</f>
        <v>1748</v>
      </c>
      <c r="D27" s="28">
        <f>SUM(D7:D26)</f>
        <v>2620</v>
      </c>
      <c r="E27" s="28">
        <f>SUM(E7:E26)</f>
        <v>4300</v>
      </c>
      <c r="F27" s="28">
        <f>SUM(F7:F26)</f>
        <v>5247</v>
      </c>
      <c r="G27" s="95"/>
    </row>
    <row r="28" spans="1:7">
      <c r="A28" s="29"/>
    </row>
  </sheetData>
  <sheetProtection selectLockedCells="1"/>
  <mergeCells count="4">
    <mergeCell ref="B1:F1"/>
    <mergeCell ref="B2:F2"/>
    <mergeCell ref="B3:C3"/>
    <mergeCell ref="D3:E3"/>
  </mergeCells>
  <phoneticPr fontId="1" type="noConversion"/>
  <printOptions horizontalCentered="1"/>
  <pageMargins left="0.5" right="0.5" top="1.5" bottom="0.5" header="1" footer="0.35"/>
  <pageSetup paperSize="5" pageOrder="overThenDown" orientation="portrait" r:id="rId1"/>
  <headerFooter alignWithMargins="0">
    <oddHeader>&amp;C&amp;"Helv,Bold"BONNEVILLE COUNTY RESULTS
PRIMARY ELECTION    MAY 17,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FE956C-F739-4320-95DC-E9FE0EC2607D}"/>
</file>

<file path=customXml/itemProps2.xml><?xml version="1.0" encoding="utf-8"?>
<ds:datastoreItem xmlns:ds="http://schemas.openxmlformats.org/officeDocument/2006/customXml" ds:itemID="{0C33E3BD-D12C-4CF1-80B1-77E8F7C79037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93A67C8-5F38-4416-AB68-7B6A83ABB7E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551462-03EB-4193-964C-E5816EF73F5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13</vt:i4>
      </vt:variant>
    </vt:vector>
  </HeadingPairs>
  <TitlesOfParts>
    <vt:vector size="29" baseType="lpstr">
      <vt:lpstr>US Sen</vt:lpstr>
      <vt:lpstr>US Rep 2</vt:lpstr>
      <vt:lpstr>Gov</vt:lpstr>
      <vt:lpstr>Lt Gov &amp; SoS</vt:lpstr>
      <vt:lpstr>SC &amp; ST</vt:lpstr>
      <vt:lpstr>AG &amp; SOPI</vt:lpstr>
      <vt:lpstr>Judicial</vt:lpstr>
      <vt:lpstr>Dist Jdg</vt:lpstr>
      <vt:lpstr>Leg 32</vt:lpstr>
      <vt:lpstr>Leg 33</vt:lpstr>
      <vt:lpstr>Leg 35</vt:lpstr>
      <vt:lpstr>Co Comm - Clerk - Treasurer</vt:lpstr>
      <vt:lpstr>Assessor - Coroner - Prosecutor</vt:lpstr>
      <vt:lpstr>Precinct</vt:lpstr>
      <vt:lpstr>Special</vt:lpstr>
      <vt:lpstr>Voting Stats</vt:lpstr>
      <vt:lpstr>'AG &amp; SOPI'!Print_Titles</vt:lpstr>
      <vt:lpstr>'Assessor - Coroner - Prosecutor'!Print_Titles</vt:lpstr>
      <vt:lpstr>'Co Comm - Clerk - Treasurer'!Print_Titles</vt:lpstr>
      <vt:lpstr>'Dist Jdg'!Print_Titles</vt:lpstr>
      <vt:lpstr>Gov!Print_Titles</vt:lpstr>
      <vt:lpstr>Judicial!Print_Titles</vt:lpstr>
      <vt:lpstr>'Leg 33'!Print_Titles</vt:lpstr>
      <vt:lpstr>'Lt Gov &amp; SoS'!Print_Titles</vt:lpstr>
      <vt:lpstr>Precinct!Print_Titles</vt:lpstr>
      <vt:lpstr>'SC &amp; ST'!Print_Titles</vt:lpstr>
      <vt:lpstr>'US Rep 2'!Print_Titles</vt:lpstr>
      <vt:lpstr>'US Sen'!Print_Titles</vt:lpstr>
      <vt:lpstr>'Voting Stats'!Print_Titles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Sheryl Millard</cp:lastModifiedBy>
  <cp:lastPrinted>2022-05-23T21:15:39Z</cp:lastPrinted>
  <dcterms:created xsi:type="dcterms:W3CDTF">1998-04-10T16:02:13Z</dcterms:created>
  <dcterms:modified xsi:type="dcterms:W3CDTF">2022-06-01T18:24:57Z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475000.000000000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_ip_UnifiedCompliancePolicyUIAction">
    <vt:lpwstr/>
  </property>
  <property fmtid="{D5CDD505-2E9C-101B-9397-08002B2CF9AE}" pid="6" name="_ip_UnifiedCompliancePolicyProperties">
    <vt:lpwstr/>
  </property>
  <property fmtid="{D5CDD505-2E9C-101B-9397-08002B2CF9AE}" pid="7" name="ContentTypeId">
    <vt:lpwstr>0x010100DF6E96AD8F46AD479F26DF12074331B2</vt:lpwstr>
  </property>
  <property fmtid="{D5CDD505-2E9C-101B-9397-08002B2CF9AE}" pid="8" name="MediaServiceImageTags">
    <vt:lpwstr/>
  </property>
</Properties>
</file>