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ounty Abstracts Completed/Shoshone/"/>
    </mc:Choice>
  </mc:AlternateContent>
  <xr:revisionPtr revIDLastSave="2" documentId="13_ncr:1_{0D791160-81FF-461B-AE6F-72E59D83C956}" xr6:coauthVersionLast="47" xr6:coauthVersionMax="47" xr10:uidLastSave="{E2877C58-080B-4A60-815D-42BDA9FF3137}"/>
  <bookViews>
    <workbookView xWindow="10960" yWindow="670" windowWidth="22760" windowHeight="12240" tabRatio="599" firstSheet="2" activeTab="2" xr2:uid="{00000000-000D-0000-FFFF-FFFF00000000}"/>
  </bookViews>
  <sheets>
    <sheet name="US Sen" sheetId="30" r:id="rId1"/>
    <sheet name=" US Rep 1" sheetId="1" r:id="rId2"/>
    <sheet name="Gov " sheetId="29" r:id="rId3"/>
    <sheet name=" Lt Gov &amp; SoS" sheetId="26" r:id="rId4"/>
    <sheet name="SC &amp; ST" sheetId="22" r:id="rId5"/>
    <sheet name="AG &amp; SOPI" sheetId="27" r:id="rId6"/>
    <sheet name="Judiciary" sheetId="23" r:id="rId7"/>
    <sheet name="Dist Jdg" sheetId="24" r:id="rId8"/>
    <sheet name="Leg 2" sheetId="19" r:id="rId9"/>
    <sheet name="Co Comm - Clerk - Treasurer" sheetId="31" r:id="rId10"/>
    <sheet name="Assessor &amp; Coroner" sheetId="32" r:id="rId11"/>
    <sheet name="Precinct" sheetId="28" r:id="rId12"/>
    <sheet name="Special" sheetId="33" r:id="rId13"/>
    <sheet name="Voting Stats" sheetId="25" r:id="rId14"/>
    <sheet name="Compatibility Report" sheetId="34" r:id="rId15"/>
  </sheets>
  <definedNames>
    <definedName name="_xlnm.Print_Titles" localSheetId="3">' Lt Gov &amp; SoS'!$A:$A</definedName>
    <definedName name="_xlnm.Print_Titles" localSheetId="1">' US Rep 1'!$A:$A</definedName>
    <definedName name="_xlnm.Print_Titles" localSheetId="5">'AG &amp; SOPI'!$A:$A</definedName>
    <definedName name="_xlnm.Print_Titles" localSheetId="10">'Assessor &amp; Coroner'!$1:$6</definedName>
    <definedName name="_xlnm.Print_Titles" localSheetId="9">'Co Comm - Clerk - Treasurer'!$1:$6</definedName>
    <definedName name="_xlnm.Print_Titles" localSheetId="2">'Gov '!$A:$A</definedName>
    <definedName name="_xlnm.Print_Titles" localSheetId="6">Judiciary!$A:$A</definedName>
    <definedName name="_xlnm.Print_Titles" localSheetId="8">'Leg 2'!$1:$6</definedName>
    <definedName name="_xlnm.Print_Titles" localSheetId="4">'SC &amp; ST'!$A:$A</definedName>
    <definedName name="_xlnm.Print_Titles" localSheetId="0">'US Sen'!$A:$A</definedName>
    <definedName name="_xlnm.Print_Titles" localSheetId="13">'Voting Stats'!$A:$A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8" i="29" l="1"/>
  <c r="Q9" i="29"/>
  <c r="Q10" i="29"/>
  <c r="Q11" i="29"/>
  <c r="Q12" i="29"/>
  <c r="Q13" i="29"/>
  <c r="Q14" i="29"/>
  <c r="Q15" i="29"/>
  <c r="Q16" i="29"/>
  <c r="Q17" i="29"/>
  <c r="Q18" i="29"/>
  <c r="Q19" i="29"/>
  <c r="Q20" i="29"/>
  <c r="Q7" i="29"/>
  <c r="D21" i="32"/>
  <c r="C21" i="32"/>
  <c r="B21" i="32"/>
  <c r="K21" i="31"/>
  <c r="J21" i="31"/>
  <c r="I21" i="31"/>
  <c r="H21" i="31"/>
  <c r="G21" i="31"/>
  <c r="F21" i="31"/>
  <c r="E21" i="31"/>
  <c r="D21" i="31"/>
  <c r="C21" i="31"/>
  <c r="B21" i="31"/>
  <c r="H21" i="19" l="1"/>
  <c r="F21" i="19"/>
  <c r="G21" i="19"/>
  <c r="C21" i="19"/>
  <c r="D21" i="19"/>
  <c r="E21" i="19"/>
  <c r="B21" i="19"/>
  <c r="G20" i="33"/>
  <c r="E20" i="33"/>
  <c r="D20" i="33"/>
  <c r="C20" i="33"/>
  <c r="B20" i="33"/>
  <c r="F19" i="33"/>
  <c r="F20" i="33" s="1"/>
  <c r="G8" i="33"/>
  <c r="E8" i="33"/>
  <c r="D8" i="33"/>
  <c r="C8" i="33"/>
  <c r="B8" i="33"/>
  <c r="F7" i="33"/>
  <c r="F8" i="33" s="1"/>
  <c r="E20" i="25"/>
  <c r="C20" i="25"/>
  <c r="B20" i="25"/>
  <c r="D19" i="25"/>
  <c r="F19" i="25" s="1"/>
  <c r="D18" i="25"/>
  <c r="F18" i="25" s="1"/>
  <c r="D17" i="25"/>
  <c r="F17" i="25" s="1"/>
  <c r="D16" i="25"/>
  <c r="F16" i="25" s="1"/>
  <c r="D15" i="25"/>
  <c r="F15" i="25" s="1"/>
  <c r="D14" i="25"/>
  <c r="F14" i="25" s="1"/>
  <c r="D13" i="25"/>
  <c r="F13" i="25" s="1"/>
  <c r="D12" i="25"/>
  <c r="F12" i="25" s="1"/>
  <c r="D11" i="25"/>
  <c r="F11" i="25" s="1"/>
  <c r="D10" i="25"/>
  <c r="F10" i="25" s="1"/>
  <c r="D9" i="25"/>
  <c r="F9" i="25" s="1"/>
  <c r="D8" i="25"/>
  <c r="F8" i="25" s="1"/>
  <c r="D7" i="25"/>
  <c r="F7" i="25" s="1"/>
  <c r="H21" i="24"/>
  <c r="G21" i="24"/>
  <c r="F21" i="24"/>
  <c r="E21" i="24"/>
  <c r="D21" i="24"/>
  <c r="C21" i="24"/>
  <c r="B21" i="24"/>
  <c r="D21" i="23"/>
  <c r="C21" i="23"/>
  <c r="B21" i="23"/>
  <c r="I21" i="27"/>
  <c r="H21" i="27"/>
  <c r="G21" i="27"/>
  <c r="F21" i="27"/>
  <c r="E21" i="27"/>
  <c r="D21" i="27"/>
  <c r="C21" i="27"/>
  <c r="B21" i="27"/>
  <c r="F21" i="22"/>
  <c r="E21" i="22"/>
  <c r="D21" i="22"/>
  <c r="C21" i="22"/>
  <c r="B21" i="22"/>
  <c r="J21" i="26"/>
  <c r="I21" i="26"/>
  <c r="H21" i="26"/>
  <c r="G21" i="26"/>
  <c r="F21" i="26"/>
  <c r="E21" i="26"/>
  <c r="D21" i="26"/>
  <c r="C21" i="26"/>
  <c r="B21" i="26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C21" i="29"/>
  <c r="B21" i="29"/>
  <c r="D21" i="1"/>
  <c r="C21" i="1"/>
  <c r="B21" i="1"/>
  <c r="J20" i="30"/>
  <c r="I20" i="30"/>
  <c r="H20" i="30"/>
  <c r="G20" i="30"/>
  <c r="F20" i="30"/>
  <c r="E20" i="30"/>
  <c r="D20" i="30"/>
  <c r="C20" i="30"/>
  <c r="B20" i="30"/>
  <c r="H20" i="33" l="1"/>
  <c r="H8" i="33"/>
  <c r="H7" i="33"/>
  <c r="H19" i="33"/>
  <c r="D20" i="25"/>
  <c r="F20" i="25" s="1"/>
</calcChain>
</file>

<file path=xl/sharedStrings.xml><?xml version="1.0" encoding="utf-8"?>
<sst xmlns="http://schemas.openxmlformats.org/spreadsheetml/2006/main" count="408" uniqueCount="176">
  <si>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</si>
  <si>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</si>
  <si>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</si>
  <si>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</si>
  <si>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</si>
  <si>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</si>
  <si>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</si>
  <si>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</si>
  <si>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</si>
  <si>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</si>
  <si>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</si>
  <si>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</si>
  <si>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</si>
  <si>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</si>
  <si>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</si>
  <si>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</si>
  <si>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</si>
  <si>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</si>
  <si>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</si>
  <si>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APPELLATE</t>
  </si>
  <si>
    <t>COURT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</si>
  <si>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</si>
  <si>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</si>
  <si>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</si>
  <si>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</si>
  <si>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</si>
  <si>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</si>
  <si>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</si>
  <si>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</si>
  <si>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</si>
  <si>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</si>
  <si>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</si>
  <si>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</si>
  <si>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</si>
  <si>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</si>
  <si>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</si>
  <si>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</si>
  <si>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PRECINCT COMMITTEEMAN</t>
  </si>
  <si>
    <t>PRECINCT</t>
  </si>
  <si>
    <t>PARTY</t>
  </si>
  <si>
    <t>CANDIDATE NAME</t>
  </si>
  <si>
    <t>VOTES RECEIVED</t>
  </si>
  <si>
    <t>Brad Little</t>
  </si>
  <si>
    <t>Lawrence Wasden</t>
  </si>
  <si>
    <t>Republican</t>
  </si>
  <si>
    <t>DISTRICT 1</t>
  </si>
  <si>
    <t>DISTRICT JUDGE</t>
  </si>
  <si>
    <t>UNITED STATES</t>
  </si>
  <si>
    <t>REPRESENTATIVE</t>
  </si>
  <si>
    <t>Lisa Marie</t>
  </si>
  <si>
    <t>Brandon D Woolf</t>
  </si>
  <si>
    <t>Sherri Ybarra</t>
  </si>
  <si>
    <t>In Favor Of</t>
  </si>
  <si>
    <t>Against</t>
  </si>
  <si>
    <t>Jay L. Huber</t>
  </si>
  <si>
    <t>Barbara Buchanan</t>
  </si>
  <si>
    <t>John T. Mitchell</t>
  </si>
  <si>
    <t>Democratic</t>
  </si>
  <si>
    <t>Russ Fulcher</t>
  </si>
  <si>
    <t>Janice McGeachin</t>
  </si>
  <si>
    <t>Cynthia K.C. Meyer</t>
  </si>
  <si>
    <t>Rich Christensen</t>
  </si>
  <si>
    <t>DIST 3</t>
  </si>
  <si>
    <t>John Hansen</t>
  </si>
  <si>
    <t>Tamie Lewis-Eberhard</t>
  </si>
  <si>
    <t>Jerry White</t>
  </si>
  <si>
    <t>Chuck Reitz</t>
  </si>
  <si>
    <t>Linda Yergler</t>
  </si>
  <si>
    <t>Julie A. Ellsworth</t>
  </si>
  <si>
    <t>Priscilla Giddings</t>
  </si>
  <si>
    <t>Phil Hart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</si>
  <si>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</si>
  <si>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</si>
  <si>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</si>
  <si>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</si>
  <si>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</si>
  <si>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</si>
  <si>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</si>
  <si>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</si>
  <si>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</si>
  <si>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</si>
  <si>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</si>
  <si>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</si>
  <si>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Kaylee Peterson</t>
  </si>
  <si>
    <t>Joe Evans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</si>
  <si>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</si>
  <si>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</si>
  <si>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</si>
  <si>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</si>
  <si>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</si>
  <si>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</si>
  <si>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</si>
  <si>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</si>
  <si>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</si>
  <si>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</si>
  <si>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</si>
  <si>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</si>
  <si>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</si>
  <si>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</si>
  <si>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</si>
  <si>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</si>
  <si>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</si>
  <si>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</si>
  <si>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</si>
  <si>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</si>
  <si>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</si>
  <si>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</si>
  <si>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</si>
  <si>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Steven Scanlin</t>
  </si>
  <si>
    <t>Raũl R. Labrador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</si>
  <si>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</si>
  <si>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</si>
  <si>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</si>
  <si>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</si>
  <si>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</si>
  <si>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</si>
  <si>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Molly J. Huskey</t>
  </si>
  <si>
    <t>Robyn Brody</t>
  </si>
  <si>
    <t>Lamont Christian Berecz</t>
  </si>
  <si>
    <t>Lansing Haynes</t>
  </si>
  <si>
    <t>Barry McHugh</t>
  </si>
  <si>
    <t>Stanley T. Mortensen</t>
  </si>
  <si>
    <t>LEGISLATIVE DIST 2</t>
  </si>
  <si>
    <t>Jon Cantamessa</t>
  </si>
  <si>
    <t>Bill Hasz</t>
  </si>
  <si>
    <t>Heather Scott</t>
  </si>
  <si>
    <t>Tom Stroschein</t>
  </si>
  <si>
    <t>Dale Hawkins</t>
  </si>
  <si>
    <t>Jennifer Ann Luoma</t>
  </si>
  <si>
    <t>DIST 2</t>
  </si>
  <si>
    <t>Total # absentee ballots cast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</si>
  <si>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</si>
  <si>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</si>
  <si>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</si>
  <si>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</si>
  <si>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</si>
  <si>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</si>
  <si>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</si>
  <si>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</si>
  <si>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</si>
  <si>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</si>
  <si>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</si>
  <si>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</si>
  <si>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</si>
  <si>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Dawn Wiksten</t>
  </si>
  <si>
    <t>David R. Dose</t>
  </si>
  <si>
    <t>Dawn Hauff</t>
  </si>
  <si>
    <t>James "Jimmy" O'Connell</t>
  </si>
  <si>
    <t>Jeffrey Zimmerman</t>
  </si>
  <si>
    <t>Shawn LeRoy</t>
  </si>
  <si>
    <t>Karey Eddy</t>
  </si>
  <si>
    <t>PROSECUTING</t>
  </si>
  <si>
    <t>Richard Rick Smith</t>
  </si>
  <si>
    <t>Benjamin J. Allen</t>
  </si>
  <si>
    <t>Julian F. Wheeler</t>
  </si>
  <si>
    <t>Julie Robbins</t>
  </si>
  <si>
    <t>Duane E. "Duke" Little</t>
  </si>
  <si>
    <t>Randy Childress</t>
  </si>
  <si>
    <t>Margie Ray Dorchuck</t>
  </si>
  <si>
    <t>Stetson Jones</t>
  </si>
  <si>
    <t>Dustin A. Wise</t>
  </si>
  <si>
    <t>Kale Lowman</t>
  </si>
  <si>
    <t>OVERRIDE LEVY</t>
  </si>
  <si>
    <t>REVENUE BOND</t>
  </si>
  <si>
    <t>SEWER DISTRICT</t>
  </si>
  <si>
    <t>CLARKIA BETTER ROADS</t>
  </si>
  <si>
    <t>HIGHWAY DISTRICT</t>
  </si>
  <si>
    <t>KINGSTON CATALDO</t>
  </si>
  <si>
    <t>Compatibility Report for Copy of Shoshone.xls</t>
  </si>
  <si>
    <t>Run on 5/17/2022 14:46</t>
  </si>
  <si>
    <t>If the workbook is saved in an earlier file format or opened in an earlier version of Microsoft Excel, the listed features will not be available.</t>
  </si>
  <si>
    <t>Minor loss of fidelity</t>
  </si>
  <si>
    <t># of occurrences</t>
  </si>
  <si>
    <t>Version</t>
  </si>
  <si>
    <t>Some cells or styles in this workbook contain formatting that is not supported by the selected file format. These formats will be converted to the closest format available.</t>
  </si>
  <si>
    <t>Excel 97-2003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</si>
</sst>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b/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4" fillId="0" borderId="1" xfId="0" applyFont="1" applyBorder="1"/>
    <xf numFmtId="0" fontId="3" fillId="0" borderId="0" xfId="0" applyFo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 applyProtection="1">
      <alignment horizontal="center" vertical="center" textRotation="90"/>
      <protection locked="0"/>
    </xf>
    <xf numFmtId="3" fontId="4" fillId="5" borderId="8" xfId="0" applyNumberFormat="1" applyFont="1" applyFill="1" applyBorder="1" applyAlignment="1">
      <alignment horizontal="left"/>
    </xf>
    <xf numFmtId="3" fontId="4" fillId="5" borderId="9" xfId="0" applyNumberFormat="1" applyFont="1" applyFill="1" applyBorder="1" applyAlignment="1">
      <alignment horizontal="left"/>
    </xf>
    <xf numFmtId="3" fontId="3" fillId="5" borderId="9" xfId="0" applyNumberFormat="1" applyFont="1" applyFill="1" applyBorder="1"/>
    <xf numFmtId="38" fontId="3" fillId="6" borderId="10" xfId="0" applyNumberFormat="1" applyFont="1" applyFill="1" applyBorder="1" applyAlignment="1" applyProtection="1">
      <alignment horizontal="center"/>
      <protection locked="0"/>
    </xf>
    <xf numFmtId="38" fontId="3" fillId="6" borderId="11" xfId="0" applyNumberFormat="1" applyFont="1" applyFill="1" applyBorder="1" applyAlignment="1" applyProtection="1">
      <alignment horizontal="center"/>
      <protection locked="0"/>
    </xf>
    <xf numFmtId="38" fontId="3" fillId="0" borderId="10" xfId="0" applyNumberFormat="1" applyFont="1" applyBorder="1" applyAlignment="1" applyProtection="1">
      <alignment horizontal="center"/>
      <protection locked="0"/>
    </xf>
    <xf numFmtId="38" fontId="3" fillId="0" borderId="12" xfId="0" applyNumberFormat="1" applyFont="1" applyBorder="1" applyAlignment="1" applyProtection="1">
      <alignment horizontal="center"/>
      <protection locked="0"/>
    </xf>
    <xf numFmtId="38" fontId="3" fillId="0" borderId="13" xfId="0" applyNumberFormat="1" applyFont="1" applyBorder="1" applyAlignment="1" applyProtection="1">
      <alignment horizontal="center"/>
      <protection locked="0"/>
    </xf>
    <xf numFmtId="38" fontId="3" fillId="0" borderId="11" xfId="0" applyNumberFormat="1" applyFont="1" applyBorder="1" applyAlignment="1" applyProtection="1">
      <alignment horizontal="center"/>
      <protection locked="0"/>
    </xf>
    <xf numFmtId="38" fontId="3" fillId="6" borderId="14" xfId="0" applyNumberFormat="1" applyFont="1" applyFill="1" applyBorder="1" applyAlignment="1" applyProtection="1">
      <alignment horizontal="center"/>
      <protection locked="0"/>
    </xf>
    <xf numFmtId="38" fontId="3" fillId="0" borderId="14" xfId="0" applyNumberFormat="1" applyFont="1" applyBorder="1" applyAlignment="1" applyProtection="1">
      <alignment horizontal="center"/>
      <protection locked="0"/>
    </xf>
    <xf numFmtId="38" fontId="3" fillId="6" borderId="15" xfId="0" applyNumberFormat="1" applyFont="1" applyFill="1" applyBorder="1" applyAlignment="1" applyProtection="1">
      <alignment horizontal="center"/>
      <protection locked="0"/>
    </xf>
    <xf numFmtId="38" fontId="3" fillId="6" borderId="16" xfId="0" applyNumberFormat="1" applyFont="1" applyFill="1" applyBorder="1" applyAlignment="1" applyProtection="1">
      <alignment horizontal="center"/>
      <protection locked="0"/>
    </xf>
    <xf numFmtId="38" fontId="3" fillId="0" borderId="15" xfId="0" applyNumberFormat="1" applyFont="1" applyBorder="1" applyAlignment="1" applyProtection="1">
      <alignment horizontal="center"/>
      <protection locked="0"/>
    </xf>
    <xf numFmtId="38" fontId="3" fillId="0" borderId="17" xfId="0" applyNumberFormat="1" applyFont="1" applyBorder="1" applyAlignment="1" applyProtection="1">
      <alignment horizontal="center"/>
      <protection locked="0"/>
    </xf>
    <xf numFmtId="38" fontId="3" fillId="0" borderId="18" xfId="0" applyNumberFormat="1" applyFont="1" applyBorder="1" applyAlignment="1" applyProtection="1">
      <alignment horizontal="center"/>
      <protection locked="0"/>
    </xf>
    <xf numFmtId="38" fontId="3" fillId="0" borderId="16" xfId="0" applyNumberFormat="1" applyFont="1" applyBorder="1" applyAlignment="1" applyProtection="1">
      <alignment horizontal="center"/>
      <protection locked="0"/>
    </xf>
    <xf numFmtId="38" fontId="3" fillId="6" borderId="19" xfId="0" applyNumberFormat="1" applyFont="1" applyFill="1" applyBorder="1" applyAlignment="1" applyProtection="1">
      <alignment horizontal="center"/>
      <protection locked="0"/>
    </xf>
    <xf numFmtId="38" fontId="3" fillId="0" borderId="19" xfId="0" applyNumberFormat="1" applyFont="1" applyBorder="1" applyAlignment="1" applyProtection="1">
      <alignment horizontal="center"/>
      <protection locked="0"/>
    </xf>
    <xf numFmtId="38" fontId="3" fillId="5" borderId="15" xfId="0" applyNumberFormat="1" applyFont="1" applyFill="1" applyBorder="1" applyAlignment="1" applyProtection="1">
      <alignment horizontal="center"/>
      <protection locked="0"/>
    </xf>
    <xf numFmtId="38" fontId="3" fillId="5" borderId="16" xfId="0" applyNumberFormat="1" applyFont="1" applyFill="1" applyBorder="1" applyAlignment="1" applyProtection="1">
      <alignment horizontal="center"/>
      <protection locked="0"/>
    </xf>
    <xf numFmtId="38" fontId="3" fillId="5" borderId="19" xfId="0" applyNumberFormat="1" applyFont="1" applyFill="1" applyBorder="1" applyAlignment="1" applyProtection="1">
      <alignment horizontal="center"/>
      <protection locked="0"/>
    </xf>
    <xf numFmtId="3" fontId="5" fillId="0" borderId="5" xfId="0" applyNumberFormat="1" applyFont="1" applyBorder="1" applyAlignment="1">
      <alignment horizontal="left"/>
    </xf>
    <xf numFmtId="38" fontId="5" fillId="4" borderId="5" xfId="0" applyNumberFormat="1" applyFont="1" applyFill="1" applyBorder="1" applyAlignment="1">
      <alignment horizontal="center"/>
    </xf>
    <xf numFmtId="38" fontId="5" fillId="0" borderId="5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3" fillId="0" borderId="5" xfId="0" applyFont="1" applyBorder="1" applyAlignment="1">
      <alignment horizontal="center" vertical="center" textRotation="90" wrapText="1"/>
    </xf>
    <xf numFmtId="38" fontId="3" fillId="6" borderId="22" xfId="0" applyNumberFormat="1" applyFont="1" applyFill="1" applyBorder="1" applyAlignment="1" applyProtection="1">
      <alignment horizontal="center"/>
      <protection locked="0"/>
    </xf>
    <xf numFmtId="38" fontId="3" fillId="6" borderId="23" xfId="0" applyNumberFormat="1" applyFont="1" applyFill="1" applyBorder="1" applyAlignment="1" applyProtection="1">
      <alignment horizontal="center"/>
      <protection locked="0"/>
    </xf>
    <xf numFmtId="38" fontId="3" fillId="5" borderId="22" xfId="0" applyNumberFormat="1" applyFont="1" applyFill="1" applyBorder="1" applyAlignment="1" applyProtection="1">
      <alignment horizontal="center"/>
      <protection locked="0"/>
    </xf>
    <xf numFmtId="38" fontId="3" fillId="5" borderId="23" xfId="0" applyNumberFormat="1" applyFont="1" applyFill="1" applyBorder="1" applyAlignment="1" applyProtection="1">
      <alignment horizontal="center"/>
      <protection locked="0"/>
    </xf>
    <xf numFmtId="3" fontId="3" fillId="5" borderId="24" xfId="0" applyNumberFormat="1" applyFont="1" applyFill="1" applyBorder="1"/>
    <xf numFmtId="38" fontId="3" fillId="4" borderId="25" xfId="0" applyNumberFormat="1" applyFont="1" applyFill="1" applyBorder="1" applyAlignment="1" applyProtection="1">
      <alignment horizontal="center"/>
      <protection locked="0"/>
    </xf>
    <xf numFmtId="38" fontId="3" fillId="4" borderId="26" xfId="0" applyNumberFormat="1" applyFont="1" applyFill="1" applyBorder="1" applyAlignment="1" applyProtection="1">
      <alignment horizontal="center"/>
      <protection locked="0"/>
    </xf>
    <xf numFmtId="38" fontId="3" fillId="0" borderId="18" xfId="0" applyNumberFormat="1" applyFont="1" applyBorder="1"/>
    <xf numFmtId="38" fontId="3" fillId="0" borderId="26" xfId="0" applyNumberFormat="1" applyFont="1" applyBorder="1"/>
    <xf numFmtId="38" fontId="3" fillId="4" borderId="15" xfId="0" applyNumberFormat="1" applyFont="1" applyFill="1" applyBorder="1"/>
    <xf numFmtId="38" fontId="3" fillId="4" borderId="26" xfId="0" applyNumberFormat="1" applyFont="1" applyFill="1" applyBorder="1"/>
    <xf numFmtId="38" fontId="3" fillId="0" borderId="15" xfId="0" applyNumberFormat="1" applyFont="1" applyBorder="1"/>
    <xf numFmtId="0" fontId="3" fillId="0" borderId="3" xfId="0" applyFont="1" applyBorder="1" applyAlignment="1">
      <alignment horizontal="center"/>
    </xf>
    <xf numFmtId="3" fontId="4" fillId="5" borderId="24" xfId="0" applyNumberFormat="1" applyFont="1" applyFill="1" applyBorder="1" applyAlignment="1">
      <alignment horizontal="left"/>
    </xf>
    <xf numFmtId="38" fontId="3" fillId="4" borderId="45" xfId="0" applyNumberFormat="1" applyFont="1" applyFill="1" applyBorder="1"/>
    <xf numFmtId="38" fontId="3" fillId="0" borderId="46" xfId="0" applyNumberFormat="1" applyFont="1" applyBorder="1"/>
    <xf numFmtId="38" fontId="3" fillId="0" borderId="47" xfId="0" applyNumberFormat="1" applyFont="1" applyBorder="1"/>
    <xf numFmtId="38" fontId="3" fillId="0" borderId="48" xfId="0" applyNumberFormat="1" applyFont="1" applyBorder="1"/>
    <xf numFmtId="38" fontId="3" fillId="4" borderId="49" xfId="0" applyNumberFormat="1" applyFont="1" applyFill="1" applyBorder="1"/>
    <xf numFmtId="38" fontId="3" fillId="0" borderId="50" xfId="0" applyNumberFormat="1" applyFont="1" applyBorder="1"/>
    <xf numFmtId="38" fontId="3" fillId="4" borderId="51" xfId="0" applyNumberFormat="1" applyFont="1" applyFill="1" applyBorder="1"/>
    <xf numFmtId="0" fontId="3" fillId="0" borderId="27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4" fillId="5" borderId="30" xfId="0" applyNumberFormat="1" applyFont="1" applyFill="1" applyBorder="1" applyAlignment="1">
      <alignment horizontal="left"/>
    </xf>
    <xf numFmtId="38" fontId="3" fillId="0" borderId="45" xfId="0" applyNumberFormat="1" applyFont="1" applyBorder="1"/>
    <xf numFmtId="0" fontId="4" fillId="0" borderId="3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left"/>
    </xf>
    <xf numFmtId="38" fontId="3" fillId="0" borderId="21" xfId="0" applyNumberFormat="1" applyFont="1" applyBorder="1" applyAlignment="1" applyProtection="1">
      <alignment horizontal="center"/>
      <protection locked="0"/>
    </xf>
    <xf numFmtId="38" fontId="3" fillId="4" borderId="20" xfId="0" applyNumberFormat="1" applyFont="1" applyFill="1" applyBorder="1" applyAlignment="1" applyProtection="1">
      <alignment horizontal="center"/>
      <protection locked="0"/>
    </xf>
    <xf numFmtId="38" fontId="3" fillId="4" borderId="32" xfId="0" applyNumberFormat="1" applyFont="1" applyFill="1" applyBorder="1" applyAlignment="1" applyProtection="1">
      <alignment horizontal="center"/>
      <protection locked="0"/>
    </xf>
    <xf numFmtId="38" fontId="3" fillId="0" borderId="3" xfId="0" applyNumberFormat="1" applyFont="1" applyBorder="1" applyAlignment="1" applyProtection="1">
      <alignment horizontal="center"/>
      <protection locked="0"/>
    </xf>
    <xf numFmtId="38" fontId="3" fillId="0" borderId="23" xfId="0" applyNumberFormat="1" applyFont="1" applyBorder="1" applyAlignment="1" applyProtection="1">
      <alignment horizontal="center"/>
      <protection locked="0"/>
    </xf>
    <xf numFmtId="38" fontId="3" fillId="4" borderId="22" xfId="0" applyNumberFormat="1" applyFont="1" applyFill="1" applyBorder="1" applyAlignment="1" applyProtection="1">
      <alignment horizontal="center"/>
      <protection locked="0"/>
    </xf>
    <xf numFmtId="38" fontId="3" fillId="4" borderId="33" xfId="0" applyNumberFormat="1" applyFont="1" applyFill="1" applyBorder="1" applyAlignment="1" applyProtection="1">
      <alignment horizontal="center"/>
      <protection locked="0"/>
    </xf>
    <xf numFmtId="38" fontId="5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38" fontId="3" fillId="0" borderId="32" xfId="0" applyNumberFormat="1" applyFont="1" applyBorder="1" applyAlignment="1" applyProtection="1">
      <alignment horizontal="center"/>
      <protection locked="0"/>
    </xf>
    <xf numFmtId="38" fontId="3" fillId="0" borderId="52" xfId="0" applyNumberFormat="1" applyFont="1" applyBorder="1" applyAlignment="1" applyProtection="1">
      <alignment horizontal="center"/>
      <protection locked="0"/>
    </xf>
    <xf numFmtId="38" fontId="3" fillId="0" borderId="44" xfId="0" applyNumberFormat="1" applyFont="1" applyBorder="1" applyAlignment="1" applyProtection="1">
      <alignment horizontal="center"/>
      <protection locked="0"/>
    </xf>
    <xf numFmtId="38" fontId="3" fillId="0" borderId="53" xfId="0" applyNumberFormat="1" applyFont="1" applyBorder="1" applyAlignment="1" applyProtection="1">
      <alignment horizontal="center"/>
      <protection locked="0"/>
    </xf>
    <xf numFmtId="38" fontId="3" fillId="0" borderId="33" xfId="0" applyNumberFormat="1" applyFont="1" applyBorder="1" applyAlignment="1" applyProtection="1">
      <alignment horizontal="center"/>
      <protection locked="0"/>
    </xf>
    <xf numFmtId="38" fontId="3" fillId="0" borderId="54" xfId="0" applyNumberFormat="1" applyFont="1" applyBorder="1" applyAlignment="1" applyProtection="1">
      <alignment horizontal="center"/>
      <protection locked="0"/>
    </xf>
    <xf numFmtId="38" fontId="3" fillId="0" borderId="46" xfId="0" applyNumberFormat="1" applyFont="1" applyBorder="1" applyAlignment="1" applyProtection="1">
      <alignment horizontal="center"/>
      <protection locked="0"/>
    </xf>
    <xf numFmtId="38" fontId="3" fillId="0" borderId="55" xfId="0" applyNumberFormat="1" applyFont="1" applyBorder="1" applyAlignment="1" applyProtection="1">
      <alignment horizontal="center"/>
      <protection locked="0"/>
    </xf>
    <xf numFmtId="38" fontId="3" fillId="0" borderId="56" xfId="0" applyNumberFormat="1" applyFont="1" applyBorder="1" applyAlignment="1" applyProtection="1">
      <alignment horizontal="center"/>
      <protection locked="0"/>
    </xf>
    <xf numFmtId="0" fontId="3" fillId="0" borderId="3" xfId="0" applyFont="1" applyBorder="1"/>
    <xf numFmtId="0" fontId="3" fillId="0" borderId="28" xfId="0" applyFont="1" applyBorder="1" applyAlignment="1">
      <alignment horizontal="center"/>
    </xf>
    <xf numFmtId="38" fontId="3" fillId="0" borderId="57" xfId="0" applyNumberFormat="1" applyFont="1" applyBorder="1" applyAlignment="1" applyProtection="1">
      <alignment horizontal="center"/>
      <protection locked="0"/>
    </xf>
    <xf numFmtId="38" fontId="3" fillId="0" borderId="0" xfId="0" applyNumberFormat="1" applyFont="1" applyAlignment="1" applyProtection="1">
      <alignment horizontal="center"/>
      <protection locked="0"/>
    </xf>
    <xf numFmtId="38" fontId="3" fillId="0" borderId="58" xfId="0" applyNumberFormat="1" applyFont="1" applyBorder="1" applyAlignment="1" applyProtection="1">
      <alignment horizontal="center"/>
      <protection locked="0"/>
    </xf>
    <xf numFmtId="38" fontId="5" fillId="0" borderId="0" xfId="0" applyNumberFormat="1" applyFont="1" applyAlignment="1">
      <alignment horizontal="center"/>
    </xf>
    <xf numFmtId="0" fontId="3" fillId="0" borderId="0" xfId="0" applyFont="1" applyProtection="1">
      <protection locked="0"/>
    </xf>
    <xf numFmtId="0" fontId="4" fillId="0" borderId="6" xfId="0" applyFont="1" applyBorder="1" applyAlignment="1">
      <alignment horizontal="center"/>
    </xf>
    <xf numFmtId="0" fontId="3" fillId="0" borderId="0" xfId="0" applyFont="1" applyAlignment="1" applyProtection="1">
      <alignment vertical="center" textRotation="90"/>
      <protection locked="0"/>
    </xf>
    <xf numFmtId="3" fontId="3" fillId="0" borderId="0" xfId="0" applyNumberFormat="1" applyFont="1" applyProtection="1">
      <protection locked="0"/>
    </xf>
    <xf numFmtId="0" fontId="3" fillId="0" borderId="14" xfId="0" applyFont="1" applyBorder="1"/>
    <xf numFmtId="0" fontId="3" fillId="0" borderId="14" xfId="0" applyFont="1" applyBorder="1" applyAlignment="1" applyProtection="1">
      <alignment horizontal="center"/>
      <protection locked="0"/>
    </xf>
    <xf numFmtId="0" fontId="3" fillId="0" borderId="34" xfId="0" applyFont="1" applyBorder="1"/>
    <xf numFmtId="0" fontId="3" fillId="0" borderId="34" xfId="0" applyFont="1" applyBorder="1" applyAlignment="1" applyProtection="1">
      <alignment horizontal="center"/>
      <protection locked="0"/>
    </xf>
    <xf numFmtId="49" fontId="3" fillId="0" borderId="59" xfId="0" applyNumberFormat="1" applyFont="1" applyBorder="1"/>
    <xf numFmtId="0" fontId="3" fillId="0" borderId="60" xfId="0" applyFont="1" applyBorder="1"/>
    <xf numFmtId="0" fontId="3" fillId="0" borderId="6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27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1" fontId="3" fillId="0" borderId="5" xfId="0" applyNumberFormat="1" applyFont="1" applyBorder="1" applyAlignment="1">
      <alignment horizontal="center" vertical="center" textRotation="90" wrapText="1"/>
    </xf>
    <xf numFmtId="38" fontId="3" fillId="0" borderId="61" xfId="0" applyNumberFormat="1" applyFont="1" applyBorder="1" applyAlignment="1" applyProtection="1">
      <alignment horizontal="center"/>
      <protection locked="0"/>
    </xf>
    <xf numFmtId="38" fontId="3" fillId="0" borderId="62" xfId="0" applyNumberFormat="1" applyFont="1" applyBorder="1" applyAlignment="1" applyProtection="1">
      <alignment horizontal="center"/>
      <protection locked="0"/>
    </xf>
    <xf numFmtId="38" fontId="3" fillId="0" borderId="62" xfId="0" applyNumberFormat="1" applyFon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38" fontId="3" fillId="0" borderId="64" xfId="0" applyNumberFormat="1" applyFont="1" applyBorder="1" applyAlignment="1" applyProtection="1">
      <alignment horizontal="center"/>
      <protection locked="0"/>
    </xf>
    <xf numFmtId="38" fontId="3" fillId="0" borderId="65" xfId="0" applyNumberFormat="1" applyFont="1" applyBorder="1" applyAlignment="1" applyProtection="1">
      <alignment horizontal="center"/>
      <protection locked="0"/>
    </xf>
    <xf numFmtId="38" fontId="3" fillId="0" borderId="65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38" fontId="6" fillId="0" borderId="5" xfId="0" applyNumberFormat="1" applyFont="1" applyBorder="1" applyAlignment="1" applyProtection="1">
      <alignment horizontal="center"/>
      <protection locked="0"/>
    </xf>
    <xf numFmtId="49" fontId="3" fillId="0" borderId="1" xfId="0" applyNumberFormat="1" applyFont="1" applyBorder="1" applyAlignment="1">
      <alignment horizontal="left"/>
    </xf>
    <xf numFmtId="49" fontId="4" fillId="0" borderId="2" xfId="0" applyNumberFormat="1" applyFont="1" applyBorder="1"/>
    <xf numFmtId="49" fontId="4" fillId="0" borderId="3" xfId="0" applyNumberFormat="1" applyFont="1" applyBorder="1"/>
    <xf numFmtId="49" fontId="3" fillId="0" borderId="3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left"/>
    </xf>
    <xf numFmtId="49" fontId="4" fillId="2" borderId="9" xfId="0" applyNumberFormat="1" applyFont="1" applyFill="1" applyBorder="1" applyAlignment="1">
      <alignment horizontal="left"/>
    </xf>
    <xf numFmtId="38" fontId="3" fillId="3" borderId="20" xfId="0" applyNumberFormat="1" applyFont="1" applyFill="1" applyBorder="1" applyAlignment="1">
      <alignment horizontal="center"/>
    </xf>
    <xf numFmtId="38" fontId="3" fillId="0" borderId="37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left"/>
    </xf>
    <xf numFmtId="3" fontId="5" fillId="0" borderId="5" xfId="0" applyNumberFormat="1" applyFont="1" applyBorder="1" applyAlignment="1">
      <alignment horizontal="center"/>
    </xf>
    <xf numFmtId="49" fontId="3" fillId="0" borderId="0" xfId="0" applyNumberFormat="1" applyFont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1" xfId="0" applyFont="1" applyBorder="1"/>
    <xf numFmtId="0" fontId="3" fillId="0" borderId="64" xfId="0" applyFont="1" applyBorder="1"/>
    <xf numFmtId="38" fontId="3" fillId="4" borderId="67" xfId="0" applyNumberFormat="1" applyFont="1" applyFill="1" applyBorder="1" applyAlignment="1" applyProtection="1">
      <alignment horizontal="center"/>
      <protection locked="0"/>
    </xf>
    <xf numFmtId="38" fontId="3" fillId="4" borderId="68" xfId="0" applyNumberFormat="1" applyFont="1" applyFill="1" applyBorder="1" applyAlignment="1" applyProtection="1">
      <alignment horizontal="center"/>
      <protection locked="0"/>
    </xf>
    <xf numFmtId="38" fontId="3" fillId="4" borderId="69" xfId="0" applyNumberFormat="1" applyFont="1" applyFill="1" applyBorder="1" applyAlignment="1" applyProtection="1">
      <alignment horizontal="center"/>
      <protection locked="0"/>
    </xf>
    <xf numFmtId="38" fontId="3" fillId="4" borderId="70" xfId="0" applyNumberFormat="1" applyFont="1" applyFill="1" applyBorder="1" applyAlignment="1" applyProtection="1">
      <alignment horizontal="center"/>
      <protection locked="0"/>
    </xf>
    <xf numFmtId="38" fontId="3" fillId="4" borderId="71" xfId="0" applyNumberFormat="1" applyFont="1" applyFill="1" applyBorder="1" applyAlignment="1" applyProtection="1">
      <alignment horizontal="center"/>
      <protection locked="0"/>
    </xf>
    <xf numFmtId="38" fontId="3" fillId="4" borderId="3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38" fontId="3" fillId="4" borderId="72" xfId="0" applyNumberFormat="1" applyFont="1" applyFill="1" applyBorder="1" applyAlignment="1" applyProtection="1">
      <alignment horizontal="center"/>
      <protection locked="0"/>
    </xf>
    <xf numFmtId="38" fontId="3" fillId="4" borderId="57" xfId="0" applyNumberFormat="1" applyFont="1" applyFill="1" applyBorder="1" applyAlignment="1" applyProtection="1">
      <alignment horizontal="center"/>
      <protection locked="0"/>
    </xf>
    <xf numFmtId="38" fontId="3" fillId="4" borderId="73" xfId="0" applyNumberFormat="1" applyFont="1" applyFill="1" applyBorder="1" applyAlignment="1" applyProtection="1">
      <alignment horizontal="center"/>
      <protection locked="0"/>
    </xf>
    <xf numFmtId="38" fontId="3" fillId="4" borderId="58" xfId="0" applyNumberFormat="1" applyFont="1" applyFill="1" applyBorder="1" applyAlignment="1" applyProtection="1">
      <alignment horizontal="center"/>
      <protection locked="0"/>
    </xf>
    <xf numFmtId="0" fontId="3" fillId="0" borderId="19" xfId="0" applyFont="1" applyFill="1" applyBorder="1"/>
    <xf numFmtId="0" fontId="3" fillId="0" borderId="60" xfId="0" applyFont="1" applyFill="1" applyBorder="1"/>
    <xf numFmtId="0" fontId="3" fillId="0" borderId="14" xfId="0" applyFont="1" applyFill="1" applyBorder="1"/>
    <xf numFmtId="0" fontId="3" fillId="0" borderId="74" xfId="0" applyFont="1" applyBorder="1"/>
    <xf numFmtId="0" fontId="3" fillId="0" borderId="34" xfId="0" applyFont="1" applyFill="1" applyBorder="1"/>
    <xf numFmtId="0" fontId="1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75" xfId="0" applyNumberFormat="1" applyBorder="1" applyAlignment="1">
      <alignment vertical="top" wrapText="1"/>
    </xf>
    <xf numFmtId="0" fontId="0" fillId="0" borderId="76" xfId="0" applyNumberFormat="1" applyBorder="1" applyAlignment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76" xfId="0" applyNumberFormat="1" applyBorder="1" applyAlignment="1">
      <alignment horizontal="center" vertical="top" wrapText="1"/>
    </xf>
    <xf numFmtId="0" fontId="0" fillId="0" borderId="77" xfId="0" applyNumberFormat="1" applyBorder="1" applyAlignment="1">
      <alignment horizontal="center" vertical="top" wrapText="1"/>
    </xf>
    <xf numFmtId="38" fontId="3" fillId="0" borderId="2" xfId="0" applyNumberFormat="1" applyFont="1" applyBorder="1" applyAlignment="1" applyProtection="1">
      <alignment horizontal="center"/>
      <protection locked="0"/>
    </xf>
    <xf numFmtId="38" fontId="3" fillId="4" borderId="0" xfId="0" applyNumberFormat="1" applyFont="1" applyFill="1" applyBorder="1" applyAlignment="1" applyProtection="1">
      <alignment horizontal="center"/>
      <protection locked="0"/>
    </xf>
    <xf numFmtId="38" fontId="3" fillId="4" borderId="35" xfId="0" applyNumberFormat="1" applyFont="1" applyFill="1" applyBorder="1" applyAlignment="1" applyProtection="1">
      <alignment horizontal="center"/>
      <protection locked="0"/>
    </xf>
    <xf numFmtId="38" fontId="3" fillId="0" borderId="0" xfId="0" applyNumberFormat="1" applyFont="1" applyBorder="1" applyAlignment="1" applyProtection="1">
      <alignment horizontal="center"/>
      <protection locked="0"/>
    </xf>
    <xf numFmtId="38" fontId="3" fillId="0" borderId="35" xfId="0" applyNumberFormat="1" applyFont="1" applyBorder="1" applyAlignment="1" applyProtection="1">
      <alignment horizontal="center"/>
      <protection locked="0"/>
    </xf>
    <xf numFmtId="38" fontId="3" fillId="0" borderId="42" xfId="0" applyNumberFormat="1" applyFont="1" applyBorder="1" applyAlignment="1" applyProtection="1">
      <alignment horizontal="center"/>
      <protection locked="0"/>
    </xf>
    <xf numFmtId="38" fontId="3" fillId="4" borderId="3" xfId="0" applyNumberFormat="1" applyFont="1" applyFill="1" applyBorder="1" applyAlignment="1" applyProtection="1">
      <alignment horizontal="center"/>
      <protection locked="0"/>
    </xf>
    <xf numFmtId="38" fontId="3" fillId="4" borderId="36" xfId="0" applyNumberFormat="1" applyFont="1" applyFill="1" applyBorder="1" applyAlignment="1" applyProtection="1">
      <alignment horizontal="center"/>
      <protection locked="0"/>
    </xf>
    <xf numFmtId="38" fontId="3" fillId="4" borderId="42" xfId="0" applyNumberFormat="1" applyFont="1" applyFill="1" applyBorder="1" applyAlignment="1" applyProtection="1">
      <alignment horizontal="center"/>
      <protection locked="0"/>
    </xf>
    <xf numFmtId="0" fontId="3" fillId="0" borderId="64" xfId="0" applyFont="1" applyBorder="1" applyAlignment="1">
      <alignment horizontal="left"/>
    </xf>
    <xf numFmtId="0" fontId="3" fillId="0" borderId="64" xfId="0" applyFont="1" applyBorder="1" applyAlignment="1"/>
    <xf numFmtId="0" fontId="3" fillId="0" borderId="42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3" fillId="0" borderId="27" xfId="0" applyFont="1" applyBorder="1"/>
    <xf numFmtId="0" fontId="0" fillId="0" borderId="35" xfId="0" applyBorder="1"/>
    <xf numFmtId="0" fontId="0" fillId="0" borderId="36" xfId="0" applyBorder="1"/>
    <xf numFmtId="0" fontId="3" fillId="0" borderId="27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3" fontId="4" fillId="5" borderId="8" xfId="0" applyNumberFormat="1" applyFont="1" applyFill="1" applyBorder="1" applyAlignment="1">
      <alignment horizontal="center"/>
    </xf>
    <xf numFmtId="3" fontId="4" fillId="5" borderId="9" xfId="0" applyNumberFormat="1" applyFont="1" applyFill="1" applyBorder="1" applyAlignment="1">
      <alignment horizontal="center"/>
    </xf>
    <xf numFmtId="3" fontId="4" fillId="5" borderId="24" xfId="0" applyNumberFormat="1" applyFont="1" applyFill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2" xfId="0" applyNumberFormat="1" applyFont="1" applyBorder="1" applyAlignment="1">
      <alignment horizontal="center"/>
    </xf>
    <xf numFmtId="49" fontId="4" fillId="0" borderId="27" xfId="0" applyNumberFormat="1" applyFont="1" applyBorder="1" applyAlignment="1">
      <alignment horizontal="center"/>
    </xf>
    <xf numFmtId="49" fontId="4" fillId="0" borderId="3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/>
    </xf>
    <xf numFmtId="49" fontId="4" fillId="0" borderId="41" xfId="0" applyNumberFormat="1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38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zoomScaleNormal="100" zoomScaleSheetLayoutView="100" workbookViewId="0">
      <selection activeCell="A19" sqref="A19"/>
    </sheetView>
  </sheetViews>
  <sheetFormatPr defaultColWidth="9.1796875" defaultRowHeight="13" x14ac:dyDescent="0.3"/>
  <cols>
    <col min="1" max="1" width="19.54296875" style="36" customWidth="1"/>
    <col min="2" max="10" width="8.7265625" style="2" customWidth="1"/>
    <col min="11" max="16384" width="9.1796875" style="2"/>
  </cols>
  <sheetData>
    <row r="1" spans="1:11" x14ac:dyDescent="0.3">
      <c r="A1" s="1"/>
      <c r="B1" s="179" t="s">
        <v>47</v>
      </c>
      <c r="C1" s="180"/>
      <c r="D1" s="180"/>
      <c r="E1" s="180"/>
      <c r="F1" s="180"/>
      <c r="G1" s="180"/>
      <c r="H1" s="180"/>
      <c r="I1" s="180"/>
      <c r="J1" s="181"/>
    </row>
    <row r="2" spans="1:11" x14ac:dyDescent="0.3">
      <c r="A2" s="3"/>
      <c r="B2" s="182" t="s">
        <v>71</v>
      </c>
      <c r="C2" s="183"/>
      <c r="D2" s="183"/>
      <c r="E2" s="183"/>
      <c r="F2" s="183"/>
      <c r="G2" s="183"/>
      <c r="H2" s="183"/>
      <c r="I2" s="183"/>
      <c r="J2" s="184"/>
    </row>
    <row r="3" spans="1:11" x14ac:dyDescent="0.3">
      <c r="A3" s="5"/>
      <c r="B3" s="6" t="s">
        <v>3</v>
      </c>
      <c r="C3" s="6" t="s">
        <v>3</v>
      </c>
      <c r="D3" s="7" t="s">
        <v>4</v>
      </c>
      <c r="E3" s="7" t="s">
        <v>4</v>
      </c>
      <c r="F3" s="7" t="s">
        <v>4</v>
      </c>
      <c r="G3" s="7" t="s">
        <v>4</v>
      </c>
      <c r="H3" s="7" t="s">
        <v>4</v>
      </c>
      <c r="I3" s="6" t="s">
        <v>72</v>
      </c>
      <c r="J3" s="7" t="s">
        <v>73</v>
      </c>
    </row>
    <row r="4" spans="1:11" ht="107.25" customHeight="1" thickBot="1" x14ac:dyDescent="0.35">
      <c r="A4" s="8" t="s">
        <v>16</v>
      </c>
      <c r="B4" s="9" t="s">
        <v>74</v>
      </c>
      <c r="C4" s="9" t="s">
        <v>75</v>
      </c>
      <c r="D4" s="9" t="s">
        <v>76</v>
      </c>
      <c r="E4" s="9" t="s">
        <v>77</v>
      </c>
      <c r="F4" s="9" t="s">
        <v>78</v>
      </c>
      <c r="G4" s="9" t="s">
        <v>79</v>
      </c>
      <c r="H4" s="9" t="s">
        <v>80</v>
      </c>
      <c r="I4" s="9" t="s">
        <v>81</v>
      </c>
      <c r="J4" s="10" t="s">
        <v>82</v>
      </c>
    </row>
    <row r="5" spans="1:11" ht="13.5" thickBot="1" x14ac:dyDescent="0.35">
      <c r="A5" s="11"/>
      <c r="B5" s="12"/>
      <c r="C5" s="12"/>
      <c r="D5" s="12"/>
      <c r="E5" s="12"/>
      <c r="F5" s="12"/>
      <c r="G5" s="12"/>
      <c r="H5" s="12"/>
      <c r="I5" s="13"/>
      <c r="J5" s="13"/>
      <c r="K5" s="94"/>
    </row>
    <row r="6" spans="1:11" x14ac:dyDescent="0.3">
      <c r="A6" s="140" t="s">
        <v>131</v>
      </c>
      <c r="B6" s="14">
        <v>2</v>
      </c>
      <c r="C6" s="15">
        <v>6</v>
      </c>
      <c r="D6" s="16">
        <v>1</v>
      </c>
      <c r="E6" s="17">
        <v>46</v>
      </c>
      <c r="F6" s="18">
        <v>5</v>
      </c>
      <c r="G6" s="18">
        <v>8</v>
      </c>
      <c r="H6" s="19">
        <v>3</v>
      </c>
      <c r="I6" s="20">
        <v>0</v>
      </c>
      <c r="J6" s="21">
        <v>0</v>
      </c>
    </row>
    <row r="7" spans="1:11" x14ac:dyDescent="0.3">
      <c r="A7" s="141" t="s">
        <v>132</v>
      </c>
      <c r="B7" s="22">
        <v>21</v>
      </c>
      <c r="C7" s="23">
        <v>27</v>
      </c>
      <c r="D7" s="24">
        <v>2</v>
      </c>
      <c r="E7" s="25">
        <v>58</v>
      </c>
      <c r="F7" s="26">
        <v>1</v>
      </c>
      <c r="G7" s="26">
        <v>5</v>
      </c>
      <c r="H7" s="27">
        <v>7</v>
      </c>
      <c r="I7" s="28">
        <v>0</v>
      </c>
      <c r="J7" s="29">
        <v>0</v>
      </c>
    </row>
    <row r="8" spans="1:11" x14ac:dyDescent="0.3">
      <c r="A8" s="141" t="s">
        <v>133</v>
      </c>
      <c r="B8" s="22">
        <v>16</v>
      </c>
      <c r="C8" s="23">
        <v>47</v>
      </c>
      <c r="D8" s="24">
        <v>7</v>
      </c>
      <c r="E8" s="25">
        <v>106</v>
      </c>
      <c r="F8" s="26">
        <v>7</v>
      </c>
      <c r="G8" s="26">
        <v>12</v>
      </c>
      <c r="H8" s="27">
        <v>5</v>
      </c>
      <c r="I8" s="28">
        <v>1</v>
      </c>
      <c r="J8" s="29">
        <v>0</v>
      </c>
    </row>
    <row r="9" spans="1:11" x14ac:dyDescent="0.3">
      <c r="A9" s="141" t="s">
        <v>134</v>
      </c>
      <c r="B9" s="22">
        <v>5</v>
      </c>
      <c r="C9" s="23">
        <v>11</v>
      </c>
      <c r="D9" s="24">
        <v>2</v>
      </c>
      <c r="E9" s="25">
        <v>50</v>
      </c>
      <c r="F9" s="26">
        <v>5</v>
      </c>
      <c r="G9" s="26">
        <v>3</v>
      </c>
      <c r="H9" s="27">
        <v>0</v>
      </c>
      <c r="I9" s="28">
        <v>0</v>
      </c>
      <c r="J9" s="29">
        <v>0</v>
      </c>
    </row>
    <row r="10" spans="1:11" x14ac:dyDescent="0.3">
      <c r="A10" s="141" t="s">
        <v>135</v>
      </c>
      <c r="B10" s="22">
        <v>17</v>
      </c>
      <c r="C10" s="23">
        <v>49</v>
      </c>
      <c r="D10" s="24">
        <v>13</v>
      </c>
      <c r="E10" s="25">
        <v>148</v>
      </c>
      <c r="F10" s="26">
        <v>21</v>
      </c>
      <c r="G10" s="26">
        <v>13</v>
      </c>
      <c r="H10" s="27">
        <v>8</v>
      </c>
      <c r="I10" s="28">
        <v>0</v>
      </c>
      <c r="J10" s="29">
        <v>0</v>
      </c>
    </row>
    <row r="11" spans="1:11" x14ac:dyDescent="0.3">
      <c r="A11" s="141" t="s">
        <v>136</v>
      </c>
      <c r="B11" s="22">
        <v>38</v>
      </c>
      <c r="C11" s="23">
        <v>64</v>
      </c>
      <c r="D11" s="24">
        <v>15</v>
      </c>
      <c r="E11" s="25">
        <v>146</v>
      </c>
      <c r="F11" s="26">
        <v>21</v>
      </c>
      <c r="G11" s="26">
        <v>20</v>
      </c>
      <c r="H11" s="27">
        <v>8</v>
      </c>
      <c r="I11" s="28">
        <v>4</v>
      </c>
      <c r="J11" s="29">
        <v>2</v>
      </c>
    </row>
    <row r="12" spans="1:11" x14ac:dyDescent="0.3">
      <c r="A12" s="141" t="s">
        <v>137</v>
      </c>
      <c r="B12" s="22">
        <v>5</v>
      </c>
      <c r="C12" s="23">
        <v>9</v>
      </c>
      <c r="D12" s="24">
        <v>2</v>
      </c>
      <c r="E12" s="25">
        <v>15</v>
      </c>
      <c r="F12" s="26">
        <v>4</v>
      </c>
      <c r="G12" s="26">
        <v>3</v>
      </c>
      <c r="H12" s="27">
        <v>4</v>
      </c>
      <c r="I12" s="28">
        <v>0</v>
      </c>
      <c r="J12" s="29">
        <v>0</v>
      </c>
    </row>
    <row r="13" spans="1:11" x14ac:dyDescent="0.3">
      <c r="A13" s="141" t="s">
        <v>138</v>
      </c>
      <c r="B13" s="22">
        <v>5</v>
      </c>
      <c r="C13" s="23">
        <v>17</v>
      </c>
      <c r="D13" s="24">
        <v>3</v>
      </c>
      <c r="E13" s="25">
        <v>48</v>
      </c>
      <c r="F13" s="26">
        <v>7</v>
      </c>
      <c r="G13" s="26">
        <v>7</v>
      </c>
      <c r="H13" s="27">
        <v>4</v>
      </c>
      <c r="I13" s="28">
        <v>0</v>
      </c>
      <c r="J13" s="29">
        <v>0</v>
      </c>
    </row>
    <row r="14" spans="1:11" x14ac:dyDescent="0.3">
      <c r="A14" s="141" t="s">
        <v>139</v>
      </c>
      <c r="B14" s="22">
        <v>17</v>
      </c>
      <c r="C14" s="23">
        <v>31</v>
      </c>
      <c r="D14" s="24">
        <v>14</v>
      </c>
      <c r="E14" s="25">
        <v>198</v>
      </c>
      <c r="F14" s="26">
        <v>24</v>
      </c>
      <c r="G14" s="26">
        <v>18</v>
      </c>
      <c r="H14" s="27">
        <v>10</v>
      </c>
      <c r="I14" s="28">
        <v>0</v>
      </c>
      <c r="J14" s="29">
        <v>1</v>
      </c>
    </row>
    <row r="15" spans="1:11" x14ac:dyDescent="0.3">
      <c r="A15" s="141" t="s">
        <v>140</v>
      </c>
      <c r="B15" s="22">
        <v>20</v>
      </c>
      <c r="C15" s="23">
        <v>34</v>
      </c>
      <c r="D15" s="24">
        <v>13</v>
      </c>
      <c r="E15" s="25">
        <v>205</v>
      </c>
      <c r="F15" s="26">
        <v>21</v>
      </c>
      <c r="G15" s="26">
        <v>30</v>
      </c>
      <c r="H15" s="27">
        <v>10</v>
      </c>
      <c r="I15" s="28">
        <v>0</v>
      </c>
      <c r="J15" s="29">
        <v>0</v>
      </c>
    </row>
    <row r="16" spans="1:11" x14ac:dyDescent="0.3">
      <c r="A16" s="141" t="s">
        <v>141</v>
      </c>
      <c r="B16" s="22">
        <v>1</v>
      </c>
      <c r="C16" s="23">
        <v>1</v>
      </c>
      <c r="D16" s="24">
        <v>0</v>
      </c>
      <c r="E16" s="25">
        <v>34</v>
      </c>
      <c r="F16" s="26">
        <v>4</v>
      </c>
      <c r="G16" s="26">
        <v>4</v>
      </c>
      <c r="H16" s="27">
        <v>0</v>
      </c>
      <c r="I16" s="28">
        <v>0</v>
      </c>
      <c r="J16" s="29">
        <v>0</v>
      </c>
    </row>
    <row r="17" spans="1:10" x14ac:dyDescent="0.3">
      <c r="A17" s="141" t="s">
        <v>142</v>
      </c>
      <c r="B17" s="22">
        <v>3</v>
      </c>
      <c r="C17" s="23">
        <v>0</v>
      </c>
      <c r="D17" s="24">
        <v>2</v>
      </c>
      <c r="E17" s="25">
        <v>24</v>
      </c>
      <c r="F17" s="26">
        <v>0</v>
      </c>
      <c r="G17" s="26">
        <v>5</v>
      </c>
      <c r="H17" s="27">
        <v>0</v>
      </c>
      <c r="I17" s="28">
        <v>0</v>
      </c>
      <c r="J17" s="29">
        <v>0</v>
      </c>
    </row>
    <row r="18" spans="1:10" x14ac:dyDescent="0.3">
      <c r="A18" s="141" t="s">
        <v>143</v>
      </c>
      <c r="B18" s="30">
        <v>2</v>
      </c>
      <c r="C18" s="31">
        <v>3</v>
      </c>
      <c r="D18" s="24">
        <v>0</v>
      </c>
      <c r="E18" s="25">
        <v>9</v>
      </c>
      <c r="F18" s="26">
        <v>0</v>
      </c>
      <c r="G18" s="26">
        <v>0</v>
      </c>
      <c r="H18" s="27">
        <v>0</v>
      </c>
      <c r="I18" s="32">
        <v>0</v>
      </c>
      <c r="J18" s="29">
        <v>0</v>
      </c>
    </row>
    <row r="19" spans="1:10" x14ac:dyDescent="0.3">
      <c r="A19" s="176">
        <v>14</v>
      </c>
      <c r="B19" s="30">
        <v>22</v>
      </c>
      <c r="C19" s="31">
        <v>69</v>
      </c>
      <c r="D19" s="24">
        <v>6</v>
      </c>
      <c r="E19" s="25">
        <v>85</v>
      </c>
      <c r="F19" s="26">
        <v>12</v>
      </c>
      <c r="G19" s="26">
        <v>11</v>
      </c>
      <c r="H19" s="27">
        <v>2</v>
      </c>
      <c r="I19" s="32">
        <v>1</v>
      </c>
      <c r="J19" s="29">
        <v>0</v>
      </c>
    </row>
    <row r="20" spans="1:10" x14ac:dyDescent="0.3">
      <c r="A20" s="33" t="s">
        <v>0</v>
      </c>
      <c r="B20" s="34">
        <f t="shared" ref="B20:J20" si="0">SUM(B6:B19)</f>
        <v>174</v>
      </c>
      <c r="C20" s="34">
        <f t="shared" si="0"/>
        <v>368</v>
      </c>
      <c r="D20" s="35">
        <f t="shared" si="0"/>
        <v>80</v>
      </c>
      <c r="E20" s="35">
        <f t="shared" si="0"/>
        <v>1172</v>
      </c>
      <c r="F20" s="35">
        <f t="shared" si="0"/>
        <v>132</v>
      </c>
      <c r="G20" s="35">
        <f t="shared" si="0"/>
        <v>139</v>
      </c>
      <c r="H20" s="35">
        <f t="shared" si="0"/>
        <v>61</v>
      </c>
      <c r="I20" s="34">
        <f t="shared" si="0"/>
        <v>6</v>
      </c>
      <c r="J20" s="35">
        <f t="shared" si="0"/>
        <v>3</v>
      </c>
    </row>
  </sheetData>
  <sheetProtection selectLockedCells="1"/>
  <mergeCells count="2">
    <mergeCell ref="B1:J1"/>
    <mergeCell ref="B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1"/>
  <sheetViews>
    <sheetView zoomScaleNormal="100" zoomScaleSheetLayoutView="100" workbookViewId="0">
      <pane xSplit="1" ySplit="6" topLeftCell="B7" activePane="bottomRight" state="frozen"/>
      <selection activeCell="C5" sqref="C5"/>
      <selection pane="topRight" activeCell="C5" sqref="C5"/>
      <selection pane="bottomLeft" activeCell="C5" sqref="C5"/>
      <selection pane="bottomRight" activeCell="A20" sqref="A20"/>
    </sheetView>
  </sheetViews>
  <sheetFormatPr defaultColWidth="9.1796875" defaultRowHeight="13" x14ac:dyDescent="0.3"/>
  <cols>
    <col min="1" max="1" width="19.54296875" style="36" customWidth="1"/>
    <col min="2" max="8" width="8.7265625" style="2" customWidth="1"/>
    <col min="9" max="11" width="11.54296875" style="2" customWidth="1"/>
    <col min="12" max="16384" width="9.1796875" style="2"/>
  </cols>
  <sheetData>
    <row r="1" spans="1:11" x14ac:dyDescent="0.3">
      <c r="A1" s="1"/>
      <c r="B1" s="179" t="s">
        <v>31</v>
      </c>
      <c r="C1" s="180"/>
      <c r="D1" s="180"/>
      <c r="E1" s="180"/>
      <c r="F1" s="180"/>
      <c r="G1" s="180"/>
      <c r="H1" s="180"/>
      <c r="I1" s="179" t="s">
        <v>34</v>
      </c>
      <c r="J1" s="188"/>
      <c r="K1" s="81"/>
    </row>
    <row r="2" spans="1:11" x14ac:dyDescent="0.3">
      <c r="A2" s="3"/>
      <c r="B2" s="182" t="s">
        <v>32</v>
      </c>
      <c r="C2" s="208"/>
      <c r="D2" s="183"/>
      <c r="E2" s="183"/>
      <c r="F2" s="183"/>
      <c r="G2" s="183"/>
      <c r="H2" s="183"/>
      <c r="I2" s="182" t="s">
        <v>33</v>
      </c>
      <c r="J2" s="190"/>
      <c r="K2" s="82" t="s">
        <v>31</v>
      </c>
    </row>
    <row r="3" spans="1:11" x14ac:dyDescent="0.3">
      <c r="A3" s="3"/>
      <c r="B3" s="203" t="s">
        <v>129</v>
      </c>
      <c r="C3" s="207"/>
      <c r="D3" s="207"/>
      <c r="E3" s="206"/>
      <c r="F3" s="203" t="s">
        <v>62</v>
      </c>
      <c r="G3" s="207"/>
      <c r="H3" s="204"/>
      <c r="I3" s="185" t="s">
        <v>20</v>
      </c>
      <c r="J3" s="192"/>
      <c r="K3" s="83" t="s">
        <v>11</v>
      </c>
    </row>
    <row r="4" spans="1:11" x14ac:dyDescent="0.3">
      <c r="A4" s="5"/>
      <c r="B4" s="6" t="s">
        <v>3</v>
      </c>
      <c r="C4" s="6" t="s">
        <v>3</v>
      </c>
      <c r="D4" s="7" t="s">
        <v>4</v>
      </c>
      <c r="E4" s="7" t="s">
        <v>4</v>
      </c>
      <c r="F4" s="6" t="s">
        <v>3</v>
      </c>
      <c r="G4" s="7" t="s">
        <v>4</v>
      </c>
      <c r="H4" s="7" t="s">
        <v>4</v>
      </c>
      <c r="I4" s="6" t="s">
        <v>3</v>
      </c>
      <c r="J4" s="6" t="s">
        <v>3</v>
      </c>
      <c r="K4" s="84" t="s">
        <v>4</v>
      </c>
    </row>
    <row r="5" spans="1:11" ht="107.25" customHeight="1" thickBot="1" x14ac:dyDescent="0.35">
      <c r="A5" s="8" t="s">
        <v>16</v>
      </c>
      <c r="B5" s="37" t="s">
        <v>54</v>
      </c>
      <c r="C5" s="37" t="s">
        <v>144</v>
      </c>
      <c r="D5" s="37" t="s">
        <v>145</v>
      </c>
      <c r="E5" s="37" t="s">
        <v>146</v>
      </c>
      <c r="F5" s="37" t="s">
        <v>63</v>
      </c>
      <c r="G5" s="37" t="s">
        <v>147</v>
      </c>
      <c r="H5" s="37" t="s">
        <v>148</v>
      </c>
      <c r="I5" s="37" t="s">
        <v>64</v>
      </c>
      <c r="J5" s="37" t="s">
        <v>149</v>
      </c>
      <c r="K5" s="37" t="s">
        <v>150</v>
      </c>
    </row>
    <row r="6" spans="1:11" ht="13.5" thickBot="1" x14ac:dyDescent="0.35">
      <c r="A6" s="11"/>
      <c r="B6" s="12"/>
      <c r="C6" s="12"/>
      <c r="D6" s="12"/>
      <c r="E6" s="12"/>
      <c r="F6" s="11"/>
      <c r="G6" s="12"/>
      <c r="H6" s="12"/>
      <c r="I6" s="11"/>
      <c r="J6" s="51"/>
      <c r="K6" s="65"/>
    </row>
    <row r="7" spans="1:11" x14ac:dyDescent="0.3">
      <c r="A7" s="140" t="s">
        <v>131</v>
      </c>
      <c r="B7" s="142">
        <v>7</v>
      </c>
      <c r="C7" s="143">
        <v>2</v>
      </c>
      <c r="D7" s="85">
        <v>38</v>
      </c>
      <c r="E7" s="86">
        <v>12</v>
      </c>
      <c r="F7" s="142">
        <v>6</v>
      </c>
      <c r="G7" s="87">
        <v>19</v>
      </c>
      <c r="H7" s="88">
        <v>36</v>
      </c>
      <c r="I7" s="74">
        <v>5</v>
      </c>
      <c r="J7" s="43">
        <v>3</v>
      </c>
      <c r="K7" s="21">
        <v>7</v>
      </c>
    </row>
    <row r="8" spans="1:11" x14ac:dyDescent="0.3">
      <c r="A8" s="141" t="s">
        <v>132</v>
      </c>
      <c r="B8" s="144">
        <v>50</v>
      </c>
      <c r="C8" s="145">
        <v>14</v>
      </c>
      <c r="D8" s="89">
        <v>45</v>
      </c>
      <c r="E8" s="90">
        <v>25</v>
      </c>
      <c r="F8" s="144">
        <v>58</v>
      </c>
      <c r="G8" s="91">
        <v>23</v>
      </c>
      <c r="H8" s="92">
        <v>42</v>
      </c>
      <c r="I8" s="78">
        <v>35</v>
      </c>
      <c r="J8" s="44">
        <v>27</v>
      </c>
      <c r="K8" s="29">
        <v>61</v>
      </c>
    </row>
    <row r="9" spans="1:11" x14ac:dyDescent="0.3">
      <c r="A9" s="141" t="s">
        <v>133</v>
      </c>
      <c r="B9" s="144">
        <v>54</v>
      </c>
      <c r="C9" s="145">
        <v>26</v>
      </c>
      <c r="D9" s="89">
        <v>85</v>
      </c>
      <c r="E9" s="90">
        <v>37</v>
      </c>
      <c r="F9" s="144">
        <v>72</v>
      </c>
      <c r="G9" s="91">
        <v>26</v>
      </c>
      <c r="H9" s="92">
        <v>89</v>
      </c>
      <c r="I9" s="78">
        <v>57</v>
      </c>
      <c r="J9" s="44">
        <v>22</v>
      </c>
      <c r="K9" s="29">
        <v>68</v>
      </c>
    </row>
    <row r="10" spans="1:11" x14ac:dyDescent="0.3">
      <c r="A10" s="141" t="s">
        <v>134</v>
      </c>
      <c r="B10" s="144">
        <v>21</v>
      </c>
      <c r="C10" s="145">
        <v>5</v>
      </c>
      <c r="D10" s="89">
        <v>36</v>
      </c>
      <c r="E10" s="90">
        <v>20</v>
      </c>
      <c r="F10" s="144">
        <v>19</v>
      </c>
      <c r="G10" s="91">
        <v>7</v>
      </c>
      <c r="H10" s="92">
        <v>45</v>
      </c>
      <c r="I10" s="78">
        <v>20</v>
      </c>
      <c r="J10" s="44">
        <v>6</v>
      </c>
      <c r="K10" s="29">
        <v>20</v>
      </c>
    </row>
    <row r="11" spans="1:11" x14ac:dyDescent="0.3">
      <c r="A11" s="141" t="s">
        <v>135</v>
      </c>
      <c r="B11" s="144">
        <v>65</v>
      </c>
      <c r="C11" s="145">
        <v>17</v>
      </c>
      <c r="D11" s="89">
        <v>132</v>
      </c>
      <c r="E11" s="90">
        <v>70</v>
      </c>
      <c r="F11" s="144">
        <v>74</v>
      </c>
      <c r="G11" s="91">
        <v>49</v>
      </c>
      <c r="H11" s="92">
        <v>127</v>
      </c>
      <c r="I11" s="78">
        <v>57</v>
      </c>
      <c r="J11" s="44">
        <v>21</v>
      </c>
      <c r="K11" s="29">
        <v>65</v>
      </c>
    </row>
    <row r="12" spans="1:11" x14ac:dyDescent="0.3">
      <c r="A12" s="141" t="s">
        <v>136</v>
      </c>
      <c r="B12" s="144">
        <v>96</v>
      </c>
      <c r="C12" s="145">
        <v>28</v>
      </c>
      <c r="D12" s="89">
        <v>142</v>
      </c>
      <c r="E12" s="90">
        <v>63</v>
      </c>
      <c r="F12" s="144">
        <v>98</v>
      </c>
      <c r="G12" s="91">
        <v>44</v>
      </c>
      <c r="H12" s="92">
        <v>140</v>
      </c>
      <c r="I12" s="78">
        <v>108</v>
      </c>
      <c r="J12" s="44">
        <v>16</v>
      </c>
      <c r="K12" s="29">
        <v>104</v>
      </c>
    </row>
    <row r="13" spans="1:11" x14ac:dyDescent="0.3">
      <c r="A13" s="141" t="s">
        <v>137</v>
      </c>
      <c r="B13" s="144">
        <v>13</v>
      </c>
      <c r="C13" s="145">
        <v>7</v>
      </c>
      <c r="D13" s="89">
        <v>13</v>
      </c>
      <c r="E13" s="90">
        <v>13</v>
      </c>
      <c r="F13" s="144">
        <v>19</v>
      </c>
      <c r="G13" s="91">
        <v>7</v>
      </c>
      <c r="H13" s="92">
        <v>16</v>
      </c>
      <c r="I13" s="78">
        <v>19</v>
      </c>
      <c r="J13" s="44">
        <v>2</v>
      </c>
      <c r="K13" s="29">
        <v>17</v>
      </c>
    </row>
    <row r="14" spans="1:11" x14ac:dyDescent="0.3">
      <c r="A14" s="141" t="s">
        <v>138</v>
      </c>
      <c r="B14" s="144">
        <v>19</v>
      </c>
      <c r="C14" s="145">
        <v>3</v>
      </c>
      <c r="D14" s="89">
        <v>49</v>
      </c>
      <c r="E14" s="90">
        <v>19</v>
      </c>
      <c r="F14" s="144">
        <v>17</v>
      </c>
      <c r="G14" s="91">
        <v>14</v>
      </c>
      <c r="H14" s="92">
        <v>51</v>
      </c>
      <c r="I14" s="78">
        <v>17</v>
      </c>
      <c r="J14" s="44">
        <v>5</v>
      </c>
      <c r="K14" s="29">
        <v>17</v>
      </c>
    </row>
    <row r="15" spans="1:11" x14ac:dyDescent="0.3">
      <c r="A15" s="141" t="s">
        <v>139</v>
      </c>
      <c r="B15" s="144">
        <v>45</v>
      </c>
      <c r="C15" s="145">
        <v>13</v>
      </c>
      <c r="D15" s="89">
        <v>166</v>
      </c>
      <c r="E15" s="90">
        <v>100</v>
      </c>
      <c r="F15" s="144">
        <v>48</v>
      </c>
      <c r="G15" s="91">
        <v>61</v>
      </c>
      <c r="H15" s="92">
        <v>177</v>
      </c>
      <c r="I15" s="78">
        <v>50</v>
      </c>
      <c r="J15" s="44">
        <v>9</v>
      </c>
      <c r="K15" s="29">
        <v>50</v>
      </c>
    </row>
    <row r="16" spans="1:11" x14ac:dyDescent="0.3">
      <c r="A16" s="141" t="s">
        <v>140</v>
      </c>
      <c r="B16" s="144">
        <v>46</v>
      </c>
      <c r="C16" s="145">
        <v>22</v>
      </c>
      <c r="D16" s="89">
        <v>154</v>
      </c>
      <c r="E16" s="90">
        <v>119</v>
      </c>
      <c r="F16" s="144">
        <v>55</v>
      </c>
      <c r="G16" s="91">
        <v>76</v>
      </c>
      <c r="H16" s="92">
        <v>163</v>
      </c>
      <c r="I16" s="78">
        <v>49</v>
      </c>
      <c r="J16" s="44">
        <v>16</v>
      </c>
      <c r="K16" s="29">
        <v>51</v>
      </c>
    </row>
    <row r="17" spans="1:11" x14ac:dyDescent="0.3">
      <c r="A17" s="141" t="s">
        <v>141</v>
      </c>
      <c r="B17" s="144">
        <v>3</v>
      </c>
      <c r="C17" s="145">
        <v>0</v>
      </c>
      <c r="D17" s="89">
        <v>27</v>
      </c>
      <c r="E17" s="90">
        <v>7</v>
      </c>
      <c r="F17" s="144">
        <v>1</v>
      </c>
      <c r="G17" s="91">
        <v>12</v>
      </c>
      <c r="H17" s="92">
        <v>20</v>
      </c>
      <c r="I17" s="78">
        <v>2</v>
      </c>
      <c r="J17" s="44">
        <v>1</v>
      </c>
      <c r="K17" s="29">
        <v>2</v>
      </c>
    </row>
    <row r="18" spans="1:11" x14ac:dyDescent="0.3">
      <c r="A18" s="141" t="s">
        <v>142</v>
      </c>
      <c r="B18" s="144">
        <v>2</v>
      </c>
      <c r="C18" s="145">
        <v>1</v>
      </c>
      <c r="D18" s="89">
        <v>24</v>
      </c>
      <c r="E18" s="90">
        <v>5</v>
      </c>
      <c r="F18" s="144">
        <v>2</v>
      </c>
      <c r="G18" s="91">
        <v>13</v>
      </c>
      <c r="H18" s="92">
        <v>16</v>
      </c>
      <c r="I18" s="78">
        <v>2</v>
      </c>
      <c r="J18" s="44">
        <v>1</v>
      </c>
      <c r="K18" s="29">
        <v>2</v>
      </c>
    </row>
    <row r="19" spans="1:11" x14ac:dyDescent="0.3">
      <c r="A19" s="141" t="s">
        <v>143</v>
      </c>
      <c r="B19" s="144">
        <v>1</v>
      </c>
      <c r="C19" s="146">
        <v>4</v>
      </c>
      <c r="D19" s="89">
        <v>5</v>
      </c>
      <c r="E19" s="90">
        <v>2</v>
      </c>
      <c r="F19" s="144">
        <v>4</v>
      </c>
      <c r="G19" s="93">
        <v>1</v>
      </c>
      <c r="H19" s="92">
        <v>6</v>
      </c>
      <c r="I19" s="78">
        <v>3</v>
      </c>
      <c r="J19" s="147">
        <v>2</v>
      </c>
      <c r="K19" s="29">
        <v>5</v>
      </c>
    </row>
    <row r="20" spans="1:11" x14ac:dyDescent="0.3">
      <c r="A20" s="178">
        <v>14</v>
      </c>
      <c r="B20" s="168">
        <v>99</v>
      </c>
      <c r="C20" s="169">
        <v>27</v>
      </c>
      <c r="D20" s="170">
        <v>80</v>
      </c>
      <c r="E20" s="170">
        <v>32</v>
      </c>
      <c r="F20" s="168">
        <v>106</v>
      </c>
      <c r="G20" s="171">
        <v>25</v>
      </c>
      <c r="H20" s="172">
        <v>78</v>
      </c>
      <c r="I20" s="173">
        <v>101</v>
      </c>
      <c r="J20" s="174">
        <v>23</v>
      </c>
      <c r="K20" s="167">
        <v>109</v>
      </c>
    </row>
    <row r="21" spans="1:11" x14ac:dyDescent="0.3">
      <c r="A21" s="33" t="s">
        <v>0</v>
      </c>
      <c r="B21" s="34">
        <f t="shared" ref="B21:K21" si="0">SUM(B7:B20)</f>
        <v>521</v>
      </c>
      <c r="C21" s="34">
        <f t="shared" si="0"/>
        <v>169</v>
      </c>
      <c r="D21" s="35">
        <f t="shared" si="0"/>
        <v>996</v>
      </c>
      <c r="E21" s="35">
        <f t="shared" si="0"/>
        <v>524</v>
      </c>
      <c r="F21" s="34">
        <f t="shared" si="0"/>
        <v>579</v>
      </c>
      <c r="G21" s="35">
        <f t="shared" si="0"/>
        <v>377</v>
      </c>
      <c r="H21" s="35">
        <f t="shared" si="0"/>
        <v>1006</v>
      </c>
      <c r="I21" s="34">
        <f t="shared" si="0"/>
        <v>525</v>
      </c>
      <c r="J21" s="34">
        <f t="shared" si="0"/>
        <v>154</v>
      </c>
      <c r="K21" s="35">
        <f t="shared" si="0"/>
        <v>578</v>
      </c>
    </row>
  </sheetData>
  <sheetProtection selectLockedCells="1"/>
  <mergeCells count="7">
    <mergeCell ref="F3:H3"/>
    <mergeCell ref="I1:J1"/>
    <mergeCell ref="I2:J2"/>
    <mergeCell ref="I3:J3"/>
    <mergeCell ref="B1:H1"/>
    <mergeCell ref="B2:H2"/>
    <mergeCell ref="B3:E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1"/>
  <sheetViews>
    <sheetView zoomScaleNormal="100" zoomScaleSheetLayoutView="100" workbookViewId="0">
      <pane xSplit="1" ySplit="6" topLeftCell="B7" activePane="bottomRight" state="frozen"/>
      <selection activeCell="C5" sqref="C5"/>
      <selection pane="topRight" activeCell="C5" sqref="C5"/>
      <selection pane="bottomLeft" activeCell="C5" sqref="C5"/>
      <selection pane="bottomRight" activeCell="A20" sqref="A20"/>
    </sheetView>
  </sheetViews>
  <sheetFormatPr defaultColWidth="9.1796875" defaultRowHeight="13" x14ac:dyDescent="0.3"/>
  <cols>
    <col min="1" max="1" width="19.54296875" style="36" customWidth="1"/>
    <col min="2" max="2" width="11.54296875" style="2" customWidth="1"/>
    <col min="3" max="3" width="10.26953125" style="2" customWidth="1"/>
    <col min="4" max="4" width="12.453125" style="2" customWidth="1"/>
    <col min="5" max="16384" width="9.1796875" style="2"/>
  </cols>
  <sheetData>
    <row r="1" spans="1:5" x14ac:dyDescent="0.3">
      <c r="A1" s="1"/>
      <c r="B1" s="148"/>
      <c r="C1" s="81"/>
      <c r="D1" s="81" t="s">
        <v>31</v>
      </c>
    </row>
    <row r="2" spans="1:5" x14ac:dyDescent="0.3">
      <c r="A2" s="3"/>
      <c r="B2" s="82" t="s">
        <v>31</v>
      </c>
      <c r="C2" s="82" t="s">
        <v>31</v>
      </c>
      <c r="D2" s="82" t="s">
        <v>151</v>
      </c>
    </row>
    <row r="3" spans="1:5" x14ac:dyDescent="0.3">
      <c r="A3" s="3"/>
      <c r="B3" s="83" t="s">
        <v>35</v>
      </c>
      <c r="C3" s="83" t="s">
        <v>36</v>
      </c>
      <c r="D3" s="83" t="s">
        <v>7</v>
      </c>
    </row>
    <row r="4" spans="1:5" x14ac:dyDescent="0.3">
      <c r="A4" s="5"/>
      <c r="B4" s="149" t="s">
        <v>3</v>
      </c>
      <c r="C4" s="69" t="s">
        <v>3</v>
      </c>
      <c r="D4" s="95" t="s">
        <v>4</v>
      </c>
      <c r="E4" s="94"/>
    </row>
    <row r="5" spans="1:5" ht="107.25" customHeight="1" thickBot="1" x14ac:dyDescent="0.35">
      <c r="A5" s="8" t="s">
        <v>16</v>
      </c>
      <c r="B5" s="37" t="s">
        <v>65</v>
      </c>
      <c r="C5" s="70" t="s">
        <v>152</v>
      </c>
      <c r="D5" s="70" t="s">
        <v>153</v>
      </c>
      <c r="E5" s="94"/>
    </row>
    <row r="6" spans="1:5" ht="13.5" thickBot="1" x14ac:dyDescent="0.35">
      <c r="A6" s="11"/>
      <c r="B6" s="12"/>
      <c r="C6" s="11"/>
      <c r="D6" s="11"/>
      <c r="E6" s="94"/>
    </row>
    <row r="7" spans="1:5" x14ac:dyDescent="0.3">
      <c r="A7" s="140" t="s">
        <v>131</v>
      </c>
      <c r="B7" s="150">
        <v>9</v>
      </c>
      <c r="C7" s="151">
        <v>7</v>
      </c>
      <c r="D7" s="96">
        <v>48</v>
      </c>
      <c r="E7" s="97"/>
    </row>
    <row r="8" spans="1:5" x14ac:dyDescent="0.3">
      <c r="A8" s="141" t="s">
        <v>132</v>
      </c>
      <c r="B8" s="152">
        <v>60</v>
      </c>
      <c r="C8" s="153">
        <v>62</v>
      </c>
      <c r="D8" s="98">
        <v>58</v>
      </c>
      <c r="E8" s="97"/>
    </row>
    <row r="9" spans="1:5" x14ac:dyDescent="0.3">
      <c r="A9" s="141" t="s">
        <v>133</v>
      </c>
      <c r="B9" s="152">
        <v>72</v>
      </c>
      <c r="C9" s="153">
        <v>72</v>
      </c>
      <c r="D9" s="98">
        <v>104</v>
      </c>
      <c r="E9" s="97"/>
    </row>
    <row r="10" spans="1:5" x14ac:dyDescent="0.3">
      <c r="A10" s="141" t="s">
        <v>134</v>
      </c>
      <c r="B10" s="152">
        <v>22</v>
      </c>
      <c r="C10" s="153">
        <v>20</v>
      </c>
      <c r="D10" s="98">
        <v>50</v>
      </c>
      <c r="E10" s="97"/>
    </row>
    <row r="11" spans="1:5" x14ac:dyDescent="0.3">
      <c r="A11" s="141" t="s">
        <v>135</v>
      </c>
      <c r="B11" s="152">
        <v>71</v>
      </c>
      <c r="C11" s="153">
        <v>70</v>
      </c>
      <c r="D11" s="98">
        <v>166</v>
      </c>
      <c r="E11" s="97"/>
    </row>
    <row r="12" spans="1:5" x14ac:dyDescent="0.3">
      <c r="A12" s="141" t="s">
        <v>136</v>
      </c>
      <c r="B12" s="152">
        <v>113</v>
      </c>
      <c r="C12" s="153">
        <v>104</v>
      </c>
      <c r="D12" s="98">
        <v>155</v>
      </c>
      <c r="E12" s="97"/>
    </row>
    <row r="13" spans="1:5" x14ac:dyDescent="0.3">
      <c r="A13" s="141" t="s">
        <v>137</v>
      </c>
      <c r="B13" s="152">
        <v>19</v>
      </c>
      <c r="C13" s="153">
        <v>19</v>
      </c>
      <c r="D13" s="98">
        <v>16</v>
      </c>
      <c r="E13" s="97"/>
    </row>
    <row r="14" spans="1:5" x14ac:dyDescent="0.3">
      <c r="A14" s="141" t="s">
        <v>138</v>
      </c>
      <c r="B14" s="152">
        <v>20</v>
      </c>
      <c r="C14" s="153">
        <v>19</v>
      </c>
      <c r="D14" s="98">
        <v>56</v>
      </c>
      <c r="E14" s="97"/>
    </row>
    <row r="15" spans="1:5" x14ac:dyDescent="0.3">
      <c r="A15" s="141" t="s">
        <v>139</v>
      </c>
      <c r="B15" s="152">
        <v>51</v>
      </c>
      <c r="C15" s="153">
        <v>47</v>
      </c>
      <c r="D15" s="98">
        <v>222</v>
      </c>
      <c r="E15" s="97"/>
    </row>
    <row r="16" spans="1:5" x14ac:dyDescent="0.3">
      <c r="A16" s="141" t="s">
        <v>140</v>
      </c>
      <c r="B16" s="152">
        <v>56</v>
      </c>
      <c r="C16" s="153">
        <v>53</v>
      </c>
      <c r="D16" s="98">
        <v>223</v>
      </c>
      <c r="E16" s="97"/>
    </row>
    <row r="17" spans="1:5" x14ac:dyDescent="0.3">
      <c r="A17" s="141" t="s">
        <v>141</v>
      </c>
      <c r="B17" s="152">
        <v>3</v>
      </c>
      <c r="C17" s="153">
        <v>2</v>
      </c>
      <c r="D17" s="98">
        <v>28</v>
      </c>
      <c r="E17" s="97"/>
    </row>
    <row r="18" spans="1:5" x14ac:dyDescent="0.3">
      <c r="A18" s="141" t="s">
        <v>142</v>
      </c>
      <c r="B18" s="152">
        <v>2</v>
      </c>
      <c r="C18" s="153">
        <v>2</v>
      </c>
      <c r="D18" s="98">
        <v>27</v>
      </c>
      <c r="E18" s="97"/>
    </row>
    <row r="19" spans="1:5" x14ac:dyDescent="0.3">
      <c r="A19" s="141" t="s">
        <v>143</v>
      </c>
      <c r="B19" s="152">
        <v>5</v>
      </c>
      <c r="C19" s="153">
        <v>5</v>
      </c>
      <c r="D19" s="98">
        <v>7</v>
      </c>
      <c r="E19" s="97"/>
    </row>
    <row r="20" spans="1:5" x14ac:dyDescent="0.3">
      <c r="A20" s="178">
        <v>14</v>
      </c>
      <c r="B20" s="168">
        <v>107</v>
      </c>
      <c r="C20" s="175">
        <v>106</v>
      </c>
      <c r="D20" s="172">
        <v>106</v>
      </c>
      <c r="E20" s="97"/>
    </row>
    <row r="21" spans="1:5" x14ac:dyDescent="0.3">
      <c r="A21" s="33" t="s">
        <v>0</v>
      </c>
      <c r="B21" s="34">
        <f>SUM(B7:B20)</f>
        <v>610</v>
      </c>
      <c r="C21" s="34">
        <f>SUM(C7:C20)</f>
        <v>588</v>
      </c>
      <c r="D21" s="35">
        <f>SUM(D7:D20)</f>
        <v>1266</v>
      </c>
      <c r="E21" s="99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4"/>
  <sheetViews>
    <sheetView workbookViewId="0">
      <pane xSplit="3" ySplit="3" topLeftCell="D4" activePane="bottomRight" state="frozen"/>
      <selection activeCell="C5" sqref="C5"/>
      <selection pane="topRight" activeCell="C5" sqref="C5"/>
      <selection pane="bottomLeft" activeCell="C5" sqref="C5"/>
      <selection pane="bottomRight" activeCell="D6" sqref="D6"/>
    </sheetView>
  </sheetViews>
  <sheetFormatPr defaultColWidth="9.1796875" defaultRowHeight="13" x14ac:dyDescent="0.3"/>
  <cols>
    <col min="1" max="1" width="19.54296875" style="111" customWidth="1"/>
    <col min="2" max="2" width="17.1796875" style="100" customWidth="1"/>
    <col min="3" max="3" width="24.1796875" style="100" customWidth="1"/>
    <col min="4" max="4" width="14.7265625" style="100" bestFit="1" customWidth="1"/>
    <col min="5" max="16384" width="9.1796875" style="100"/>
  </cols>
  <sheetData>
    <row r="1" spans="1:4" x14ac:dyDescent="0.3">
      <c r="A1" s="203" t="s">
        <v>37</v>
      </c>
      <c r="B1" s="207"/>
      <c r="C1" s="207"/>
      <c r="D1" s="209"/>
    </row>
    <row r="2" spans="1:4" s="102" customFormat="1" ht="13.5" thickBot="1" x14ac:dyDescent="0.35">
      <c r="A2" s="101" t="s">
        <v>38</v>
      </c>
      <c r="B2" s="101" t="s">
        <v>39</v>
      </c>
      <c r="C2" s="101" t="s">
        <v>40</v>
      </c>
      <c r="D2" s="101" t="s">
        <v>41</v>
      </c>
    </row>
    <row r="3" spans="1:4" s="103" customFormat="1" ht="13.5" thickBot="1" x14ac:dyDescent="0.35">
      <c r="A3" s="210"/>
      <c r="B3" s="211"/>
      <c r="C3" s="211"/>
      <c r="D3" s="212"/>
    </row>
    <row r="4" spans="1:4" x14ac:dyDescent="0.3">
      <c r="A4" s="140" t="s">
        <v>131</v>
      </c>
      <c r="B4" s="104" t="s">
        <v>44</v>
      </c>
      <c r="C4" s="156" t="s">
        <v>157</v>
      </c>
      <c r="D4" s="105">
        <v>39</v>
      </c>
    </row>
    <row r="5" spans="1:4" x14ac:dyDescent="0.3">
      <c r="A5" s="157"/>
      <c r="B5" s="106"/>
      <c r="C5" s="158"/>
      <c r="D5" s="107"/>
    </row>
    <row r="6" spans="1:4" x14ac:dyDescent="0.3">
      <c r="A6" s="141" t="s">
        <v>132</v>
      </c>
      <c r="B6" s="106" t="s">
        <v>57</v>
      </c>
      <c r="C6" s="154" t="s">
        <v>154</v>
      </c>
      <c r="D6" s="107">
        <v>62</v>
      </c>
    </row>
    <row r="7" spans="1:4" x14ac:dyDescent="0.3">
      <c r="A7" s="141"/>
      <c r="B7" s="106" t="s">
        <v>44</v>
      </c>
      <c r="C7" s="154" t="s">
        <v>66</v>
      </c>
      <c r="D7" s="107">
        <v>62</v>
      </c>
    </row>
    <row r="8" spans="1:4" x14ac:dyDescent="0.3">
      <c r="A8" s="141"/>
      <c r="B8" s="106"/>
      <c r="C8" s="154"/>
      <c r="D8" s="107"/>
    </row>
    <row r="9" spans="1:4" x14ac:dyDescent="0.3">
      <c r="A9" s="141" t="s">
        <v>133</v>
      </c>
      <c r="B9" s="106"/>
      <c r="C9" s="154"/>
      <c r="D9" s="107"/>
    </row>
    <row r="10" spans="1:4" x14ac:dyDescent="0.3">
      <c r="A10" s="141"/>
      <c r="B10" s="106"/>
      <c r="C10" s="154"/>
      <c r="D10" s="107"/>
    </row>
    <row r="11" spans="1:4" x14ac:dyDescent="0.3">
      <c r="A11" s="141" t="s">
        <v>134</v>
      </c>
      <c r="B11" s="106"/>
      <c r="C11" s="154"/>
      <c r="D11" s="107"/>
    </row>
    <row r="12" spans="1:4" x14ac:dyDescent="0.3">
      <c r="A12" s="141"/>
      <c r="B12" s="106"/>
      <c r="C12" s="154"/>
      <c r="D12" s="107"/>
    </row>
    <row r="13" spans="1:4" x14ac:dyDescent="0.3">
      <c r="A13" s="141" t="s">
        <v>135</v>
      </c>
      <c r="B13" s="106" t="s">
        <v>57</v>
      </c>
      <c r="C13" s="154" t="s">
        <v>155</v>
      </c>
      <c r="D13" s="107">
        <v>79</v>
      </c>
    </row>
    <row r="14" spans="1:4" x14ac:dyDescent="0.3">
      <c r="A14" s="141"/>
      <c r="B14" s="106" t="s">
        <v>44</v>
      </c>
      <c r="C14" s="154" t="s">
        <v>158</v>
      </c>
      <c r="D14" s="107">
        <v>160</v>
      </c>
    </row>
    <row r="15" spans="1:4" x14ac:dyDescent="0.3">
      <c r="A15" s="141"/>
      <c r="B15" s="106"/>
      <c r="C15" s="154"/>
      <c r="D15" s="107"/>
    </row>
    <row r="16" spans="1:4" x14ac:dyDescent="0.3">
      <c r="A16" s="141" t="s">
        <v>136</v>
      </c>
      <c r="B16" s="106" t="s">
        <v>57</v>
      </c>
      <c r="C16" s="154" t="s">
        <v>156</v>
      </c>
      <c r="D16" s="107">
        <v>120</v>
      </c>
    </row>
    <row r="17" spans="1:4" x14ac:dyDescent="0.3">
      <c r="A17" s="141"/>
      <c r="B17" s="106" t="s">
        <v>44</v>
      </c>
      <c r="C17" s="154" t="s">
        <v>70</v>
      </c>
      <c r="D17" s="107">
        <v>156</v>
      </c>
    </row>
    <row r="18" spans="1:4" x14ac:dyDescent="0.3">
      <c r="A18" s="141"/>
      <c r="B18" s="106" t="s">
        <v>44</v>
      </c>
      <c r="C18" s="154" t="s">
        <v>159</v>
      </c>
      <c r="D18" s="107">
        <v>57</v>
      </c>
    </row>
    <row r="19" spans="1:4" x14ac:dyDescent="0.3">
      <c r="A19" s="141"/>
      <c r="B19" s="106"/>
      <c r="C19" s="154"/>
      <c r="D19" s="107"/>
    </row>
    <row r="20" spans="1:4" x14ac:dyDescent="0.3">
      <c r="A20" s="141" t="s">
        <v>137</v>
      </c>
      <c r="B20" s="106"/>
      <c r="C20" s="154"/>
      <c r="D20" s="107"/>
    </row>
    <row r="21" spans="1:4" x14ac:dyDescent="0.3">
      <c r="A21" s="141"/>
      <c r="B21" s="106"/>
      <c r="C21" s="154"/>
      <c r="D21" s="107"/>
    </row>
    <row r="22" spans="1:4" x14ac:dyDescent="0.3">
      <c r="A22" s="141" t="s">
        <v>138</v>
      </c>
      <c r="B22" s="106" t="s">
        <v>44</v>
      </c>
      <c r="C22" s="154" t="s">
        <v>160</v>
      </c>
      <c r="D22" s="107">
        <v>66</v>
      </c>
    </row>
    <row r="23" spans="1:4" x14ac:dyDescent="0.3">
      <c r="A23" s="141"/>
      <c r="B23" s="106"/>
      <c r="C23" s="154"/>
      <c r="D23" s="107"/>
    </row>
    <row r="24" spans="1:4" x14ac:dyDescent="0.3">
      <c r="A24" s="141" t="s">
        <v>139</v>
      </c>
      <c r="B24" s="106" t="s">
        <v>57</v>
      </c>
      <c r="C24" s="154" t="s">
        <v>54</v>
      </c>
      <c r="D24" s="107">
        <v>56</v>
      </c>
    </row>
    <row r="25" spans="1:4" x14ac:dyDescent="0.3">
      <c r="A25" s="141"/>
      <c r="B25" s="106" t="s">
        <v>44</v>
      </c>
      <c r="C25" s="154" t="s">
        <v>67</v>
      </c>
      <c r="D25" s="107">
        <v>258</v>
      </c>
    </row>
    <row r="26" spans="1:4" x14ac:dyDescent="0.3">
      <c r="A26" s="141"/>
      <c r="B26" s="106"/>
      <c r="C26" s="154"/>
      <c r="D26" s="107"/>
    </row>
    <row r="27" spans="1:4" x14ac:dyDescent="0.3">
      <c r="A27" s="141" t="s">
        <v>140</v>
      </c>
      <c r="B27" s="106" t="s">
        <v>44</v>
      </c>
      <c r="C27" s="154" t="s">
        <v>161</v>
      </c>
      <c r="D27" s="107">
        <v>220</v>
      </c>
    </row>
    <row r="28" spans="1:4" x14ac:dyDescent="0.3">
      <c r="A28" s="141"/>
      <c r="B28" s="106"/>
      <c r="C28" s="154"/>
      <c r="D28" s="107"/>
    </row>
    <row r="29" spans="1:4" x14ac:dyDescent="0.3">
      <c r="A29" s="141" t="s">
        <v>141</v>
      </c>
      <c r="B29" s="106"/>
      <c r="C29" s="154"/>
      <c r="D29" s="107"/>
    </row>
    <row r="30" spans="1:4" x14ac:dyDescent="0.3">
      <c r="A30" s="141"/>
      <c r="B30" s="106"/>
      <c r="C30" s="154"/>
      <c r="D30" s="107"/>
    </row>
    <row r="31" spans="1:4" x14ac:dyDescent="0.3">
      <c r="A31" s="141" t="s">
        <v>142</v>
      </c>
      <c r="B31" s="106"/>
      <c r="C31" s="154"/>
      <c r="D31" s="107"/>
    </row>
    <row r="32" spans="1:4" x14ac:dyDescent="0.3">
      <c r="A32" s="141"/>
      <c r="B32" s="106"/>
      <c r="C32" s="154"/>
      <c r="D32" s="107"/>
    </row>
    <row r="33" spans="1:4" x14ac:dyDescent="0.3">
      <c r="A33" s="141" t="s">
        <v>143</v>
      </c>
      <c r="B33" s="106"/>
      <c r="C33" s="154"/>
      <c r="D33" s="107"/>
    </row>
    <row r="34" spans="1:4" x14ac:dyDescent="0.3">
      <c r="A34" s="108"/>
      <c r="B34" s="109"/>
      <c r="C34" s="155"/>
      <c r="D34" s="110"/>
    </row>
  </sheetData>
  <mergeCells count="2">
    <mergeCell ref="A1:D1"/>
    <mergeCell ref="A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workbookViewId="0">
      <pane xSplit="3" ySplit="3" topLeftCell="D4" activePane="bottomRight" state="frozen"/>
      <selection activeCell="C5" sqref="C5"/>
      <selection pane="topRight" activeCell="C5" sqref="C5"/>
      <selection pane="bottomLeft" activeCell="C5" sqref="C5"/>
      <selection pane="bottomRight" activeCell="G22" sqref="G22"/>
    </sheetView>
  </sheetViews>
  <sheetFormatPr defaultColWidth="9.1796875" defaultRowHeight="13" x14ac:dyDescent="0.3"/>
  <cols>
    <col min="1" max="1" width="13.54296875" style="138" customWidth="1"/>
    <col min="2" max="3" width="9.81640625" style="138" customWidth="1"/>
    <col min="4" max="6" width="7.7265625" style="100" customWidth="1"/>
    <col min="7" max="7" width="8.453125" style="100" customWidth="1"/>
    <col min="8" max="8" width="7.7265625" style="100" customWidth="1"/>
    <col min="9" max="9" width="8.7265625" style="100" customWidth="1"/>
    <col min="10" max="10" width="8.54296875" style="100" customWidth="1"/>
    <col min="11" max="16384" width="9.1796875" style="100"/>
  </cols>
  <sheetData>
    <row r="1" spans="1:8" x14ac:dyDescent="0.3">
      <c r="A1" s="126"/>
      <c r="B1" s="217"/>
      <c r="C1" s="218"/>
      <c r="D1" s="205"/>
      <c r="E1" s="219"/>
      <c r="F1" s="219"/>
      <c r="G1" s="219"/>
      <c r="H1" s="220"/>
    </row>
    <row r="2" spans="1:8" x14ac:dyDescent="0.3">
      <c r="A2" s="127"/>
      <c r="B2" s="213" t="s">
        <v>165</v>
      </c>
      <c r="C2" s="214"/>
      <c r="D2" s="182" t="s">
        <v>14</v>
      </c>
      <c r="E2" s="183"/>
      <c r="F2" s="183"/>
      <c r="G2" s="183"/>
      <c r="H2" s="184"/>
    </row>
    <row r="3" spans="1:8" x14ac:dyDescent="0.3">
      <c r="A3" s="128"/>
      <c r="B3" s="213" t="s">
        <v>166</v>
      </c>
      <c r="C3" s="214"/>
      <c r="D3" s="182" t="s">
        <v>15</v>
      </c>
      <c r="E3" s="183"/>
      <c r="F3" s="183"/>
      <c r="G3" s="183"/>
      <c r="H3" s="184"/>
    </row>
    <row r="4" spans="1:8" x14ac:dyDescent="0.3">
      <c r="A4" s="129"/>
      <c r="B4" s="215" t="s">
        <v>162</v>
      </c>
      <c r="C4" s="216"/>
      <c r="D4" s="112"/>
      <c r="E4" s="113"/>
      <c r="F4" s="113"/>
      <c r="G4" s="113"/>
      <c r="H4" s="114"/>
    </row>
    <row r="5" spans="1:8" ht="103.5" thickBot="1" x14ac:dyDescent="0.35">
      <c r="A5" s="130" t="s">
        <v>16</v>
      </c>
      <c r="B5" s="37" t="s">
        <v>52</v>
      </c>
      <c r="C5" s="37" t="s">
        <v>53</v>
      </c>
      <c r="D5" s="37" t="s">
        <v>22</v>
      </c>
      <c r="E5" s="37" t="s">
        <v>23</v>
      </c>
      <c r="F5" s="37" t="s">
        <v>29</v>
      </c>
      <c r="G5" s="37" t="s">
        <v>30</v>
      </c>
      <c r="H5" s="115" t="s">
        <v>24</v>
      </c>
    </row>
    <row r="6" spans="1:8" ht="13.5" thickBot="1" x14ac:dyDescent="0.35">
      <c r="A6" s="131"/>
      <c r="B6" s="132"/>
      <c r="C6" s="132"/>
      <c r="D6" s="13"/>
      <c r="E6" s="13"/>
      <c r="F6" s="13"/>
      <c r="G6" s="13"/>
      <c r="H6" s="42"/>
    </row>
    <row r="7" spans="1:8" x14ac:dyDescent="0.3">
      <c r="A7" s="141" t="s">
        <v>142</v>
      </c>
      <c r="B7" s="133">
        <v>16</v>
      </c>
      <c r="C7" s="133">
        <v>20</v>
      </c>
      <c r="D7" s="21">
        <v>55</v>
      </c>
      <c r="E7" s="21"/>
      <c r="F7" s="134">
        <f>IF(D7&lt;&gt;0,E7+D7,"")</f>
        <v>55</v>
      </c>
      <c r="G7" s="21">
        <v>36</v>
      </c>
      <c r="H7" s="135">
        <f>IF(G7&lt;&gt;0,G7/F7,"")</f>
        <v>0.65454545454545454</v>
      </c>
    </row>
    <row r="8" spans="1:8" x14ac:dyDescent="0.3">
      <c r="A8" s="136" t="s">
        <v>0</v>
      </c>
      <c r="B8" s="35">
        <f t="shared" ref="B8:G8" si="0">SUM(B7:B7)</f>
        <v>16</v>
      </c>
      <c r="C8" s="35">
        <f t="shared" si="0"/>
        <v>20</v>
      </c>
      <c r="D8" s="35">
        <f t="shared" si="0"/>
        <v>55</v>
      </c>
      <c r="E8" s="35">
        <f t="shared" si="0"/>
        <v>0</v>
      </c>
      <c r="F8" s="35">
        <f t="shared" si="0"/>
        <v>55</v>
      </c>
      <c r="G8" s="35">
        <f t="shared" si="0"/>
        <v>36</v>
      </c>
      <c r="H8" s="137">
        <f>IF(G8&lt;&gt;0,G8/F8,"")</f>
        <v>0.65454545454545454</v>
      </c>
    </row>
    <row r="10" spans="1:8" x14ac:dyDescent="0.3">
      <c r="D10" s="194" t="s">
        <v>130</v>
      </c>
      <c r="E10" s="194"/>
      <c r="F10" s="194"/>
      <c r="G10" s="139"/>
    </row>
    <row r="13" spans="1:8" x14ac:dyDescent="0.3">
      <c r="A13" s="126"/>
      <c r="B13" s="217"/>
      <c r="C13" s="218"/>
      <c r="D13" s="205"/>
      <c r="E13" s="219"/>
      <c r="F13" s="219"/>
      <c r="G13" s="219"/>
      <c r="H13" s="220"/>
    </row>
    <row r="14" spans="1:8" x14ac:dyDescent="0.3">
      <c r="A14" s="127"/>
      <c r="B14" s="213" t="s">
        <v>167</v>
      </c>
      <c r="C14" s="214"/>
      <c r="D14" s="182" t="s">
        <v>14</v>
      </c>
      <c r="E14" s="183"/>
      <c r="F14" s="183"/>
      <c r="G14" s="183"/>
      <c r="H14" s="184"/>
    </row>
    <row r="15" spans="1:8" x14ac:dyDescent="0.3">
      <c r="A15" s="128"/>
      <c r="B15" s="213" t="s">
        <v>164</v>
      </c>
      <c r="C15" s="214"/>
      <c r="D15" s="182" t="s">
        <v>15</v>
      </c>
      <c r="E15" s="183"/>
      <c r="F15" s="183"/>
      <c r="G15" s="183"/>
      <c r="H15" s="184"/>
    </row>
    <row r="16" spans="1:8" x14ac:dyDescent="0.3">
      <c r="A16" s="129"/>
      <c r="B16" s="215" t="s">
        <v>163</v>
      </c>
      <c r="C16" s="216"/>
      <c r="D16" s="112"/>
      <c r="E16" s="113"/>
      <c r="F16" s="113"/>
      <c r="G16" s="113"/>
      <c r="H16" s="114"/>
    </row>
    <row r="17" spans="1:8" ht="103.5" thickBot="1" x14ac:dyDescent="0.35">
      <c r="A17" s="130" t="s">
        <v>16</v>
      </c>
      <c r="B17" s="37" t="s">
        <v>52</v>
      </c>
      <c r="C17" s="37" t="s">
        <v>53</v>
      </c>
      <c r="D17" s="37" t="s">
        <v>22</v>
      </c>
      <c r="E17" s="37" t="s">
        <v>23</v>
      </c>
      <c r="F17" s="37" t="s">
        <v>29</v>
      </c>
      <c r="G17" s="37" t="s">
        <v>30</v>
      </c>
      <c r="H17" s="115" t="s">
        <v>24</v>
      </c>
    </row>
    <row r="18" spans="1:8" ht="13.5" thickBot="1" x14ac:dyDescent="0.35">
      <c r="A18" s="131"/>
      <c r="B18" s="132"/>
      <c r="C18" s="132"/>
      <c r="D18" s="13"/>
      <c r="E18" s="13"/>
      <c r="F18" s="13"/>
      <c r="G18" s="13"/>
      <c r="H18" s="42"/>
    </row>
    <row r="19" spans="1:8" x14ac:dyDescent="0.3">
      <c r="A19" s="141" t="s">
        <v>140</v>
      </c>
      <c r="B19" s="133">
        <v>201</v>
      </c>
      <c r="C19" s="133">
        <v>43</v>
      </c>
      <c r="D19" s="21">
        <v>508</v>
      </c>
      <c r="E19" s="21"/>
      <c r="F19" s="134">
        <f>IF(D19&lt;&gt;0,E19+D19,"")</f>
        <v>508</v>
      </c>
      <c r="G19" s="21">
        <v>245</v>
      </c>
      <c r="H19" s="135">
        <f>IF(G19&lt;&gt;0,G19/F19,"")</f>
        <v>0.48228346456692911</v>
      </c>
    </row>
    <row r="20" spans="1:8" x14ac:dyDescent="0.3">
      <c r="A20" s="136" t="s">
        <v>0</v>
      </c>
      <c r="B20" s="35">
        <f t="shared" ref="B20:G20" si="1">SUM(B19:B19)</f>
        <v>201</v>
      </c>
      <c r="C20" s="35">
        <f t="shared" si="1"/>
        <v>43</v>
      </c>
      <c r="D20" s="35">
        <f t="shared" si="1"/>
        <v>508</v>
      </c>
      <c r="E20" s="35">
        <f t="shared" si="1"/>
        <v>0</v>
      </c>
      <c r="F20" s="35">
        <f t="shared" si="1"/>
        <v>508</v>
      </c>
      <c r="G20" s="35">
        <f t="shared" si="1"/>
        <v>245</v>
      </c>
      <c r="H20" s="137">
        <f>IF(G20&lt;&gt;0,G20/F20,"")</f>
        <v>0.48228346456692911</v>
      </c>
    </row>
    <row r="22" spans="1:8" x14ac:dyDescent="0.3">
      <c r="D22" s="194" t="s">
        <v>130</v>
      </c>
      <c r="E22" s="194"/>
      <c r="F22" s="194"/>
      <c r="G22" s="139">
        <v>21</v>
      </c>
    </row>
  </sheetData>
  <mergeCells count="16">
    <mergeCell ref="B1:C1"/>
    <mergeCell ref="D1:H1"/>
    <mergeCell ref="B2:C2"/>
    <mergeCell ref="D2:H2"/>
    <mergeCell ref="B3:C3"/>
    <mergeCell ref="D3:H3"/>
    <mergeCell ref="B15:C15"/>
    <mergeCell ref="D15:H15"/>
    <mergeCell ref="B16:C16"/>
    <mergeCell ref="D22:F22"/>
    <mergeCell ref="B4:C4"/>
    <mergeCell ref="D10:F10"/>
    <mergeCell ref="B13:C13"/>
    <mergeCell ref="D13:H13"/>
    <mergeCell ref="B14:C14"/>
    <mergeCell ref="D14:H14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2"/>
  <sheetViews>
    <sheetView zoomScaleNormal="100" zoomScaleSheetLayoutView="100" workbookViewId="0">
      <selection activeCell="F22" sqref="F22"/>
    </sheetView>
  </sheetViews>
  <sheetFormatPr defaultColWidth="9.1796875" defaultRowHeight="13" x14ac:dyDescent="0.3"/>
  <cols>
    <col min="1" max="1" width="19.54296875" style="36" customWidth="1"/>
    <col min="2" max="6" width="8.7265625" style="2" customWidth="1"/>
    <col min="7" max="16384" width="9.1796875" style="2"/>
  </cols>
  <sheetData>
    <row r="1" spans="1:6" x14ac:dyDescent="0.3">
      <c r="A1" s="1"/>
      <c r="B1" s="205"/>
      <c r="C1" s="219"/>
      <c r="D1" s="219"/>
      <c r="E1" s="219"/>
      <c r="F1" s="220"/>
    </row>
    <row r="2" spans="1:6" x14ac:dyDescent="0.3">
      <c r="A2" s="3"/>
      <c r="B2" s="182" t="s">
        <v>14</v>
      </c>
      <c r="C2" s="183"/>
      <c r="D2" s="183"/>
      <c r="E2" s="183"/>
      <c r="F2" s="184"/>
    </row>
    <row r="3" spans="1:6" x14ac:dyDescent="0.3">
      <c r="A3" s="3"/>
      <c r="B3" s="182" t="s">
        <v>15</v>
      </c>
      <c r="C3" s="183"/>
      <c r="D3" s="183"/>
      <c r="E3" s="183"/>
      <c r="F3" s="184"/>
    </row>
    <row r="4" spans="1:6" x14ac:dyDescent="0.3">
      <c r="A4" s="5"/>
      <c r="B4" s="112"/>
      <c r="C4" s="113"/>
      <c r="D4" s="113"/>
      <c r="E4" s="113"/>
      <c r="F4" s="114"/>
    </row>
    <row r="5" spans="1:6" ht="107.25" customHeight="1" thickBot="1" x14ac:dyDescent="0.35">
      <c r="A5" s="8" t="s">
        <v>16</v>
      </c>
      <c r="B5" s="37" t="s">
        <v>22</v>
      </c>
      <c r="C5" s="37" t="s">
        <v>23</v>
      </c>
      <c r="D5" s="37" t="s">
        <v>29</v>
      </c>
      <c r="E5" s="37" t="s">
        <v>30</v>
      </c>
      <c r="F5" s="115" t="s">
        <v>24</v>
      </c>
    </row>
    <row r="6" spans="1:6" ht="13.5" thickBot="1" x14ac:dyDescent="0.35">
      <c r="A6" s="11"/>
      <c r="B6" s="12"/>
      <c r="C6" s="12"/>
      <c r="D6" s="12"/>
      <c r="E6" s="12"/>
      <c r="F6" s="51"/>
    </row>
    <row r="7" spans="1:6" x14ac:dyDescent="0.3">
      <c r="A7" s="140" t="s">
        <v>131</v>
      </c>
      <c r="B7" s="116">
        <v>153</v>
      </c>
      <c r="C7" s="117">
        <v>3</v>
      </c>
      <c r="D7" s="118">
        <f>IF(B7&lt;&gt;0,C7+B7,"")</f>
        <v>156</v>
      </c>
      <c r="E7" s="117">
        <v>74</v>
      </c>
      <c r="F7" s="119">
        <f>IF(E7&lt;&gt;0,E7/D7,"")</f>
        <v>0.47435897435897434</v>
      </c>
    </row>
    <row r="8" spans="1:6" x14ac:dyDescent="0.3">
      <c r="A8" s="141" t="s">
        <v>132</v>
      </c>
      <c r="B8" s="120">
        <v>410</v>
      </c>
      <c r="C8" s="121">
        <v>6</v>
      </c>
      <c r="D8" s="122">
        <f>IF(B8&lt;&gt;0,C8+B8,"")</f>
        <v>416</v>
      </c>
      <c r="E8" s="121">
        <v>143</v>
      </c>
      <c r="F8" s="123">
        <f t="shared" ref="F8:F19" si="0">IF(E8&lt;&gt;0,E8/D8,"")</f>
        <v>0.34375</v>
      </c>
    </row>
    <row r="9" spans="1:6" x14ac:dyDescent="0.3">
      <c r="A9" s="141" t="s">
        <v>133</v>
      </c>
      <c r="B9" s="120">
        <v>816</v>
      </c>
      <c r="C9" s="121">
        <v>5</v>
      </c>
      <c r="D9" s="122">
        <f t="shared" ref="D9:D19" si="1">IF(B9&lt;&gt;0,C9+B9,"")</f>
        <v>821</v>
      </c>
      <c r="E9" s="121">
        <v>244</v>
      </c>
      <c r="F9" s="123">
        <f t="shared" si="0"/>
        <v>0.2971985383678441</v>
      </c>
    </row>
    <row r="10" spans="1:6" x14ac:dyDescent="0.3">
      <c r="A10" s="141" t="s">
        <v>134</v>
      </c>
      <c r="B10" s="120">
        <v>353</v>
      </c>
      <c r="C10" s="121">
        <v>4</v>
      </c>
      <c r="D10" s="122">
        <f t="shared" si="1"/>
        <v>357</v>
      </c>
      <c r="E10" s="121">
        <v>99</v>
      </c>
      <c r="F10" s="123">
        <f t="shared" si="0"/>
        <v>0.27731092436974791</v>
      </c>
    </row>
    <row r="11" spans="1:6" x14ac:dyDescent="0.3">
      <c r="A11" s="141" t="s">
        <v>135</v>
      </c>
      <c r="B11" s="120">
        <v>1085</v>
      </c>
      <c r="C11" s="121">
        <v>8</v>
      </c>
      <c r="D11" s="122">
        <f t="shared" si="1"/>
        <v>1093</v>
      </c>
      <c r="E11" s="121">
        <v>325</v>
      </c>
      <c r="F11" s="123">
        <f t="shared" si="0"/>
        <v>0.29734675205855443</v>
      </c>
    </row>
    <row r="12" spans="1:6" x14ac:dyDescent="0.3">
      <c r="A12" s="141" t="s">
        <v>136</v>
      </c>
      <c r="B12" s="120">
        <v>1515</v>
      </c>
      <c r="C12" s="121">
        <v>22</v>
      </c>
      <c r="D12" s="122">
        <f t="shared" si="1"/>
        <v>1537</v>
      </c>
      <c r="E12" s="121">
        <v>369</v>
      </c>
      <c r="F12" s="123">
        <f t="shared" si="0"/>
        <v>0.24007807417046195</v>
      </c>
    </row>
    <row r="13" spans="1:6" x14ac:dyDescent="0.3">
      <c r="A13" s="141" t="s">
        <v>137</v>
      </c>
      <c r="B13" s="120">
        <v>93</v>
      </c>
      <c r="C13" s="121"/>
      <c r="D13" s="122">
        <f t="shared" si="1"/>
        <v>93</v>
      </c>
      <c r="E13" s="121">
        <v>55</v>
      </c>
      <c r="F13" s="123">
        <f t="shared" si="0"/>
        <v>0.59139784946236562</v>
      </c>
    </row>
    <row r="14" spans="1:6" x14ac:dyDescent="0.3">
      <c r="A14" s="141" t="s">
        <v>138</v>
      </c>
      <c r="B14" s="120">
        <v>440</v>
      </c>
      <c r="C14" s="121">
        <v>6</v>
      </c>
      <c r="D14" s="122">
        <f t="shared" si="1"/>
        <v>446</v>
      </c>
      <c r="E14" s="121">
        <v>113</v>
      </c>
      <c r="F14" s="123">
        <f t="shared" si="0"/>
        <v>0.25336322869955158</v>
      </c>
    </row>
    <row r="15" spans="1:6" x14ac:dyDescent="0.3">
      <c r="A15" s="141" t="s">
        <v>139</v>
      </c>
      <c r="B15" s="120">
        <v>1214</v>
      </c>
      <c r="C15" s="121">
        <v>22</v>
      </c>
      <c r="D15" s="122">
        <f t="shared" si="1"/>
        <v>1236</v>
      </c>
      <c r="E15" s="121">
        <v>372</v>
      </c>
      <c r="F15" s="123">
        <f t="shared" si="0"/>
        <v>0.30097087378640774</v>
      </c>
    </row>
    <row r="16" spans="1:6" x14ac:dyDescent="0.3">
      <c r="A16" s="141" t="s">
        <v>140</v>
      </c>
      <c r="B16" s="120">
        <v>867</v>
      </c>
      <c r="C16" s="121">
        <v>19</v>
      </c>
      <c r="D16" s="122">
        <f t="shared" si="1"/>
        <v>886</v>
      </c>
      <c r="E16" s="121">
        <v>402</v>
      </c>
      <c r="F16" s="123">
        <f t="shared" si="0"/>
        <v>0.45372460496613998</v>
      </c>
    </row>
    <row r="17" spans="1:6" x14ac:dyDescent="0.3">
      <c r="A17" s="141" t="s">
        <v>141</v>
      </c>
      <c r="B17" s="120">
        <v>108</v>
      </c>
      <c r="C17" s="121"/>
      <c r="D17" s="122">
        <f t="shared" si="1"/>
        <v>108</v>
      </c>
      <c r="E17" s="121">
        <v>48</v>
      </c>
      <c r="F17" s="123">
        <f t="shared" si="0"/>
        <v>0.44444444444444442</v>
      </c>
    </row>
    <row r="18" spans="1:6" x14ac:dyDescent="0.3">
      <c r="A18" s="141" t="s">
        <v>142</v>
      </c>
      <c r="B18" s="120">
        <v>55</v>
      </c>
      <c r="C18" s="121"/>
      <c r="D18" s="122">
        <f t="shared" si="1"/>
        <v>55</v>
      </c>
      <c r="E18" s="121">
        <v>36</v>
      </c>
      <c r="F18" s="123">
        <f t="shared" si="0"/>
        <v>0.65454545454545454</v>
      </c>
    </row>
    <row r="19" spans="1:6" x14ac:dyDescent="0.3">
      <c r="A19" s="141" t="s">
        <v>143</v>
      </c>
      <c r="B19" s="120">
        <v>24</v>
      </c>
      <c r="C19" s="121"/>
      <c r="D19" s="122">
        <f t="shared" si="1"/>
        <v>24</v>
      </c>
      <c r="E19" s="121">
        <v>17</v>
      </c>
      <c r="F19" s="123">
        <f t="shared" si="0"/>
        <v>0.70833333333333337</v>
      </c>
    </row>
    <row r="20" spans="1:6" x14ac:dyDescent="0.3">
      <c r="A20" s="33" t="s">
        <v>0</v>
      </c>
      <c r="B20" s="35">
        <f>SUM(B7:B19)</f>
        <v>7133</v>
      </c>
      <c r="C20" s="35">
        <f>SUM(C7:C19)</f>
        <v>95</v>
      </c>
      <c r="D20" s="35">
        <f>SUM(D7:D19)</f>
        <v>7228</v>
      </c>
      <c r="E20" s="35">
        <f>SUM(E7:E19)</f>
        <v>2297</v>
      </c>
      <c r="F20" s="124">
        <f>IF(E20&lt;&gt;0,E20/D20,"")</f>
        <v>0.31779192030990594</v>
      </c>
    </row>
    <row r="22" spans="1:6" x14ac:dyDescent="0.3">
      <c r="C22" s="194" t="s">
        <v>130</v>
      </c>
      <c r="D22" s="194"/>
      <c r="E22" s="194"/>
      <c r="F22" s="125">
        <v>266</v>
      </c>
    </row>
  </sheetData>
  <sheetProtection selectLockedCells="1"/>
  <mergeCells count="4">
    <mergeCell ref="C22:E22"/>
    <mergeCell ref="B1:F1"/>
    <mergeCell ref="B2:F2"/>
    <mergeCell ref="B3:F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F10"/>
  <sheetViews>
    <sheetView showGridLines="0" workbookViewId="0"/>
  </sheetViews>
  <sheetFormatPr defaultRowHeight="13" x14ac:dyDescent="0.3"/>
  <cols>
    <col min="1" max="1" width="1.1796875" customWidth="1"/>
    <col min="2" max="2" width="64.453125" customWidth="1"/>
    <col min="3" max="3" width="1.54296875" customWidth="1"/>
    <col min="4" max="4" width="5.54296875" customWidth="1"/>
    <col min="5" max="6" width="16" customWidth="1"/>
  </cols>
  <sheetData>
    <row r="1" spans="2:6" x14ac:dyDescent="0.3">
      <c r="B1" s="159" t="s">
        <v>168</v>
      </c>
      <c r="C1" s="159"/>
      <c r="D1" s="163"/>
      <c r="E1" s="163"/>
      <c r="F1" s="163"/>
    </row>
    <row r="2" spans="2:6" x14ac:dyDescent="0.3">
      <c r="B2" s="159" t="s">
        <v>169</v>
      </c>
      <c r="C2" s="159"/>
      <c r="D2" s="163"/>
      <c r="E2" s="163"/>
      <c r="F2" s="163"/>
    </row>
    <row r="3" spans="2:6" x14ac:dyDescent="0.3">
      <c r="B3" s="160"/>
      <c r="C3" s="160"/>
      <c r="D3" s="164"/>
      <c r="E3" s="164"/>
      <c r="F3" s="164"/>
    </row>
    <row r="4" spans="2:6" ht="26" x14ac:dyDescent="0.3">
      <c r="B4" s="160" t="s">
        <v>170</v>
      </c>
      <c r="C4" s="160"/>
      <c r="D4" s="164"/>
      <c r="E4" s="164"/>
      <c r="F4" s="164"/>
    </row>
    <row r="5" spans="2:6" x14ac:dyDescent="0.3">
      <c r="B5" s="160"/>
      <c r="C5" s="160"/>
      <c r="D5" s="164"/>
      <c r="E5" s="164"/>
      <c r="F5" s="164"/>
    </row>
    <row r="6" spans="2:6" x14ac:dyDescent="0.3">
      <c r="B6" s="159" t="s">
        <v>171</v>
      </c>
      <c r="C6" s="159"/>
      <c r="D6" s="163"/>
      <c r="E6" s="163" t="s">
        <v>172</v>
      </c>
      <c r="F6" s="163" t="s">
        <v>173</v>
      </c>
    </row>
    <row r="7" spans="2:6" ht="13.5" thickBot="1" x14ac:dyDescent="0.35">
      <c r="B7" s="160"/>
      <c r="C7" s="160"/>
      <c r="D7" s="164"/>
      <c r="E7" s="164"/>
      <c r="F7" s="164"/>
    </row>
    <row r="8" spans="2:6" ht="39.5" thickBot="1" x14ac:dyDescent="0.35">
      <c r="B8" s="161" t="s">
        <v>174</v>
      </c>
      <c r="C8" s="162"/>
      <c r="D8" s="165"/>
      <c r="E8" s="165">
        <v>55</v>
      </c>
      <c r="F8" s="166" t="s">
        <v>175</v>
      </c>
    </row>
    <row r="9" spans="2:6" x14ac:dyDescent="0.3">
      <c r="B9" s="160"/>
      <c r="C9" s="160"/>
      <c r="D9" s="164"/>
      <c r="E9" s="164"/>
      <c r="F9" s="164"/>
    </row>
    <row r="10" spans="2:6" x14ac:dyDescent="0.3">
      <c r="B10" s="160"/>
      <c r="C10" s="160"/>
      <c r="D10" s="164"/>
      <c r="E10" s="164"/>
      <c r="F10" s="16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19" sqref="A19:A20"/>
    </sheetView>
  </sheetViews>
  <sheetFormatPr defaultColWidth="9.1796875" defaultRowHeight="13" x14ac:dyDescent="0.3"/>
  <cols>
    <col min="1" max="1" width="19.54296875" style="36" customWidth="1"/>
    <col min="2" max="4" width="8.7265625" style="2" customWidth="1"/>
    <col min="5" max="16384" width="9.1796875" style="2"/>
  </cols>
  <sheetData>
    <row r="1" spans="1:4" x14ac:dyDescent="0.3">
      <c r="A1" s="1"/>
      <c r="B1" s="179" t="s">
        <v>47</v>
      </c>
      <c r="C1" s="180"/>
      <c r="D1" s="180"/>
    </row>
    <row r="2" spans="1:4" x14ac:dyDescent="0.3">
      <c r="A2" s="3"/>
      <c r="B2" s="182" t="s">
        <v>48</v>
      </c>
      <c r="C2" s="183"/>
      <c r="D2" s="183"/>
    </row>
    <row r="3" spans="1:4" x14ac:dyDescent="0.3">
      <c r="A3" s="3"/>
      <c r="B3" s="185" t="s">
        <v>45</v>
      </c>
      <c r="C3" s="186"/>
      <c r="D3" s="186"/>
    </row>
    <row r="4" spans="1:4" x14ac:dyDescent="0.3">
      <c r="A4" s="5"/>
      <c r="B4" s="6" t="s">
        <v>3</v>
      </c>
      <c r="C4" s="7" t="s">
        <v>4</v>
      </c>
      <c r="D4" s="6" t="s">
        <v>73</v>
      </c>
    </row>
    <row r="5" spans="1:4" ht="107.25" customHeight="1" thickBot="1" x14ac:dyDescent="0.35">
      <c r="A5" s="8" t="s">
        <v>16</v>
      </c>
      <c r="B5" s="37" t="s">
        <v>83</v>
      </c>
      <c r="C5" s="37" t="s">
        <v>58</v>
      </c>
      <c r="D5" s="37" t="s">
        <v>84</v>
      </c>
    </row>
    <row r="6" spans="1:4" ht="13.5" thickBot="1" x14ac:dyDescent="0.35">
      <c r="A6" s="11"/>
      <c r="B6" s="12"/>
      <c r="C6" s="12"/>
      <c r="D6" s="12"/>
    </row>
    <row r="7" spans="1:4" x14ac:dyDescent="0.3">
      <c r="A7" s="177">
        <v>1</v>
      </c>
      <c r="B7" s="38">
        <v>7</v>
      </c>
      <c r="C7" s="29">
        <v>57</v>
      </c>
      <c r="D7" s="39">
        <v>1</v>
      </c>
    </row>
    <row r="8" spans="1:4" x14ac:dyDescent="0.3">
      <c r="A8" s="177">
        <v>2</v>
      </c>
      <c r="B8" s="38">
        <v>49</v>
      </c>
      <c r="C8" s="29">
        <v>65</v>
      </c>
      <c r="D8" s="39">
        <v>0</v>
      </c>
    </row>
    <row r="9" spans="1:4" x14ac:dyDescent="0.3">
      <c r="A9" s="177">
        <v>3</v>
      </c>
      <c r="B9" s="38">
        <v>63</v>
      </c>
      <c r="C9" s="29">
        <v>116</v>
      </c>
      <c r="D9" s="39">
        <v>1</v>
      </c>
    </row>
    <row r="10" spans="1:4" x14ac:dyDescent="0.3">
      <c r="A10" s="177">
        <v>4</v>
      </c>
      <c r="B10" s="38">
        <v>15</v>
      </c>
      <c r="C10" s="29">
        <v>48</v>
      </c>
      <c r="D10" s="39">
        <v>0</v>
      </c>
    </row>
    <row r="11" spans="1:4" x14ac:dyDescent="0.3">
      <c r="A11" s="177">
        <v>5</v>
      </c>
      <c r="B11" s="38">
        <v>61</v>
      </c>
      <c r="C11" s="29">
        <v>179</v>
      </c>
      <c r="D11" s="39">
        <v>0</v>
      </c>
    </row>
    <row r="12" spans="1:4" x14ac:dyDescent="0.3">
      <c r="A12" s="177">
        <v>6</v>
      </c>
      <c r="B12" s="38">
        <v>91</v>
      </c>
      <c r="C12" s="29">
        <v>176</v>
      </c>
      <c r="D12" s="39">
        <v>4</v>
      </c>
    </row>
    <row r="13" spans="1:4" x14ac:dyDescent="0.3">
      <c r="A13" s="177">
        <v>7</v>
      </c>
      <c r="B13" s="38">
        <v>16</v>
      </c>
      <c r="C13" s="29">
        <v>24</v>
      </c>
      <c r="D13" s="39">
        <v>0</v>
      </c>
    </row>
    <row r="14" spans="1:4" x14ac:dyDescent="0.3">
      <c r="A14" s="177">
        <v>8</v>
      </c>
      <c r="B14" s="38">
        <v>18</v>
      </c>
      <c r="C14" s="29">
        <v>60</v>
      </c>
      <c r="D14" s="39">
        <v>0</v>
      </c>
    </row>
    <row r="15" spans="1:4" x14ac:dyDescent="0.3">
      <c r="A15" s="177">
        <v>9</v>
      </c>
      <c r="B15" s="38">
        <v>42</v>
      </c>
      <c r="C15" s="29">
        <v>235</v>
      </c>
      <c r="D15" s="39">
        <v>1</v>
      </c>
    </row>
    <row r="16" spans="1:4" x14ac:dyDescent="0.3">
      <c r="A16" s="141" t="s">
        <v>140</v>
      </c>
      <c r="B16" s="38">
        <v>52</v>
      </c>
      <c r="C16" s="29">
        <v>246</v>
      </c>
      <c r="D16" s="39">
        <v>0</v>
      </c>
    </row>
    <row r="17" spans="1:4" x14ac:dyDescent="0.3">
      <c r="A17" s="141" t="s">
        <v>141</v>
      </c>
      <c r="B17" s="38">
        <v>1</v>
      </c>
      <c r="C17" s="29">
        <v>40</v>
      </c>
      <c r="D17" s="39">
        <v>0</v>
      </c>
    </row>
    <row r="18" spans="1:4" x14ac:dyDescent="0.3">
      <c r="A18" s="141" t="s">
        <v>142</v>
      </c>
      <c r="B18" s="38">
        <v>2</v>
      </c>
      <c r="C18" s="29">
        <v>30</v>
      </c>
      <c r="D18" s="39">
        <v>0</v>
      </c>
    </row>
    <row r="19" spans="1:4" x14ac:dyDescent="0.3">
      <c r="A19" s="176">
        <v>13</v>
      </c>
      <c r="B19" s="38">
        <v>5</v>
      </c>
      <c r="C19" s="29">
        <v>7</v>
      </c>
      <c r="D19" s="39">
        <v>0</v>
      </c>
    </row>
    <row r="20" spans="1:4" x14ac:dyDescent="0.3">
      <c r="A20" s="176">
        <v>14</v>
      </c>
      <c r="B20" s="40">
        <v>92</v>
      </c>
      <c r="C20" s="29">
        <v>91</v>
      </c>
      <c r="D20" s="41">
        <v>0</v>
      </c>
    </row>
    <row r="21" spans="1:4" x14ac:dyDescent="0.3">
      <c r="A21" s="33" t="s">
        <v>0</v>
      </c>
      <c r="B21" s="34">
        <f>SUM(B7:B20)</f>
        <v>514</v>
      </c>
      <c r="C21" s="35">
        <f>SUM(C7:C20)</f>
        <v>1374</v>
      </c>
      <c r="D21" s="34">
        <f>SUM(D7:D20)</f>
        <v>7</v>
      </c>
    </row>
  </sheetData>
  <sheetProtection selectLockedCells="1"/>
  <mergeCells count="3">
    <mergeCell ref="B1:D1"/>
    <mergeCell ref="B2:D2"/>
    <mergeCell ref="B3:D3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1"/>
  <sheetViews>
    <sheetView tabSelected="1" zoomScaleNormal="100" zoomScaleSheetLayoutView="100" workbookViewId="0">
      <pane xSplit="1" ySplit="5" topLeftCell="B6" activePane="bottomRight" state="frozen"/>
      <selection activeCell="C5" sqref="C5"/>
      <selection pane="topRight" activeCell="C5" sqref="C5"/>
      <selection pane="bottomLeft" activeCell="C5" sqref="C5"/>
      <selection pane="bottomRight" activeCell="Q7" sqref="Q7:Q20"/>
    </sheetView>
  </sheetViews>
  <sheetFormatPr defaultColWidth="9.1796875" defaultRowHeight="13" x14ac:dyDescent="0.3"/>
  <cols>
    <col min="1" max="1" width="19.54296875" style="36" customWidth="1"/>
    <col min="2" max="16" width="8.7265625" style="2" customWidth="1"/>
    <col min="17" max="16384" width="9.1796875" style="2"/>
  </cols>
  <sheetData>
    <row r="1" spans="1:17" x14ac:dyDescent="0.3">
      <c r="A1" s="1"/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7"/>
      <c r="M1" s="187"/>
      <c r="N1" s="187"/>
      <c r="O1" s="187"/>
      <c r="P1" s="188"/>
    </row>
    <row r="2" spans="1:17" x14ac:dyDescent="0.3">
      <c r="A2" s="3"/>
      <c r="B2" s="182" t="s">
        <v>2</v>
      </c>
      <c r="C2" s="183"/>
      <c r="D2" s="183"/>
      <c r="E2" s="183"/>
      <c r="F2" s="183"/>
      <c r="G2" s="183"/>
      <c r="H2" s="183"/>
      <c r="I2" s="183"/>
      <c r="J2" s="183"/>
      <c r="K2" s="183"/>
      <c r="L2" s="189"/>
      <c r="M2" s="189"/>
      <c r="N2" s="189"/>
      <c r="O2" s="189"/>
      <c r="P2" s="190"/>
    </row>
    <row r="3" spans="1:17" x14ac:dyDescent="0.3">
      <c r="A3" s="3"/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91"/>
      <c r="M3" s="191"/>
      <c r="N3" s="191"/>
      <c r="O3" s="191"/>
      <c r="P3" s="192"/>
    </row>
    <row r="4" spans="1:17" x14ac:dyDescent="0.3">
      <c r="A4" s="5"/>
      <c r="B4" s="7" t="s">
        <v>3</v>
      </c>
      <c r="C4" s="7" t="s">
        <v>3</v>
      </c>
      <c r="D4" s="7" t="s">
        <v>3</v>
      </c>
      <c r="E4" s="7" t="s">
        <v>4</v>
      </c>
      <c r="F4" s="7" t="s">
        <v>4</v>
      </c>
      <c r="G4" s="7" t="s">
        <v>4</v>
      </c>
      <c r="H4" s="7" t="s">
        <v>4</v>
      </c>
      <c r="I4" s="7" t="s">
        <v>4</v>
      </c>
      <c r="J4" s="7" t="s">
        <v>4</v>
      </c>
      <c r="K4" s="7" t="s">
        <v>4</v>
      </c>
      <c r="L4" s="7" t="s">
        <v>4</v>
      </c>
      <c r="M4" s="6" t="s">
        <v>72</v>
      </c>
      <c r="N4" s="6" t="s">
        <v>72</v>
      </c>
      <c r="O4" s="7" t="s">
        <v>73</v>
      </c>
      <c r="P4" s="7" t="s">
        <v>73</v>
      </c>
    </row>
    <row r="5" spans="1:17" ht="107.25" customHeight="1" thickBot="1" x14ac:dyDescent="0.35">
      <c r="A5" s="8" t="s">
        <v>16</v>
      </c>
      <c r="B5" s="37" t="s">
        <v>85</v>
      </c>
      <c r="C5" s="37" t="s">
        <v>86</v>
      </c>
      <c r="D5" s="37" t="s">
        <v>87</v>
      </c>
      <c r="E5" s="37" t="s">
        <v>88</v>
      </c>
      <c r="F5" s="37" t="s">
        <v>89</v>
      </c>
      <c r="G5" s="37" t="s">
        <v>90</v>
      </c>
      <c r="H5" s="37" t="s">
        <v>91</v>
      </c>
      <c r="I5" s="37" t="s">
        <v>42</v>
      </c>
      <c r="J5" s="37" t="s">
        <v>49</v>
      </c>
      <c r="K5" s="37" t="s">
        <v>59</v>
      </c>
      <c r="L5" s="37" t="s">
        <v>92</v>
      </c>
      <c r="M5" s="37" t="s">
        <v>93</v>
      </c>
      <c r="N5" s="37" t="s">
        <v>94</v>
      </c>
      <c r="O5" s="37" t="s">
        <v>95</v>
      </c>
      <c r="P5" s="37" t="s">
        <v>96</v>
      </c>
    </row>
    <row r="6" spans="1:17" ht="13.5" thickBot="1" x14ac:dyDescent="0.35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  <c r="L6" s="13"/>
      <c r="M6" s="13"/>
      <c r="N6" s="13"/>
      <c r="O6" s="13"/>
      <c r="P6" s="42"/>
    </row>
    <row r="7" spans="1:17" x14ac:dyDescent="0.3">
      <c r="A7" s="176">
        <v>1</v>
      </c>
      <c r="B7" s="22">
        <v>7</v>
      </c>
      <c r="C7" s="23">
        <v>0</v>
      </c>
      <c r="D7" s="44">
        <v>0</v>
      </c>
      <c r="E7" s="24">
        <v>1</v>
      </c>
      <c r="F7" s="26">
        <v>0</v>
      </c>
      <c r="G7" s="26">
        <v>0</v>
      </c>
      <c r="H7" s="26">
        <v>1</v>
      </c>
      <c r="I7" s="26">
        <v>29</v>
      </c>
      <c r="J7" s="26">
        <v>1</v>
      </c>
      <c r="K7" s="45">
        <v>30</v>
      </c>
      <c r="L7" s="46">
        <v>1</v>
      </c>
      <c r="M7" s="47">
        <v>0</v>
      </c>
      <c r="N7" s="48">
        <v>0</v>
      </c>
      <c r="O7" s="49">
        <v>0</v>
      </c>
      <c r="P7" s="46">
        <v>1</v>
      </c>
      <c r="Q7" s="221">
        <f>E7+F7+G7+H7+I7+J7+K7+L7</f>
        <v>63</v>
      </c>
    </row>
    <row r="8" spans="1:17" x14ac:dyDescent="0.3">
      <c r="A8" s="176">
        <v>2</v>
      </c>
      <c r="B8" s="22">
        <v>45</v>
      </c>
      <c r="C8" s="23">
        <v>0</v>
      </c>
      <c r="D8" s="44">
        <v>2</v>
      </c>
      <c r="E8" s="24">
        <v>2</v>
      </c>
      <c r="F8" s="26">
        <v>0</v>
      </c>
      <c r="G8" s="26">
        <v>0</v>
      </c>
      <c r="H8" s="26">
        <v>1</v>
      </c>
      <c r="I8" s="26">
        <v>33</v>
      </c>
      <c r="J8" s="26">
        <v>1</v>
      </c>
      <c r="K8" s="45">
        <v>38</v>
      </c>
      <c r="L8" s="46">
        <v>0</v>
      </c>
      <c r="M8" s="47">
        <v>0</v>
      </c>
      <c r="N8" s="48">
        <v>0</v>
      </c>
      <c r="O8" s="49">
        <v>0</v>
      </c>
      <c r="P8" s="46">
        <v>0</v>
      </c>
      <c r="Q8" s="221">
        <f t="shared" ref="Q8:Q20" si="0">E8+F8+G8+H8+I8+J8+K8+L8</f>
        <v>75</v>
      </c>
    </row>
    <row r="9" spans="1:17" x14ac:dyDescent="0.3">
      <c r="A9" s="176">
        <v>3</v>
      </c>
      <c r="B9" s="22">
        <v>65</v>
      </c>
      <c r="C9" s="23">
        <v>0</v>
      </c>
      <c r="D9" s="44">
        <v>1</v>
      </c>
      <c r="E9" s="24">
        <v>5</v>
      </c>
      <c r="F9" s="26">
        <v>0</v>
      </c>
      <c r="G9" s="26">
        <v>4</v>
      </c>
      <c r="H9" s="26">
        <v>1</v>
      </c>
      <c r="I9" s="26">
        <v>73</v>
      </c>
      <c r="J9" s="26">
        <v>0</v>
      </c>
      <c r="K9" s="45">
        <v>63</v>
      </c>
      <c r="L9" s="46">
        <v>1</v>
      </c>
      <c r="M9" s="47">
        <v>0</v>
      </c>
      <c r="N9" s="48">
        <v>0</v>
      </c>
      <c r="O9" s="49">
        <v>0</v>
      </c>
      <c r="P9" s="46">
        <v>0</v>
      </c>
      <c r="Q9" s="221">
        <f t="shared" si="0"/>
        <v>147</v>
      </c>
    </row>
    <row r="10" spans="1:17" x14ac:dyDescent="0.3">
      <c r="A10" s="176">
        <v>4</v>
      </c>
      <c r="B10" s="22">
        <v>15</v>
      </c>
      <c r="C10" s="23">
        <v>0</v>
      </c>
      <c r="D10" s="44">
        <v>0</v>
      </c>
      <c r="E10" s="24">
        <v>0</v>
      </c>
      <c r="F10" s="26">
        <v>1</v>
      </c>
      <c r="G10" s="26">
        <v>0</v>
      </c>
      <c r="H10" s="26">
        <v>1</v>
      </c>
      <c r="I10" s="26">
        <v>39</v>
      </c>
      <c r="J10" s="26">
        <v>0</v>
      </c>
      <c r="K10" s="45">
        <v>29</v>
      </c>
      <c r="L10" s="46">
        <v>0</v>
      </c>
      <c r="M10" s="47">
        <v>0</v>
      </c>
      <c r="N10" s="48">
        <v>0</v>
      </c>
      <c r="O10" s="49">
        <v>0</v>
      </c>
      <c r="P10" s="46">
        <v>0</v>
      </c>
      <c r="Q10" s="221">
        <f t="shared" si="0"/>
        <v>70</v>
      </c>
    </row>
    <row r="11" spans="1:17" x14ac:dyDescent="0.3">
      <c r="A11" s="176">
        <v>5</v>
      </c>
      <c r="B11" s="22">
        <v>50</v>
      </c>
      <c r="C11" s="23">
        <v>0</v>
      </c>
      <c r="D11" s="44">
        <v>6</v>
      </c>
      <c r="E11" s="24">
        <v>10</v>
      </c>
      <c r="F11" s="26">
        <v>2</v>
      </c>
      <c r="G11" s="26">
        <v>9</v>
      </c>
      <c r="H11" s="26">
        <v>10</v>
      </c>
      <c r="I11" s="26">
        <v>111</v>
      </c>
      <c r="J11" s="26">
        <v>0</v>
      </c>
      <c r="K11" s="45">
        <v>84</v>
      </c>
      <c r="L11" s="46">
        <v>0</v>
      </c>
      <c r="M11" s="47">
        <v>0</v>
      </c>
      <c r="N11" s="48">
        <v>0</v>
      </c>
      <c r="O11" s="49">
        <v>0</v>
      </c>
      <c r="P11" s="46">
        <v>0</v>
      </c>
      <c r="Q11" s="221">
        <f t="shared" si="0"/>
        <v>226</v>
      </c>
    </row>
    <row r="12" spans="1:17" x14ac:dyDescent="0.3">
      <c r="A12" s="176">
        <v>6</v>
      </c>
      <c r="B12" s="22">
        <v>80</v>
      </c>
      <c r="C12" s="23">
        <v>0</v>
      </c>
      <c r="D12" s="44">
        <v>6</v>
      </c>
      <c r="E12" s="24">
        <v>6</v>
      </c>
      <c r="F12" s="26">
        <v>2</v>
      </c>
      <c r="G12" s="26">
        <v>6</v>
      </c>
      <c r="H12" s="26">
        <v>3</v>
      </c>
      <c r="I12" s="26">
        <v>92</v>
      </c>
      <c r="J12" s="26">
        <v>0</v>
      </c>
      <c r="K12" s="45">
        <v>108</v>
      </c>
      <c r="L12" s="46">
        <v>0</v>
      </c>
      <c r="M12" s="47">
        <v>2</v>
      </c>
      <c r="N12" s="48">
        <v>0</v>
      </c>
      <c r="O12" s="49">
        <v>3</v>
      </c>
      <c r="P12" s="46">
        <v>0</v>
      </c>
      <c r="Q12" s="221">
        <f t="shared" si="0"/>
        <v>217</v>
      </c>
    </row>
    <row r="13" spans="1:17" x14ac:dyDescent="0.3">
      <c r="A13" s="176">
        <v>7</v>
      </c>
      <c r="B13" s="22">
        <v>17</v>
      </c>
      <c r="C13" s="23">
        <v>0</v>
      </c>
      <c r="D13" s="44">
        <v>0</v>
      </c>
      <c r="E13" s="24">
        <v>0</v>
      </c>
      <c r="F13" s="26">
        <v>0</v>
      </c>
      <c r="G13" s="26">
        <v>2</v>
      </c>
      <c r="H13" s="26">
        <v>1</v>
      </c>
      <c r="I13" s="26">
        <v>13</v>
      </c>
      <c r="J13" s="26">
        <v>0</v>
      </c>
      <c r="K13" s="45">
        <v>12</v>
      </c>
      <c r="L13" s="46">
        <v>0</v>
      </c>
      <c r="M13" s="47">
        <v>0</v>
      </c>
      <c r="N13" s="48">
        <v>0</v>
      </c>
      <c r="O13" s="49">
        <v>0</v>
      </c>
      <c r="P13" s="46">
        <v>0</v>
      </c>
      <c r="Q13" s="221">
        <f t="shared" si="0"/>
        <v>28</v>
      </c>
    </row>
    <row r="14" spans="1:17" x14ac:dyDescent="0.3">
      <c r="A14" s="176">
        <v>8</v>
      </c>
      <c r="B14" s="22">
        <v>18</v>
      </c>
      <c r="C14" s="23">
        <v>0</v>
      </c>
      <c r="D14" s="44">
        <v>2</v>
      </c>
      <c r="E14" s="24">
        <v>2</v>
      </c>
      <c r="F14" s="26">
        <v>0</v>
      </c>
      <c r="G14" s="26">
        <v>2</v>
      </c>
      <c r="H14" s="26">
        <v>2</v>
      </c>
      <c r="I14" s="26">
        <v>35</v>
      </c>
      <c r="J14" s="26">
        <v>1</v>
      </c>
      <c r="K14" s="45">
        <v>36</v>
      </c>
      <c r="L14" s="46">
        <v>1</v>
      </c>
      <c r="M14" s="47">
        <v>0</v>
      </c>
      <c r="N14" s="48">
        <v>0</v>
      </c>
      <c r="O14" s="49">
        <v>0</v>
      </c>
      <c r="P14" s="46">
        <v>0</v>
      </c>
      <c r="Q14" s="221">
        <f t="shared" si="0"/>
        <v>79</v>
      </c>
    </row>
    <row r="15" spans="1:17" x14ac:dyDescent="0.3">
      <c r="A15" s="176">
        <v>9</v>
      </c>
      <c r="B15" s="22">
        <v>40</v>
      </c>
      <c r="C15" s="23">
        <v>0</v>
      </c>
      <c r="D15" s="44">
        <v>4</v>
      </c>
      <c r="E15" s="24">
        <v>5</v>
      </c>
      <c r="F15" s="26">
        <v>1</v>
      </c>
      <c r="G15" s="26">
        <v>4</v>
      </c>
      <c r="H15" s="26">
        <v>5</v>
      </c>
      <c r="I15" s="26">
        <v>111</v>
      </c>
      <c r="J15" s="26">
        <v>2</v>
      </c>
      <c r="K15" s="45">
        <v>146</v>
      </c>
      <c r="L15" s="46">
        <v>2</v>
      </c>
      <c r="M15" s="47">
        <v>0</v>
      </c>
      <c r="N15" s="48">
        <v>0</v>
      </c>
      <c r="O15" s="49">
        <v>0</v>
      </c>
      <c r="P15" s="46">
        <v>1</v>
      </c>
      <c r="Q15" s="221">
        <f t="shared" si="0"/>
        <v>276</v>
      </c>
    </row>
    <row r="16" spans="1:17" x14ac:dyDescent="0.3">
      <c r="A16" s="141" t="s">
        <v>140</v>
      </c>
      <c r="B16" s="22">
        <v>51</v>
      </c>
      <c r="C16" s="23">
        <v>0</v>
      </c>
      <c r="D16" s="44">
        <v>3</v>
      </c>
      <c r="E16" s="24">
        <v>7</v>
      </c>
      <c r="F16" s="26">
        <v>0</v>
      </c>
      <c r="G16" s="26">
        <v>9</v>
      </c>
      <c r="H16" s="26">
        <v>7</v>
      </c>
      <c r="I16" s="26">
        <v>147</v>
      </c>
      <c r="J16" s="26">
        <v>2</v>
      </c>
      <c r="K16" s="45">
        <v>134</v>
      </c>
      <c r="L16" s="46">
        <v>0</v>
      </c>
      <c r="M16" s="47">
        <v>0</v>
      </c>
      <c r="N16" s="48">
        <v>0</v>
      </c>
      <c r="O16" s="49">
        <v>0</v>
      </c>
      <c r="P16" s="46">
        <v>0</v>
      </c>
      <c r="Q16" s="221">
        <f t="shared" si="0"/>
        <v>306</v>
      </c>
    </row>
    <row r="17" spans="1:17" x14ac:dyDescent="0.3">
      <c r="A17" s="141" t="s">
        <v>141</v>
      </c>
      <c r="B17" s="22">
        <v>1</v>
      </c>
      <c r="C17" s="23">
        <v>0</v>
      </c>
      <c r="D17" s="44">
        <v>0</v>
      </c>
      <c r="E17" s="24">
        <v>2</v>
      </c>
      <c r="F17" s="26">
        <v>0</v>
      </c>
      <c r="G17" s="26">
        <v>0</v>
      </c>
      <c r="H17" s="26">
        <v>2</v>
      </c>
      <c r="I17" s="26">
        <v>23</v>
      </c>
      <c r="J17" s="26">
        <v>0</v>
      </c>
      <c r="K17" s="45">
        <v>17</v>
      </c>
      <c r="L17" s="46">
        <v>0</v>
      </c>
      <c r="M17" s="47">
        <v>0</v>
      </c>
      <c r="N17" s="48">
        <v>0</v>
      </c>
      <c r="O17" s="49">
        <v>0</v>
      </c>
      <c r="P17" s="46">
        <v>0</v>
      </c>
      <c r="Q17" s="221">
        <f t="shared" si="0"/>
        <v>44</v>
      </c>
    </row>
    <row r="18" spans="1:17" x14ac:dyDescent="0.3">
      <c r="A18" s="141" t="s">
        <v>142</v>
      </c>
      <c r="B18" s="22">
        <v>2</v>
      </c>
      <c r="C18" s="23">
        <v>0</v>
      </c>
      <c r="D18" s="44">
        <v>0</v>
      </c>
      <c r="E18" s="24">
        <v>0</v>
      </c>
      <c r="F18" s="26">
        <v>0</v>
      </c>
      <c r="G18" s="26">
        <v>3</v>
      </c>
      <c r="H18" s="26">
        <v>0</v>
      </c>
      <c r="I18" s="26">
        <v>14</v>
      </c>
      <c r="J18" s="26">
        <v>0</v>
      </c>
      <c r="K18" s="45">
        <v>15</v>
      </c>
      <c r="L18" s="46">
        <v>0</v>
      </c>
      <c r="M18" s="47">
        <v>0</v>
      </c>
      <c r="N18" s="48">
        <v>0</v>
      </c>
      <c r="O18" s="49">
        <v>0</v>
      </c>
      <c r="P18" s="46">
        <v>0</v>
      </c>
      <c r="Q18" s="221">
        <f t="shared" si="0"/>
        <v>32</v>
      </c>
    </row>
    <row r="19" spans="1:17" x14ac:dyDescent="0.3">
      <c r="A19" s="176">
        <v>13</v>
      </c>
      <c r="B19" s="22">
        <v>5</v>
      </c>
      <c r="C19" s="23">
        <v>0</v>
      </c>
      <c r="D19" s="44">
        <v>0</v>
      </c>
      <c r="E19" s="24">
        <v>0</v>
      </c>
      <c r="F19" s="26">
        <v>0</v>
      </c>
      <c r="G19" s="26">
        <v>1</v>
      </c>
      <c r="H19" s="26">
        <v>0</v>
      </c>
      <c r="I19" s="26">
        <v>7</v>
      </c>
      <c r="J19" s="26">
        <v>0</v>
      </c>
      <c r="K19" s="45">
        <v>1</v>
      </c>
      <c r="L19" s="46">
        <v>0</v>
      </c>
      <c r="M19" s="47">
        <v>0</v>
      </c>
      <c r="N19" s="48">
        <v>0</v>
      </c>
      <c r="O19" s="49">
        <v>0</v>
      </c>
      <c r="P19" s="46">
        <v>0</v>
      </c>
      <c r="Q19" s="221">
        <f t="shared" si="0"/>
        <v>9</v>
      </c>
    </row>
    <row r="20" spans="1:17" x14ac:dyDescent="0.3">
      <c r="A20" s="176">
        <v>14</v>
      </c>
      <c r="B20" s="30">
        <v>86</v>
      </c>
      <c r="C20" s="31">
        <v>0</v>
      </c>
      <c r="D20" s="44">
        <v>7</v>
      </c>
      <c r="E20" s="24">
        <v>3</v>
      </c>
      <c r="F20" s="26">
        <v>1</v>
      </c>
      <c r="G20" s="26">
        <v>1</v>
      </c>
      <c r="H20" s="26">
        <v>3</v>
      </c>
      <c r="I20" s="26">
        <v>77</v>
      </c>
      <c r="J20" s="26">
        <v>1</v>
      </c>
      <c r="K20" s="45">
        <v>40</v>
      </c>
      <c r="L20" s="46">
        <v>0</v>
      </c>
      <c r="M20" s="47">
        <v>1</v>
      </c>
      <c r="N20" s="48">
        <v>0</v>
      </c>
      <c r="O20" s="49">
        <v>0</v>
      </c>
      <c r="P20" s="46">
        <v>0</v>
      </c>
      <c r="Q20" s="221">
        <f t="shared" si="0"/>
        <v>126</v>
      </c>
    </row>
    <row r="21" spans="1:17" x14ac:dyDescent="0.3">
      <c r="A21" s="33" t="s">
        <v>0</v>
      </c>
      <c r="B21" s="34">
        <f t="shared" ref="B21:P21" si="1">SUM(B7:B20)</f>
        <v>482</v>
      </c>
      <c r="C21" s="34">
        <f t="shared" si="1"/>
        <v>0</v>
      </c>
      <c r="D21" s="34">
        <f t="shared" si="1"/>
        <v>31</v>
      </c>
      <c r="E21" s="35">
        <f t="shared" si="1"/>
        <v>43</v>
      </c>
      <c r="F21" s="35">
        <f t="shared" si="1"/>
        <v>7</v>
      </c>
      <c r="G21" s="35">
        <f t="shared" si="1"/>
        <v>41</v>
      </c>
      <c r="H21" s="35">
        <f t="shared" si="1"/>
        <v>37</v>
      </c>
      <c r="I21" s="35">
        <f t="shared" si="1"/>
        <v>804</v>
      </c>
      <c r="J21" s="35">
        <f t="shared" si="1"/>
        <v>8</v>
      </c>
      <c r="K21" s="35">
        <f t="shared" si="1"/>
        <v>753</v>
      </c>
      <c r="L21" s="35">
        <f t="shared" si="1"/>
        <v>5</v>
      </c>
      <c r="M21" s="34">
        <f t="shared" si="1"/>
        <v>3</v>
      </c>
      <c r="N21" s="34">
        <f t="shared" si="1"/>
        <v>0</v>
      </c>
      <c r="O21" s="35">
        <f t="shared" si="1"/>
        <v>3</v>
      </c>
      <c r="P21" s="35">
        <f t="shared" si="1"/>
        <v>2</v>
      </c>
    </row>
  </sheetData>
  <sheetProtection selectLockedCells="1"/>
  <mergeCells count="3">
    <mergeCell ref="B1:P1"/>
    <mergeCell ref="B2:P2"/>
    <mergeCell ref="B3:P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1"/>
  <sheetViews>
    <sheetView zoomScaleNormal="100" zoomScaleSheetLayoutView="100" workbookViewId="0">
      <pane xSplit="1" ySplit="5" topLeftCell="B6" activePane="bottomRight" state="frozen"/>
      <selection activeCell="C5" sqref="C5"/>
      <selection pane="topRight" activeCell="C5" sqref="C5"/>
      <selection pane="bottomLeft" activeCell="C5" sqref="C5"/>
      <selection pane="bottomRight" activeCell="A19" sqref="A19:A20"/>
    </sheetView>
  </sheetViews>
  <sheetFormatPr defaultColWidth="9.1796875" defaultRowHeight="13" x14ac:dyDescent="0.3"/>
  <cols>
    <col min="1" max="1" width="19.54296875" style="36" customWidth="1"/>
    <col min="2" max="6" width="9.1796875" style="2"/>
    <col min="7" max="10" width="8.7265625" style="2" customWidth="1"/>
    <col min="11" max="16384" width="9.1796875" style="2"/>
  </cols>
  <sheetData>
    <row r="1" spans="1:10" x14ac:dyDescent="0.3">
      <c r="A1" s="1"/>
      <c r="B1" s="179" t="s">
        <v>1</v>
      </c>
      <c r="C1" s="180"/>
      <c r="D1" s="180"/>
      <c r="E1" s="180"/>
      <c r="F1" s="181"/>
      <c r="G1" s="179" t="s">
        <v>5</v>
      </c>
      <c r="H1" s="180"/>
      <c r="I1" s="180"/>
      <c r="J1" s="181"/>
    </row>
    <row r="2" spans="1:10" x14ac:dyDescent="0.3">
      <c r="A2" s="3"/>
      <c r="B2" s="182" t="s">
        <v>2</v>
      </c>
      <c r="C2" s="183"/>
      <c r="D2" s="183"/>
      <c r="E2" s="183"/>
      <c r="F2" s="184"/>
      <c r="G2" s="182" t="s">
        <v>9</v>
      </c>
      <c r="H2" s="183"/>
      <c r="I2" s="183"/>
      <c r="J2" s="184"/>
    </row>
    <row r="3" spans="1:10" x14ac:dyDescent="0.3">
      <c r="A3" s="3"/>
      <c r="B3" s="193"/>
      <c r="C3" s="194"/>
      <c r="D3" s="194"/>
      <c r="E3" s="194"/>
      <c r="F3" s="195"/>
      <c r="G3" s="185"/>
      <c r="H3" s="186"/>
      <c r="I3" s="186"/>
      <c r="J3" s="196"/>
    </row>
    <row r="4" spans="1:10" x14ac:dyDescent="0.3">
      <c r="A4" s="5"/>
      <c r="B4" s="6" t="s">
        <v>3</v>
      </c>
      <c r="C4" s="7" t="s">
        <v>4</v>
      </c>
      <c r="D4" s="7" t="s">
        <v>4</v>
      </c>
      <c r="E4" s="7" t="s">
        <v>4</v>
      </c>
      <c r="F4" s="6" t="s">
        <v>72</v>
      </c>
      <c r="G4" s="6" t="s">
        <v>3</v>
      </c>
      <c r="H4" s="7" t="s">
        <v>4</v>
      </c>
      <c r="I4" s="7" t="s">
        <v>4</v>
      </c>
      <c r="J4" s="7" t="s">
        <v>4</v>
      </c>
    </row>
    <row r="5" spans="1:10" ht="107.25" customHeight="1" thickBot="1" x14ac:dyDescent="0.35">
      <c r="A5" s="8" t="s">
        <v>16</v>
      </c>
      <c r="B5" s="37" t="s">
        <v>97</v>
      </c>
      <c r="C5" s="37" t="s">
        <v>98</v>
      </c>
      <c r="D5" s="37" t="s">
        <v>99</v>
      </c>
      <c r="E5" s="37" t="s">
        <v>69</v>
      </c>
      <c r="F5" s="37" t="s">
        <v>100</v>
      </c>
      <c r="G5" s="37" t="s">
        <v>101</v>
      </c>
      <c r="H5" s="37" t="s">
        <v>102</v>
      </c>
      <c r="I5" s="37" t="s">
        <v>103</v>
      </c>
      <c r="J5" s="37" t="s">
        <v>104</v>
      </c>
    </row>
    <row r="6" spans="1:10" ht="13.5" thickBot="1" x14ac:dyDescent="0.35">
      <c r="A6" s="11"/>
      <c r="B6" s="12"/>
      <c r="C6" s="12"/>
      <c r="D6" s="12"/>
      <c r="E6" s="12"/>
      <c r="F6" s="42"/>
      <c r="G6" s="12"/>
      <c r="H6" s="12"/>
      <c r="I6" s="12"/>
      <c r="J6" s="51"/>
    </row>
    <row r="7" spans="1:10" x14ac:dyDescent="0.3">
      <c r="A7" s="176">
        <v>1</v>
      </c>
      <c r="B7" s="52">
        <v>7</v>
      </c>
      <c r="C7" s="53">
        <v>14</v>
      </c>
      <c r="D7" s="54">
        <v>6</v>
      </c>
      <c r="E7" s="55">
        <v>40</v>
      </c>
      <c r="F7" s="56">
        <v>0</v>
      </c>
      <c r="G7" s="52">
        <v>6</v>
      </c>
      <c r="H7" s="53">
        <v>18</v>
      </c>
      <c r="I7" s="54">
        <v>28</v>
      </c>
      <c r="J7" s="55">
        <v>10</v>
      </c>
    </row>
    <row r="8" spans="1:10" x14ac:dyDescent="0.3">
      <c r="A8" s="176">
        <v>2</v>
      </c>
      <c r="B8" s="52">
        <v>45</v>
      </c>
      <c r="C8" s="53">
        <v>30</v>
      </c>
      <c r="D8" s="54">
        <v>9</v>
      </c>
      <c r="E8" s="55">
        <v>35</v>
      </c>
      <c r="F8" s="56">
        <v>0</v>
      </c>
      <c r="G8" s="52">
        <v>47</v>
      </c>
      <c r="H8" s="53">
        <v>17</v>
      </c>
      <c r="I8" s="54">
        <v>37</v>
      </c>
      <c r="J8" s="55">
        <v>18</v>
      </c>
    </row>
    <row r="9" spans="1:10" x14ac:dyDescent="0.3">
      <c r="A9" s="176">
        <v>3</v>
      </c>
      <c r="B9" s="52">
        <v>63</v>
      </c>
      <c r="C9" s="53">
        <v>50</v>
      </c>
      <c r="D9" s="54">
        <v>11</v>
      </c>
      <c r="E9" s="55">
        <v>81</v>
      </c>
      <c r="F9" s="56">
        <v>0</v>
      </c>
      <c r="G9" s="52">
        <v>65</v>
      </c>
      <c r="H9" s="53">
        <v>43</v>
      </c>
      <c r="I9" s="54">
        <v>72</v>
      </c>
      <c r="J9" s="55">
        <v>20</v>
      </c>
    </row>
    <row r="10" spans="1:10" x14ac:dyDescent="0.3">
      <c r="A10" s="176">
        <v>4</v>
      </c>
      <c r="B10" s="52">
        <v>15</v>
      </c>
      <c r="C10" s="53">
        <v>24</v>
      </c>
      <c r="D10" s="54">
        <v>5</v>
      </c>
      <c r="E10" s="55">
        <v>32</v>
      </c>
      <c r="F10" s="56">
        <v>0</v>
      </c>
      <c r="G10" s="52">
        <v>16</v>
      </c>
      <c r="H10" s="53">
        <v>22</v>
      </c>
      <c r="I10" s="54">
        <v>27</v>
      </c>
      <c r="J10" s="55">
        <v>8</v>
      </c>
    </row>
    <row r="11" spans="1:10" x14ac:dyDescent="0.3">
      <c r="A11" s="176">
        <v>5</v>
      </c>
      <c r="B11" s="52">
        <v>59</v>
      </c>
      <c r="C11" s="53">
        <v>65</v>
      </c>
      <c r="D11" s="54">
        <v>13</v>
      </c>
      <c r="E11" s="55">
        <v>123</v>
      </c>
      <c r="F11" s="56">
        <v>0</v>
      </c>
      <c r="G11" s="52">
        <v>64</v>
      </c>
      <c r="H11" s="53">
        <v>59</v>
      </c>
      <c r="I11" s="54">
        <v>89</v>
      </c>
      <c r="J11" s="55">
        <v>48</v>
      </c>
    </row>
    <row r="12" spans="1:10" x14ac:dyDescent="0.3">
      <c r="A12" s="176">
        <v>6</v>
      </c>
      <c r="B12" s="52">
        <v>90</v>
      </c>
      <c r="C12" s="53">
        <v>62</v>
      </c>
      <c r="D12" s="54">
        <v>27</v>
      </c>
      <c r="E12" s="55">
        <v>116</v>
      </c>
      <c r="F12" s="56">
        <v>2</v>
      </c>
      <c r="G12" s="52">
        <v>92</v>
      </c>
      <c r="H12" s="53">
        <v>63</v>
      </c>
      <c r="I12" s="54">
        <v>107</v>
      </c>
      <c r="J12" s="55">
        <v>29</v>
      </c>
    </row>
    <row r="13" spans="1:10" x14ac:dyDescent="0.3">
      <c r="A13" s="176">
        <v>7</v>
      </c>
      <c r="B13" s="52">
        <v>17</v>
      </c>
      <c r="C13" s="53">
        <v>6</v>
      </c>
      <c r="D13" s="54">
        <v>2</v>
      </c>
      <c r="E13" s="55">
        <v>19</v>
      </c>
      <c r="F13" s="56">
        <v>0</v>
      </c>
      <c r="G13" s="52">
        <v>17</v>
      </c>
      <c r="H13" s="53">
        <v>9</v>
      </c>
      <c r="I13" s="54">
        <v>13</v>
      </c>
      <c r="J13" s="55">
        <v>5</v>
      </c>
    </row>
    <row r="14" spans="1:10" x14ac:dyDescent="0.3">
      <c r="A14" s="176">
        <v>8</v>
      </c>
      <c r="B14" s="52">
        <v>20</v>
      </c>
      <c r="C14" s="53">
        <v>29</v>
      </c>
      <c r="D14" s="54">
        <v>7</v>
      </c>
      <c r="E14" s="55">
        <v>40</v>
      </c>
      <c r="F14" s="56">
        <v>0</v>
      </c>
      <c r="G14" s="52">
        <v>18</v>
      </c>
      <c r="H14" s="53">
        <v>25</v>
      </c>
      <c r="I14" s="54">
        <v>41</v>
      </c>
      <c r="J14" s="55">
        <v>9</v>
      </c>
    </row>
    <row r="15" spans="1:10" x14ac:dyDescent="0.3">
      <c r="A15" s="176">
        <v>9</v>
      </c>
      <c r="B15" s="52">
        <v>41</v>
      </c>
      <c r="C15" s="53">
        <v>61</v>
      </c>
      <c r="D15" s="54">
        <v>21</v>
      </c>
      <c r="E15" s="55">
        <v>185</v>
      </c>
      <c r="F15" s="56">
        <v>0</v>
      </c>
      <c r="G15" s="52">
        <v>44</v>
      </c>
      <c r="H15" s="53">
        <v>58</v>
      </c>
      <c r="I15" s="54">
        <v>136</v>
      </c>
      <c r="J15" s="55">
        <v>68</v>
      </c>
    </row>
    <row r="16" spans="1:10" x14ac:dyDescent="0.3">
      <c r="A16" s="141" t="s">
        <v>140</v>
      </c>
      <c r="B16" s="52">
        <v>53</v>
      </c>
      <c r="C16" s="53">
        <v>103</v>
      </c>
      <c r="D16" s="54">
        <v>18</v>
      </c>
      <c r="E16" s="55">
        <v>161</v>
      </c>
      <c r="F16" s="56">
        <v>0</v>
      </c>
      <c r="G16" s="52">
        <v>56</v>
      </c>
      <c r="H16" s="53">
        <v>74</v>
      </c>
      <c r="I16" s="54">
        <v>124</v>
      </c>
      <c r="J16" s="55">
        <v>67</v>
      </c>
    </row>
    <row r="17" spans="1:10" x14ac:dyDescent="0.3">
      <c r="A17" s="141" t="s">
        <v>141</v>
      </c>
      <c r="B17" s="52">
        <v>1</v>
      </c>
      <c r="C17" s="53">
        <v>17</v>
      </c>
      <c r="D17" s="54">
        <v>2</v>
      </c>
      <c r="E17" s="55">
        <v>24</v>
      </c>
      <c r="F17" s="56">
        <v>0</v>
      </c>
      <c r="G17" s="52">
        <v>1</v>
      </c>
      <c r="H17" s="53">
        <v>5</v>
      </c>
      <c r="I17" s="54">
        <v>18</v>
      </c>
      <c r="J17" s="55">
        <v>16</v>
      </c>
    </row>
    <row r="18" spans="1:10" x14ac:dyDescent="0.3">
      <c r="A18" s="141" t="s">
        <v>142</v>
      </c>
      <c r="B18" s="52">
        <v>2</v>
      </c>
      <c r="C18" s="53">
        <v>14</v>
      </c>
      <c r="D18" s="54">
        <v>2</v>
      </c>
      <c r="E18" s="55">
        <v>15</v>
      </c>
      <c r="F18" s="56">
        <v>0</v>
      </c>
      <c r="G18" s="52">
        <v>2</v>
      </c>
      <c r="H18" s="53">
        <v>12</v>
      </c>
      <c r="I18" s="54">
        <v>8</v>
      </c>
      <c r="J18" s="55">
        <v>11</v>
      </c>
    </row>
    <row r="19" spans="1:10" x14ac:dyDescent="0.3">
      <c r="A19" s="176">
        <v>13</v>
      </c>
      <c r="B19" s="52">
        <v>5</v>
      </c>
      <c r="C19" s="53">
        <v>5</v>
      </c>
      <c r="D19" s="54">
        <v>0</v>
      </c>
      <c r="E19" s="55">
        <v>3</v>
      </c>
      <c r="F19" s="56">
        <v>0</v>
      </c>
      <c r="G19" s="52">
        <v>5</v>
      </c>
      <c r="H19" s="53">
        <v>3</v>
      </c>
      <c r="I19" s="54">
        <v>3</v>
      </c>
      <c r="J19" s="55">
        <v>1</v>
      </c>
    </row>
    <row r="20" spans="1:10" x14ac:dyDescent="0.3">
      <c r="A20" s="176">
        <v>14</v>
      </c>
      <c r="B20" s="52">
        <v>90</v>
      </c>
      <c r="C20" s="53">
        <v>53</v>
      </c>
      <c r="D20" s="54">
        <v>10</v>
      </c>
      <c r="E20" s="55">
        <v>57</v>
      </c>
      <c r="F20" s="56">
        <v>1</v>
      </c>
      <c r="G20" s="52">
        <v>91</v>
      </c>
      <c r="H20" s="53">
        <v>38</v>
      </c>
      <c r="I20" s="54">
        <v>47</v>
      </c>
      <c r="J20" s="55">
        <v>31</v>
      </c>
    </row>
    <row r="21" spans="1:10" x14ac:dyDescent="0.3">
      <c r="A21" s="33" t="s">
        <v>0</v>
      </c>
      <c r="B21" s="34">
        <f t="shared" ref="B21:J21" si="0">SUM(B7:B20)</f>
        <v>508</v>
      </c>
      <c r="C21" s="35">
        <f t="shared" si="0"/>
        <v>533</v>
      </c>
      <c r="D21" s="35">
        <f t="shared" si="0"/>
        <v>133</v>
      </c>
      <c r="E21" s="35">
        <f t="shared" si="0"/>
        <v>931</v>
      </c>
      <c r="F21" s="34">
        <f t="shared" si="0"/>
        <v>3</v>
      </c>
      <c r="G21" s="34">
        <f t="shared" si="0"/>
        <v>524</v>
      </c>
      <c r="H21" s="35">
        <f t="shared" si="0"/>
        <v>446</v>
      </c>
      <c r="I21" s="35">
        <f t="shared" si="0"/>
        <v>750</v>
      </c>
      <c r="J21" s="35">
        <f t="shared" si="0"/>
        <v>341</v>
      </c>
    </row>
  </sheetData>
  <sheetProtection selectLockedCells="1"/>
  <mergeCells count="6">
    <mergeCell ref="B3:F3"/>
    <mergeCell ref="G3:J3"/>
    <mergeCell ref="B1:F1"/>
    <mergeCell ref="G1:J1"/>
    <mergeCell ref="B2:F2"/>
    <mergeCell ref="G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zoomScaleNormal="100" zoomScaleSheetLayoutView="100" workbookViewId="0">
      <pane xSplit="1" ySplit="5" topLeftCell="B6" activePane="bottomRight" state="frozen"/>
      <selection activeCell="C5" sqref="C5"/>
      <selection pane="topRight" activeCell="C5" sqref="C5"/>
      <selection pane="bottomLeft" activeCell="C5" sqref="C5"/>
      <selection pane="bottomRight" activeCell="A19" sqref="A19:A20"/>
    </sheetView>
  </sheetViews>
  <sheetFormatPr defaultColWidth="9.1796875" defaultRowHeight="13" x14ac:dyDescent="0.3"/>
  <cols>
    <col min="1" max="1" width="19.54296875" style="36" customWidth="1"/>
    <col min="2" max="4" width="11.81640625" style="2" customWidth="1"/>
    <col min="5" max="16384" width="9.1796875" style="2"/>
  </cols>
  <sheetData>
    <row r="1" spans="1:6" x14ac:dyDescent="0.3">
      <c r="A1" s="1"/>
      <c r="B1" s="179" t="s">
        <v>6</v>
      </c>
      <c r="C1" s="187"/>
      <c r="D1" s="188"/>
      <c r="E1" s="179" t="s">
        <v>6</v>
      </c>
      <c r="F1" s="181"/>
    </row>
    <row r="2" spans="1:6" x14ac:dyDescent="0.3">
      <c r="A2" s="3"/>
      <c r="B2" s="182" t="s">
        <v>10</v>
      </c>
      <c r="C2" s="189"/>
      <c r="D2" s="190"/>
      <c r="E2" s="182" t="s">
        <v>11</v>
      </c>
      <c r="F2" s="184"/>
    </row>
    <row r="3" spans="1:6" x14ac:dyDescent="0.3">
      <c r="A3" s="3"/>
      <c r="B3" s="197"/>
      <c r="C3" s="198"/>
      <c r="D3" s="199"/>
      <c r="E3" s="185"/>
      <c r="F3" s="196"/>
    </row>
    <row r="4" spans="1:6" x14ac:dyDescent="0.3">
      <c r="A4" s="5"/>
      <c r="B4" s="6" t="s">
        <v>3</v>
      </c>
      <c r="C4" s="7" t="s">
        <v>4</v>
      </c>
      <c r="D4" s="6" t="s">
        <v>72</v>
      </c>
      <c r="E4" s="6" t="s">
        <v>3</v>
      </c>
      <c r="F4" s="7" t="s">
        <v>4</v>
      </c>
    </row>
    <row r="5" spans="1:6" ht="107.25" customHeight="1" thickBot="1" x14ac:dyDescent="0.35">
      <c r="A5" s="8" t="s">
        <v>16</v>
      </c>
      <c r="B5" s="37" t="s">
        <v>105</v>
      </c>
      <c r="C5" s="37" t="s">
        <v>50</v>
      </c>
      <c r="D5" s="37" t="s">
        <v>106</v>
      </c>
      <c r="E5" s="37" t="s">
        <v>107</v>
      </c>
      <c r="F5" s="37" t="s">
        <v>68</v>
      </c>
    </row>
    <row r="6" spans="1:6" ht="13.5" thickBot="1" x14ac:dyDescent="0.35">
      <c r="A6" s="11"/>
      <c r="B6" s="13"/>
      <c r="C6" s="13"/>
      <c r="D6" s="42"/>
      <c r="E6" s="12"/>
      <c r="F6" s="51"/>
    </row>
    <row r="7" spans="1:6" x14ac:dyDescent="0.3">
      <c r="A7" s="176">
        <v>1</v>
      </c>
      <c r="B7" s="52">
        <v>6</v>
      </c>
      <c r="C7" s="57">
        <v>56</v>
      </c>
      <c r="D7" s="58">
        <v>0</v>
      </c>
      <c r="E7" s="52">
        <v>6</v>
      </c>
      <c r="F7" s="57">
        <v>59</v>
      </c>
    </row>
    <row r="8" spans="1:6" x14ac:dyDescent="0.3">
      <c r="A8" s="176">
        <v>2</v>
      </c>
      <c r="B8" s="52">
        <v>47</v>
      </c>
      <c r="C8" s="57">
        <v>66</v>
      </c>
      <c r="D8" s="58">
        <v>1</v>
      </c>
      <c r="E8" s="52">
        <v>49</v>
      </c>
      <c r="F8" s="57">
        <v>65</v>
      </c>
    </row>
    <row r="9" spans="1:6" x14ac:dyDescent="0.3">
      <c r="A9" s="176">
        <v>3</v>
      </c>
      <c r="B9" s="52">
        <v>67</v>
      </c>
      <c r="C9" s="57">
        <v>110</v>
      </c>
      <c r="D9" s="58">
        <v>1</v>
      </c>
      <c r="E9" s="52">
        <v>67</v>
      </c>
      <c r="F9" s="57">
        <v>115</v>
      </c>
    </row>
    <row r="10" spans="1:6" x14ac:dyDescent="0.3">
      <c r="A10" s="176">
        <v>4</v>
      </c>
      <c r="B10" s="52">
        <v>17</v>
      </c>
      <c r="C10" s="57">
        <v>51</v>
      </c>
      <c r="D10" s="58">
        <v>0</v>
      </c>
      <c r="E10" s="52">
        <v>15</v>
      </c>
      <c r="F10" s="57">
        <v>51</v>
      </c>
    </row>
    <row r="11" spans="1:6" x14ac:dyDescent="0.3">
      <c r="A11" s="176">
        <v>5</v>
      </c>
      <c r="B11" s="52">
        <v>62</v>
      </c>
      <c r="C11" s="57">
        <v>167</v>
      </c>
      <c r="D11" s="58">
        <v>0</v>
      </c>
      <c r="E11" s="52">
        <v>60</v>
      </c>
      <c r="F11" s="57">
        <v>177</v>
      </c>
    </row>
    <row r="12" spans="1:6" x14ac:dyDescent="0.3">
      <c r="A12" s="176">
        <v>6</v>
      </c>
      <c r="B12" s="52">
        <v>92</v>
      </c>
      <c r="C12" s="57">
        <v>164</v>
      </c>
      <c r="D12" s="58">
        <v>4</v>
      </c>
      <c r="E12" s="52">
        <v>91</v>
      </c>
      <c r="F12" s="57">
        <v>166</v>
      </c>
    </row>
    <row r="13" spans="1:6" x14ac:dyDescent="0.3">
      <c r="A13" s="176">
        <v>7</v>
      </c>
      <c r="B13" s="52">
        <v>17</v>
      </c>
      <c r="C13" s="57">
        <v>20</v>
      </c>
      <c r="D13" s="58">
        <v>0</v>
      </c>
      <c r="E13" s="52">
        <v>17</v>
      </c>
      <c r="F13" s="57">
        <v>21</v>
      </c>
    </row>
    <row r="14" spans="1:6" x14ac:dyDescent="0.3">
      <c r="A14" s="176">
        <v>8</v>
      </c>
      <c r="B14" s="52">
        <v>19</v>
      </c>
      <c r="C14" s="57">
        <v>60</v>
      </c>
      <c r="D14" s="58">
        <v>0</v>
      </c>
      <c r="E14" s="52">
        <v>19</v>
      </c>
      <c r="F14" s="57">
        <v>60</v>
      </c>
    </row>
    <row r="15" spans="1:6" x14ac:dyDescent="0.3">
      <c r="A15" s="176">
        <v>9</v>
      </c>
      <c r="B15" s="52">
        <v>42</v>
      </c>
      <c r="C15" s="57">
        <v>226</v>
      </c>
      <c r="D15" s="58">
        <v>0</v>
      </c>
      <c r="E15" s="52">
        <v>43</v>
      </c>
      <c r="F15" s="57">
        <v>232</v>
      </c>
    </row>
    <row r="16" spans="1:6" x14ac:dyDescent="0.3">
      <c r="A16" s="141" t="s">
        <v>140</v>
      </c>
      <c r="B16" s="52">
        <v>55</v>
      </c>
      <c r="C16" s="57">
        <v>241</v>
      </c>
      <c r="D16" s="58">
        <v>0</v>
      </c>
      <c r="E16" s="52">
        <v>54</v>
      </c>
      <c r="F16" s="57">
        <v>239</v>
      </c>
    </row>
    <row r="17" spans="1:6" x14ac:dyDescent="0.3">
      <c r="A17" s="141" t="s">
        <v>141</v>
      </c>
      <c r="B17" s="52">
        <v>1</v>
      </c>
      <c r="C17" s="57">
        <v>36</v>
      </c>
      <c r="D17" s="58">
        <v>0</v>
      </c>
      <c r="E17" s="52">
        <v>1</v>
      </c>
      <c r="F17" s="57">
        <v>35</v>
      </c>
    </row>
    <row r="18" spans="1:6" x14ac:dyDescent="0.3">
      <c r="A18" s="141" t="s">
        <v>142</v>
      </c>
      <c r="B18" s="52">
        <v>2</v>
      </c>
      <c r="C18" s="57">
        <v>28</v>
      </c>
      <c r="D18" s="58">
        <v>0</v>
      </c>
      <c r="E18" s="52">
        <v>1</v>
      </c>
      <c r="F18" s="57">
        <v>28</v>
      </c>
    </row>
    <row r="19" spans="1:6" x14ac:dyDescent="0.3">
      <c r="A19" s="176">
        <v>13</v>
      </c>
      <c r="B19" s="52">
        <v>5</v>
      </c>
      <c r="C19" s="57">
        <v>7</v>
      </c>
      <c r="D19" s="58">
        <v>0</v>
      </c>
      <c r="E19" s="52">
        <v>5</v>
      </c>
      <c r="F19" s="57">
        <v>7</v>
      </c>
    </row>
    <row r="20" spans="1:6" x14ac:dyDescent="0.3">
      <c r="A20" s="176">
        <v>14</v>
      </c>
      <c r="B20" s="52">
        <v>89</v>
      </c>
      <c r="C20" s="57">
        <v>97</v>
      </c>
      <c r="D20" s="58">
        <v>1</v>
      </c>
      <c r="E20" s="52">
        <v>89</v>
      </c>
      <c r="F20" s="57">
        <v>98</v>
      </c>
    </row>
    <row r="21" spans="1:6" x14ac:dyDescent="0.3">
      <c r="A21" s="33" t="s">
        <v>0</v>
      </c>
      <c r="B21" s="34">
        <f>SUM(B7:B20)</f>
        <v>521</v>
      </c>
      <c r="C21" s="35">
        <f>SUM(C7:C20)</f>
        <v>1329</v>
      </c>
      <c r="D21" s="34">
        <f>SUM(D7:D20)</f>
        <v>7</v>
      </c>
      <c r="E21" s="34">
        <f>SUM(E7:E20)</f>
        <v>517</v>
      </c>
      <c r="F21" s="35">
        <f>SUM(F7:F20)</f>
        <v>1353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zoomScaleNormal="100" zoomScaleSheetLayoutView="100" workbookViewId="0">
      <pane ySplit="5" topLeftCell="A6" activePane="bottomLeft" state="frozen"/>
      <selection activeCell="C5" sqref="C5"/>
      <selection pane="bottomLeft" activeCell="A18" sqref="A18:A20"/>
    </sheetView>
  </sheetViews>
  <sheetFormatPr defaultColWidth="9.1796875" defaultRowHeight="13" x14ac:dyDescent="0.3"/>
  <cols>
    <col min="1" max="1" width="19.54296875" style="36" customWidth="1"/>
    <col min="2" max="5" width="9.7265625" style="2" customWidth="1"/>
    <col min="6" max="9" width="8.7265625" style="2" customWidth="1"/>
    <col min="10" max="16384" width="9.1796875" style="2"/>
  </cols>
  <sheetData>
    <row r="1" spans="1:9" x14ac:dyDescent="0.3">
      <c r="A1" s="1"/>
      <c r="B1" s="179" t="s">
        <v>7</v>
      </c>
      <c r="C1" s="180"/>
      <c r="D1" s="180"/>
      <c r="E1" s="181"/>
      <c r="F1" s="179" t="s">
        <v>8</v>
      </c>
      <c r="G1" s="180"/>
      <c r="H1" s="180"/>
      <c r="I1" s="181"/>
    </row>
    <row r="2" spans="1:9" x14ac:dyDescent="0.3">
      <c r="A2" s="3"/>
      <c r="B2" s="182" t="s">
        <v>12</v>
      </c>
      <c r="C2" s="183"/>
      <c r="D2" s="183"/>
      <c r="E2" s="184"/>
      <c r="F2" s="182" t="s">
        <v>13</v>
      </c>
      <c r="G2" s="183"/>
      <c r="H2" s="183"/>
      <c r="I2" s="184"/>
    </row>
    <row r="3" spans="1:9" x14ac:dyDescent="0.3">
      <c r="A3" s="3"/>
      <c r="B3" s="200"/>
      <c r="C3" s="201"/>
      <c r="D3" s="201"/>
      <c r="E3" s="202"/>
      <c r="F3" s="185"/>
      <c r="G3" s="186"/>
      <c r="H3" s="186"/>
      <c r="I3" s="196"/>
    </row>
    <row r="4" spans="1:9" x14ac:dyDescent="0.3">
      <c r="A4" s="5"/>
      <c r="B4" s="60" t="s">
        <v>3</v>
      </c>
      <c r="C4" s="61" t="s">
        <v>4</v>
      </c>
      <c r="D4" s="61" t="s">
        <v>4</v>
      </c>
      <c r="E4" s="61" t="s">
        <v>4</v>
      </c>
      <c r="F4" s="6" t="s">
        <v>3</v>
      </c>
      <c r="G4" s="7" t="s">
        <v>4</v>
      </c>
      <c r="H4" s="7" t="s">
        <v>4</v>
      </c>
      <c r="I4" s="7" t="s">
        <v>4</v>
      </c>
    </row>
    <row r="5" spans="1:9" ht="107.25" customHeight="1" thickBot="1" x14ac:dyDescent="0.35">
      <c r="A5" s="8" t="s">
        <v>16</v>
      </c>
      <c r="B5" s="37" t="s">
        <v>108</v>
      </c>
      <c r="C5" s="37" t="s">
        <v>109</v>
      </c>
      <c r="D5" s="37" t="s">
        <v>110</v>
      </c>
      <c r="E5" s="37" t="s">
        <v>43</v>
      </c>
      <c r="F5" s="37" t="s">
        <v>111</v>
      </c>
      <c r="G5" s="37" t="s">
        <v>112</v>
      </c>
      <c r="H5" s="37" t="s">
        <v>113</v>
      </c>
      <c r="I5" s="37" t="s">
        <v>51</v>
      </c>
    </row>
    <row r="6" spans="1:9" ht="13.5" thickBot="1" x14ac:dyDescent="0.35">
      <c r="A6" s="11"/>
      <c r="B6" s="12"/>
      <c r="C6" s="12"/>
      <c r="D6" s="12"/>
      <c r="E6" s="51"/>
      <c r="F6" s="12"/>
      <c r="G6" s="12"/>
      <c r="H6" s="12"/>
      <c r="I6" s="51"/>
    </row>
    <row r="7" spans="1:9" x14ac:dyDescent="0.3">
      <c r="A7" s="176">
        <v>1</v>
      </c>
      <c r="B7" s="52">
        <v>8</v>
      </c>
      <c r="C7" s="53">
        <v>46</v>
      </c>
      <c r="D7" s="54">
        <v>8</v>
      </c>
      <c r="E7" s="55">
        <v>8</v>
      </c>
      <c r="F7" s="52">
        <v>8</v>
      </c>
      <c r="G7" s="53">
        <v>11</v>
      </c>
      <c r="H7" s="54">
        <v>40</v>
      </c>
      <c r="I7" s="55">
        <v>6</v>
      </c>
    </row>
    <row r="8" spans="1:9" x14ac:dyDescent="0.3">
      <c r="A8" s="176">
        <v>2</v>
      </c>
      <c r="B8" s="52">
        <v>48</v>
      </c>
      <c r="C8" s="53">
        <v>47</v>
      </c>
      <c r="D8" s="54">
        <v>9</v>
      </c>
      <c r="E8" s="55">
        <v>18</v>
      </c>
      <c r="F8" s="52">
        <v>47</v>
      </c>
      <c r="G8" s="53">
        <v>17</v>
      </c>
      <c r="H8" s="54">
        <v>42</v>
      </c>
      <c r="I8" s="55">
        <v>13</v>
      </c>
    </row>
    <row r="9" spans="1:9" x14ac:dyDescent="0.3">
      <c r="A9" s="176">
        <v>3</v>
      </c>
      <c r="B9" s="52">
        <v>65</v>
      </c>
      <c r="C9" s="53">
        <v>105</v>
      </c>
      <c r="D9" s="54">
        <v>25</v>
      </c>
      <c r="E9" s="55">
        <v>15</v>
      </c>
      <c r="F9" s="52">
        <v>65</v>
      </c>
      <c r="G9" s="53">
        <v>31</v>
      </c>
      <c r="H9" s="54">
        <v>74</v>
      </c>
      <c r="I9" s="55">
        <v>33</v>
      </c>
    </row>
    <row r="10" spans="1:9" x14ac:dyDescent="0.3">
      <c r="A10" s="176">
        <v>4</v>
      </c>
      <c r="B10" s="52">
        <v>15</v>
      </c>
      <c r="C10" s="53">
        <v>35</v>
      </c>
      <c r="D10" s="54">
        <v>13</v>
      </c>
      <c r="E10" s="55">
        <v>12</v>
      </c>
      <c r="F10" s="52">
        <v>16</v>
      </c>
      <c r="G10" s="53">
        <v>22</v>
      </c>
      <c r="H10" s="54">
        <v>22</v>
      </c>
      <c r="I10" s="55">
        <v>14</v>
      </c>
    </row>
    <row r="11" spans="1:9" x14ac:dyDescent="0.3">
      <c r="A11" s="176">
        <v>5</v>
      </c>
      <c r="B11" s="52">
        <v>62</v>
      </c>
      <c r="C11" s="53">
        <v>133</v>
      </c>
      <c r="D11" s="54">
        <v>40</v>
      </c>
      <c r="E11" s="55">
        <v>35</v>
      </c>
      <c r="F11" s="52">
        <v>61</v>
      </c>
      <c r="G11" s="53">
        <v>56</v>
      </c>
      <c r="H11" s="54">
        <v>95</v>
      </c>
      <c r="I11" s="55">
        <v>40</v>
      </c>
    </row>
    <row r="12" spans="1:9" x14ac:dyDescent="0.3">
      <c r="A12" s="176">
        <v>6</v>
      </c>
      <c r="B12" s="52">
        <v>91</v>
      </c>
      <c r="C12" s="53">
        <v>154</v>
      </c>
      <c r="D12" s="54">
        <v>28</v>
      </c>
      <c r="E12" s="55">
        <v>26</v>
      </c>
      <c r="F12" s="52">
        <v>89</v>
      </c>
      <c r="G12" s="53">
        <v>53</v>
      </c>
      <c r="H12" s="54">
        <v>113</v>
      </c>
      <c r="I12" s="55">
        <v>28</v>
      </c>
    </row>
    <row r="13" spans="1:9" x14ac:dyDescent="0.3">
      <c r="A13" s="176">
        <v>7</v>
      </c>
      <c r="B13" s="52">
        <v>17</v>
      </c>
      <c r="C13" s="53">
        <v>14</v>
      </c>
      <c r="D13" s="54">
        <v>8</v>
      </c>
      <c r="E13" s="55">
        <v>6</v>
      </c>
      <c r="F13" s="52">
        <v>17</v>
      </c>
      <c r="G13" s="53">
        <v>6</v>
      </c>
      <c r="H13" s="54">
        <v>14</v>
      </c>
      <c r="I13" s="55">
        <v>6</v>
      </c>
    </row>
    <row r="14" spans="1:9" x14ac:dyDescent="0.3">
      <c r="A14" s="176">
        <v>8</v>
      </c>
      <c r="B14" s="52">
        <v>18</v>
      </c>
      <c r="C14" s="53">
        <v>49</v>
      </c>
      <c r="D14" s="54">
        <v>11</v>
      </c>
      <c r="E14" s="55">
        <v>14</v>
      </c>
      <c r="F14" s="52">
        <v>18</v>
      </c>
      <c r="G14" s="53">
        <v>23</v>
      </c>
      <c r="H14" s="54">
        <v>36</v>
      </c>
      <c r="I14" s="55">
        <v>13</v>
      </c>
    </row>
    <row r="15" spans="1:9" x14ac:dyDescent="0.3">
      <c r="A15" s="176">
        <v>9</v>
      </c>
      <c r="B15" s="52">
        <v>43</v>
      </c>
      <c r="C15" s="53">
        <v>191</v>
      </c>
      <c r="D15" s="54">
        <v>46</v>
      </c>
      <c r="E15" s="55">
        <v>30</v>
      </c>
      <c r="F15" s="52">
        <v>43</v>
      </c>
      <c r="G15" s="53">
        <v>63</v>
      </c>
      <c r="H15" s="54">
        <v>137</v>
      </c>
      <c r="I15" s="55">
        <v>57</v>
      </c>
    </row>
    <row r="16" spans="1:9" x14ac:dyDescent="0.3">
      <c r="A16" s="141" t="s">
        <v>140</v>
      </c>
      <c r="B16" s="52">
        <v>51</v>
      </c>
      <c r="C16" s="53">
        <v>180</v>
      </c>
      <c r="D16" s="54">
        <v>41</v>
      </c>
      <c r="E16" s="55">
        <v>59</v>
      </c>
      <c r="F16" s="52">
        <v>52</v>
      </c>
      <c r="G16" s="53">
        <v>71</v>
      </c>
      <c r="H16" s="54">
        <v>139</v>
      </c>
      <c r="I16" s="55">
        <v>56</v>
      </c>
    </row>
    <row r="17" spans="1:9" x14ac:dyDescent="0.3">
      <c r="A17" s="141" t="s">
        <v>141</v>
      </c>
      <c r="B17" s="52">
        <v>1</v>
      </c>
      <c r="C17" s="53">
        <v>32</v>
      </c>
      <c r="D17" s="54">
        <v>0</v>
      </c>
      <c r="E17" s="55">
        <v>9</v>
      </c>
      <c r="F17" s="52">
        <v>1</v>
      </c>
      <c r="G17" s="53">
        <v>17</v>
      </c>
      <c r="H17" s="54">
        <v>16</v>
      </c>
      <c r="I17" s="55">
        <v>9</v>
      </c>
    </row>
    <row r="18" spans="1:9" x14ac:dyDescent="0.3">
      <c r="A18" s="176">
        <v>12</v>
      </c>
      <c r="B18" s="52">
        <v>2</v>
      </c>
      <c r="C18" s="53">
        <v>27</v>
      </c>
      <c r="D18" s="54">
        <v>2</v>
      </c>
      <c r="E18" s="55">
        <v>1</v>
      </c>
      <c r="F18" s="52">
        <v>2</v>
      </c>
      <c r="G18" s="53">
        <v>12</v>
      </c>
      <c r="H18" s="54">
        <v>10</v>
      </c>
      <c r="I18" s="55">
        <v>9</v>
      </c>
    </row>
    <row r="19" spans="1:9" x14ac:dyDescent="0.3">
      <c r="A19" s="176">
        <v>13</v>
      </c>
      <c r="B19" s="52">
        <v>5</v>
      </c>
      <c r="C19" s="53">
        <v>9</v>
      </c>
      <c r="D19" s="54">
        <v>0</v>
      </c>
      <c r="E19" s="55">
        <v>0</v>
      </c>
      <c r="F19" s="52">
        <v>5</v>
      </c>
      <c r="G19" s="53">
        <v>3</v>
      </c>
      <c r="H19" s="54">
        <v>3</v>
      </c>
      <c r="I19" s="55">
        <v>3</v>
      </c>
    </row>
    <row r="20" spans="1:9" x14ac:dyDescent="0.3">
      <c r="A20" s="176">
        <v>14</v>
      </c>
      <c r="B20" s="52">
        <v>88</v>
      </c>
      <c r="C20" s="53">
        <v>62</v>
      </c>
      <c r="D20" s="54">
        <v>15</v>
      </c>
      <c r="E20" s="55">
        <v>43</v>
      </c>
      <c r="F20" s="52">
        <v>90</v>
      </c>
      <c r="G20" s="53">
        <v>33</v>
      </c>
      <c r="H20" s="54">
        <v>49</v>
      </c>
      <c r="I20" s="55">
        <v>33</v>
      </c>
    </row>
    <row r="21" spans="1:9" x14ac:dyDescent="0.3">
      <c r="A21" s="33" t="s">
        <v>0</v>
      </c>
      <c r="B21" s="34">
        <f t="shared" ref="B21:I21" si="0">SUM(B7:B20)</f>
        <v>514</v>
      </c>
      <c r="C21" s="35">
        <f t="shared" si="0"/>
        <v>1084</v>
      </c>
      <c r="D21" s="35">
        <f t="shared" si="0"/>
        <v>246</v>
      </c>
      <c r="E21" s="35">
        <f t="shared" si="0"/>
        <v>276</v>
      </c>
      <c r="F21" s="34">
        <f t="shared" si="0"/>
        <v>514</v>
      </c>
      <c r="G21" s="35">
        <f t="shared" si="0"/>
        <v>418</v>
      </c>
      <c r="H21" s="35">
        <f t="shared" si="0"/>
        <v>790</v>
      </c>
      <c r="I21" s="35">
        <f t="shared" si="0"/>
        <v>320</v>
      </c>
    </row>
  </sheetData>
  <sheetProtection selectLockedCells="1"/>
  <mergeCells count="6">
    <mergeCell ref="B3:E3"/>
    <mergeCell ref="F3:I3"/>
    <mergeCell ref="B1:E1"/>
    <mergeCell ref="F1:I1"/>
    <mergeCell ref="B2:E2"/>
    <mergeCell ref="F2:I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1"/>
  <sheetViews>
    <sheetView zoomScaleNormal="100" zoomScaleSheetLayoutView="100" workbookViewId="0">
      <pane xSplit="1" ySplit="6" topLeftCell="B7" activePane="bottomRight" state="frozen"/>
      <selection activeCell="C5" sqref="C5"/>
      <selection pane="topRight" activeCell="C5" sqref="C5"/>
      <selection pane="bottomLeft" activeCell="C5" sqref="C5"/>
      <selection pane="bottomRight" activeCell="A19" sqref="A19:A20"/>
    </sheetView>
  </sheetViews>
  <sheetFormatPr defaultColWidth="9.1796875" defaultRowHeight="13" x14ac:dyDescent="0.3"/>
  <cols>
    <col min="1" max="1" width="19.54296875" style="36" customWidth="1"/>
    <col min="2" max="3" width="15.453125" style="2" customWidth="1"/>
    <col min="4" max="4" width="13.453125" style="2" customWidth="1"/>
    <col min="5" max="16384" width="9.1796875" style="2"/>
  </cols>
  <sheetData>
    <row r="1" spans="1:4" x14ac:dyDescent="0.3">
      <c r="A1" s="1"/>
      <c r="B1" s="203" t="s">
        <v>26</v>
      </c>
      <c r="C1" s="204"/>
      <c r="D1" s="62" t="s">
        <v>19</v>
      </c>
    </row>
    <row r="2" spans="1:4" x14ac:dyDescent="0.3">
      <c r="A2" s="3"/>
      <c r="B2" s="203" t="s">
        <v>21</v>
      </c>
      <c r="C2" s="204"/>
      <c r="D2" s="62" t="s">
        <v>28</v>
      </c>
    </row>
    <row r="3" spans="1:4" x14ac:dyDescent="0.3">
      <c r="A3" s="3"/>
      <c r="B3" s="63" t="s">
        <v>27</v>
      </c>
      <c r="C3" s="63" t="s">
        <v>27</v>
      </c>
      <c r="D3" s="64" t="s">
        <v>27</v>
      </c>
    </row>
    <row r="4" spans="1:4" x14ac:dyDescent="0.3">
      <c r="A4" s="5"/>
      <c r="B4" s="59" t="s">
        <v>114</v>
      </c>
      <c r="C4" s="59" t="s">
        <v>115</v>
      </c>
      <c r="D4" s="61" t="s">
        <v>116</v>
      </c>
    </row>
    <row r="5" spans="1:4" ht="107.25" customHeight="1" thickBot="1" x14ac:dyDescent="0.35">
      <c r="A5" s="8" t="s">
        <v>16</v>
      </c>
      <c r="B5" s="37" t="s">
        <v>114</v>
      </c>
      <c r="C5" s="37" t="s">
        <v>117</v>
      </c>
      <c r="D5" s="37" t="s">
        <v>116</v>
      </c>
    </row>
    <row r="6" spans="1:4" ht="13.5" thickBot="1" x14ac:dyDescent="0.35">
      <c r="A6" s="11"/>
      <c r="B6" s="12"/>
      <c r="C6" s="65"/>
      <c r="D6" s="65"/>
    </row>
    <row r="7" spans="1:4" x14ac:dyDescent="0.3">
      <c r="A7" s="176">
        <v>1</v>
      </c>
      <c r="B7" s="66">
        <v>52</v>
      </c>
      <c r="C7" s="53">
        <v>53</v>
      </c>
      <c r="D7" s="57">
        <v>53</v>
      </c>
    </row>
    <row r="8" spans="1:4" x14ac:dyDescent="0.3">
      <c r="A8" s="176">
        <v>2</v>
      </c>
      <c r="B8" s="66">
        <v>106</v>
      </c>
      <c r="C8" s="53">
        <v>101</v>
      </c>
      <c r="D8" s="57">
        <v>103</v>
      </c>
    </row>
    <row r="9" spans="1:4" x14ac:dyDescent="0.3">
      <c r="A9" s="176">
        <v>3</v>
      </c>
      <c r="B9" s="66">
        <v>162</v>
      </c>
      <c r="C9" s="53">
        <v>167</v>
      </c>
      <c r="D9" s="57">
        <v>167</v>
      </c>
    </row>
    <row r="10" spans="1:4" x14ac:dyDescent="0.3">
      <c r="A10" s="176">
        <v>4</v>
      </c>
      <c r="B10" s="66">
        <v>58</v>
      </c>
      <c r="C10" s="53">
        <v>62</v>
      </c>
      <c r="D10" s="57">
        <v>60</v>
      </c>
    </row>
    <row r="11" spans="1:4" x14ac:dyDescent="0.3">
      <c r="A11" s="176">
        <v>5</v>
      </c>
      <c r="B11" s="66">
        <v>218</v>
      </c>
      <c r="C11" s="53">
        <v>220</v>
      </c>
      <c r="D11" s="57">
        <v>221</v>
      </c>
    </row>
    <row r="12" spans="1:4" x14ac:dyDescent="0.3">
      <c r="A12" s="176">
        <v>6</v>
      </c>
      <c r="B12" s="66">
        <v>245</v>
      </c>
      <c r="C12" s="53">
        <v>241</v>
      </c>
      <c r="D12" s="57">
        <v>252</v>
      </c>
    </row>
    <row r="13" spans="1:4" x14ac:dyDescent="0.3">
      <c r="A13" s="176">
        <v>7</v>
      </c>
      <c r="B13" s="66">
        <v>33</v>
      </c>
      <c r="C13" s="53">
        <v>34</v>
      </c>
      <c r="D13" s="57">
        <v>34</v>
      </c>
    </row>
    <row r="14" spans="1:4" x14ac:dyDescent="0.3">
      <c r="A14" s="176">
        <v>8</v>
      </c>
      <c r="B14" s="66">
        <v>81</v>
      </c>
      <c r="C14" s="53">
        <v>83</v>
      </c>
      <c r="D14" s="57">
        <v>84</v>
      </c>
    </row>
    <row r="15" spans="1:4" x14ac:dyDescent="0.3">
      <c r="A15" s="176">
        <v>9</v>
      </c>
      <c r="B15" s="66">
        <v>273</v>
      </c>
      <c r="C15" s="53">
        <v>260</v>
      </c>
      <c r="D15" s="57">
        <v>268</v>
      </c>
    </row>
    <row r="16" spans="1:4" x14ac:dyDescent="0.3">
      <c r="A16" s="141" t="s">
        <v>140</v>
      </c>
      <c r="B16" s="66">
        <v>274</v>
      </c>
      <c r="C16" s="53">
        <v>261</v>
      </c>
      <c r="D16" s="57">
        <v>270</v>
      </c>
    </row>
    <row r="17" spans="1:4" x14ac:dyDescent="0.3">
      <c r="A17" s="141" t="s">
        <v>141</v>
      </c>
      <c r="B17" s="66">
        <v>29</v>
      </c>
      <c r="C17" s="53">
        <v>30</v>
      </c>
      <c r="D17" s="57">
        <v>29</v>
      </c>
    </row>
    <row r="18" spans="1:4" x14ac:dyDescent="0.3">
      <c r="A18" s="141" t="s">
        <v>142</v>
      </c>
      <c r="B18" s="66">
        <v>29</v>
      </c>
      <c r="C18" s="53">
        <v>29</v>
      </c>
      <c r="D18" s="57">
        <v>29</v>
      </c>
    </row>
    <row r="19" spans="1:4" x14ac:dyDescent="0.3">
      <c r="A19" s="176">
        <v>13</v>
      </c>
      <c r="B19" s="66">
        <v>15</v>
      </c>
      <c r="C19" s="53">
        <v>15</v>
      </c>
      <c r="D19" s="57">
        <v>15</v>
      </c>
    </row>
    <row r="20" spans="1:4" x14ac:dyDescent="0.3">
      <c r="A20" s="176">
        <v>14</v>
      </c>
      <c r="B20" s="66">
        <v>183</v>
      </c>
      <c r="C20" s="53">
        <v>181</v>
      </c>
      <c r="D20" s="57">
        <v>181</v>
      </c>
    </row>
    <row r="21" spans="1:4" x14ac:dyDescent="0.3">
      <c r="A21" s="33" t="s">
        <v>0</v>
      </c>
      <c r="B21" s="35">
        <f>SUM(B7:B20)</f>
        <v>1758</v>
      </c>
      <c r="C21" s="35">
        <f>SUM(C7:C20)</f>
        <v>1737</v>
      </c>
      <c r="D21" s="35">
        <f>SUM(D7:D20)</f>
        <v>1766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zoomScaleNormal="100" zoomScaleSheetLayoutView="100" workbookViewId="0">
      <pane xSplit="1" ySplit="6" topLeftCell="B7" activePane="bottomRight" state="frozen"/>
      <selection activeCell="C5" sqref="C5"/>
      <selection pane="topRight" activeCell="C5" sqref="C5"/>
      <selection pane="bottomLeft" activeCell="C5" sqref="C5"/>
      <selection pane="bottomRight" activeCell="A19" sqref="A19:A20"/>
    </sheetView>
  </sheetViews>
  <sheetFormatPr defaultColWidth="9.1796875" defaultRowHeight="13" x14ac:dyDescent="0.3"/>
  <cols>
    <col min="1" max="1" width="19.54296875" style="36" customWidth="1"/>
    <col min="2" max="2" width="14.1796875" style="2" customWidth="1"/>
    <col min="3" max="3" width="14.453125" style="2" customWidth="1"/>
    <col min="4" max="4" width="11.81640625" style="2" customWidth="1"/>
    <col min="5" max="5" width="18.26953125" style="2" customWidth="1"/>
    <col min="6" max="6" width="12.54296875" style="2" customWidth="1"/>
    <col min="7" max="8" width="14.54296875" style="2" customWidth="1"/>
    <col min="9" max="16384" width="9.1796875" style="2"/>
  </cols>
  <sheetData>
    <row r="1" spans="1:8" x14ac:dyDescent="0.3">
      <c r="A1" s="1"/>
      <c r="B1" s="179" t="s">
        <v>46</v>
      </c>
      <c r="C1" s="180"/>
      <c r="D1" s="180"/>
      <c r="E1" s="180"/>
      <c r="F1" s="180"/>
      <c r="G1" s="180"/>
      <c r="H1" s="181"/>
    </row>
    <row r="2" spans="1:8" x14ac:dyDescent="0.3">
      <c r="A2" s="3"/>
      <c r="B2" s="185" t="s">
        <v>45</v>
      </c>
      <c r="C2" s="186"/>
      <c r="D2" s="186"/>
      <c r="E2" s="186"/>
      <c r="F2" s="186"/>
      <c r="G2" s="186"/>
      <c r="H2" s="196"/>
    </row>
    <row r="3" spans="1:8" x14ac:dyDescent="0.3">
      <c r="A3" s="3"/>
      <c r="B3" s="64" t="s">
        <v>27</v>
      </c>
      <c r="C3" s="64" t="s">
        <v>27</v>
      </c>
      <c r="D3" s="64" t="s">
        <v>27</v>
      </c>
      <c r="E3" s="64" t="s">
        <v>27</v>
      </c>
      <c r="F3" s="64" t="s">
        <v>27</v>
      </c>
      <c r="G3" s="205" t="s">
        <v>27</v>
      </c>
      <c r="H3" s="188"/>
    </row>
    <row r="4" spans="1:8" x14ac:dyDescent="0.3">
      <c r="A4" s="5"/>
      <c r="B4" s="61" t="s">
        <v>55</v>
      </c>
      <c r="C4" s="61" t="s">
        <v>60</v>
      </c>
      <c r="D4" s="61" t="s">
        <v>56</v>
      </c>
      <c r="E4" s="61" t="s">
        <v>118</v>
      </c>
      <c r="F4" s="61" t="s">
        <v>119</v>
      </c>
      <c r="G4" s="200" t="s">
        <v>61</v>
      </c>
      <c r="H4" s="192"/>
    </row>
    <row r="5" spans="1:8" ht="107.25" customHeight="1" thickBot="1" x14ac:dyDescent="0.35">
      <c r="A5" s="8" t="s">
        <v>16</v>
      </c>
      <c r="B5" s="37" t="s">
        <v>55</v>
      </c>
      <c r="C5" s="37" t="s">
        <v>60</v>
      </c>
      <c r="D5" s="37" t="s">
        <v>56</v>
      </c>
      <c r="E5" s="37" t="s">
        <v>118</v>
      </c>
      <c r="F5" s="37" t="s">
        <v>120</v>
      </c>
      <c r="G5" s="37" t="s">
        <v>61</v>
      </c>
      <c r="H5" s="37" t="s">
        <v>121</v>
      </c>
    </row>
    <row r="6" spans="1:8" ht="13.5" thickBot="1" x14ac:dyDescent="0.35">
      <c r="A6" s="11"/>
      <c r="B6" s="12"/>
      <c r="C6" s="65"/>
      <c r="D6" s="65"/>
      <c r="E6" s="65"/>
      <c r="F6" s="65"/>
      <c r="G6" s="11"/>
      <c r="H6" s="51"/>
    </row>
    <row r="7" spans="1:8" x14ac:dyDescent="0.3">
      <c r="A7" s="176">
        <v>1</v>
      </c>
      <c r="B7" s="66">
        <v>51</v>
      </c>
      <c r="C7" s="53">
        <v>53</v>
      </c>
      <c r="D7" s="66">
        <v>53</v>
      </c>
      <c r="E7" s="66">
        <v>53</v>
      </c>
      <c r="F7" s="57">
        <v>53</v>
      </c>
      <c r="G7" s="66">
        <v>28</v>
      </c>
      <c r="H7" s="55">
        <v>32</v>
      </c>
    </row>
    <row r="8" spans="1:8" x14ac:dyDescent="0.3">
      <c r="A8" s="176">
        <v>2</v>
      </c>
      <c r="B8" s="66">
        <v>105</v>
      </c>
      <c r="C8" s="53">
        <v>106</v>
      </c>
      <c r="D8" s="66">
        <v>102</v>
      </c>
      <c r="E8" s="66">
        <v>100</v>
      </c>
      <c r="F8" s="57">
        <v>107</v>
      </c>
      <c r="G8" s="66">
        <v>76</v>
      </c>
      <c r="H8" s="55">
        <v>36</v>
      </c>
    </row>
    <row r="9" spans="1:8" x14ac:dyDescent="0.3">
      <c r="A9" s="176">
        <v>3</v>
      </c>
      <c r="B9" s="66">
        <v>173</v>
      </c>
      <c r="C9" s="53">
        <v>165</v>
      </c>
      <c r="D9" s="66">
        <v>172</v>
      </c>
      <c r="E9" s="66">
        <v>164</v>
      </c>
      <c r="F9" s="57">
        <v>162</v>
      </c>
      <c r="G9" s="66">
        <v>102</v>
      </c>
      <c r="H9" s="55">
        <v>80</v>
      </c>
    </row>
    <row r="10" spans="1:8" x14ac:dyDescent="0.3">
      <c r="A10" s="176">
        <v>4</v>
      </c>
      <c r="B10" s="66">
        <v>61</v>
      </c>
      <c r="C10" s="53">
        <v>59</v>
      </c>
      <c r="D10" s="66">
        <v>60</v>
      </c>
      <c r="E10" s="66">
        <v>58</v>
      </c>
      <c r="F10" s="57">
        <v>57</v>
      </c>
      <c r="G10" s="66">
        <v>50</v>
      </c>
      <c r="H10" s="55">
        <v>12</v>
      </c>
    </row>
    <row r="11" spans="1:8" x14ac:dyDescent="0.3">
      <c r="A11" s="176">
        <v>5</v>
      </c>
      <c r="B11" s="66">
        <v>216</v>
      </c>
      <c r="C11" s="53">
        <v>219</v>
      </c>
      <c r="D11" s="66">
        <v>222</v>
      </c>
      <c r="E11" s="66">
        <v>216</v>
      </c>
      <c r="F11" s="57">
        <v>223</v>
      </c>
      <c r="G11" s="66">
        <v>156</v>
      </c>
      <c r="H11" s="55">
        <v>93</v>
      </c>
    </row>
    <row r="12" spans="1:8" x14ac:dyDescent="0.3">
      <c r="A12" s="176">
        <v>6</v>
      </c>
      <c r="B12" s="66">
        <v>256</v>
      </c>
      <c r="C12" s="53">
        <v>255</v>
      </c>
      <c r="D12" s="66">
        <v>258</v>
      </c>
      <c r="E12" s="66">
        <v>250</v>
      </c>
      <c r="F12" s="57">
        <v>255</v>
      </c>
      <c r="G12" s="66">
        <v>169</v>
      </c>
      <c r="H12" s="55">
        <v>106</v>
      </c>
    </row>
    <row r="13" spans="1:8" x14ac:dyDescent="0.3">
      <c r="A13" s="176">
        <v>7</v>
      </c>
      <c r="B13" s="66">
        <v>34</v>
      </c>
      <c r="C13" s="53">
        <v>35</v>
      </c>
      <c r="D13" s="66">
        <v>32</v>
      </c>
      <c r="E13" s="66">
        <v>33</v>
      </c>
      <c r="F13" s="57">
        <v>35</v>
      </c>
      <c r="G13" s="66">
        <v>25</v>
      </c>
      <c r="H13" s="55">
        <v>18</v>
      </c>
    </row>
    <row r="14" spans="1:8" x14ac:dyDescent="0.3">
      <c r="A14" s="176">
        <v>8</v>
      </c>
      <c r="B14" s="66">
        <v>81</v>
      </c>
      <c r="C14" s="53">
        <v>83</v>
      </c>
      <c r="D14" s="66">
        <v>84</v>
      </c>
      <c r="E14" s="66">
        <v>81</v>
      </c>
      <c r="F14" s="57">
        <v>89</v>
      </c>
      <c r="G14" s="66">
        <v>49</v>
      </c>
      <c r="H14" s="55">
        <v>45</v>
      </c>
    </row>
    <row r="15" spans="1:8" x14ac:dyDescent="0.3">
      <c r="A15" s="176">
        <v>9</v>
      </c>
      <c r="B15" s="66">
        <v>273</v>
      </c>
      <c r="C15" s="53">
        <v>261</v>
      </c>
      <c r="D15" s="66">
        <v>265</v>
      </c>
      <c r="E15" s="66">
        <v>254</v>
      </c>
      <c r="F15" s="57">
        <v>253</v>
      </c>
      <c r="G15" s="66">
        <v>178</v>
      </c>
      <c r="H15" s="55">
        <v>103</v>
      </c>
    </row>
    <row r="16" spans="1:8" x14ac:dyDescent="0.3">
      <c r="A16" s="141" t="s">
        <v>140</v>
      </c>
      <c r="B16" s="66">
        <v>266</v>
      </c>
      <c r="C16" s="53">
        <v>274</v>
      </c>
      <c r="D16" s="66">
        <v>278</v>
      </c>
      <c r="E16" s="66">
        <v>262</v>
      </c>
      <c r="F16" s="57">
        <v>271</v>
      </c>
      <c r="G16" s="66">
        <v>184</v>
      </c>
      <c r="H16" s="55">
        <v>106</v>
      </c>
    </row>
    <row r="17" spans="1:8" x14ac:dyDescent="0.3">
      <c r="A17" s="141" t="s">
        <v>141</v>
      </c>
      <c r="B17" s="66">
        <v>29</v>
      </c>
      <c r="C17" s="53">
        <v>30</v>
      </c>
      <c r="D17" s="66">
        <v>28</v>
      </c>
      <c r="E17" s="66">
        <v>29</v>
      </c>
      <c r="F17" s="57">
        <v>32</v>
      </c>
      <c r="G17" s="66">
        <v>18</v>
      </c>
      <c r="H17" s="55">
        <v>19</v>
      </c>
    </row>
    <row r="18" spans="1:8" x14ac:dyDescent="0.3">
      <c r="A18" s="141" t="s">
        <v>142</v>
      </c>
      <c r="B18" s="66">
        <v>29</v>
      </c>
      <c r="C18" s="53">
        <v>28</v>
      </c>
      <c r="D18" s="66">
        <v>28</v>
      </c>
      <c r="E18" s="66">
        <v>28</v>
      </c>
      <c r="F18" s="57">
        <v>29</v>
      </c>
      <c r="G18" s="66">
        <v>20</v>
      </c>
      <c r="H18" s="55">
        <v>9</v>
      </c>
    </row>
    <row r="19" spans="1:8" x14ac:dyDescent="0.3">
      <c r="A19" s="176">
        <v>13</v>
      </c>
      <c r="B19" s="66">
        <v>14</v>
      </c>
      <c r="C19" s="53">
        <v>14</v>
      </c>
      <c r="D19" s="66">
        <v>14</v>
      </c>
      <c r="E19" s="66">
        <v>14</v>
      </c>
      <c r="F19" s="57">
        <v>14</v>
      </c>
      <c r="G19" s="66">
        <v>9</v>
      </c>
      <c r="H19" s="55">
        <v>5</v>
      </c>
    </row>
    <row r="20" spans="1:8" x14ac:dyDescent="0.3">
      <c r="A20" s="176">
        <v>14</v>
      </c>
      <c r="B20" s="66">
        <v>181</v>
      </c>
      <c r="C20" s="53">
        <v>180</v>
      </c>
      <c r="D20" s="66">
        <v>192</v>
      </c>
      <c r="E20" s="66">
        <v>179</v>
      </c>
      <c r="F20" s="57">
        <v>179</v>
      </c>
      <c r="G20" s="66">
        <v>132</v>
      </c>
      <c r="H20" s="55">
        <v>66</v>
      </c>
    </row>
    <row r="21" spans="1:8" x14ac:dyDescent="0.3">
      <c r="A21" s="33" t="s">
        <v>0</v>
      </c>
      <c r="B21" s="35">
        <f t="shared" ref="B21:H21" si="0">SUM(B7:B20)</f>
        <v>1769</v>
      </c>
      <c r="C21" s="35">
        <f t="shared" si="0"/>
        <v>1762</v>
      </c>
      <c r="D21" s="35">
        <f t="shared" si="0"/>
        <v>1788</v>
      </c>
      <c r="E21" s="35">
        <f t="shared" si="0"/>
        <v>1721</v>
      </c>
      <c r="F21" s="35">
        <f t="shared" si="0"/>
        <v>1759</v>
      </c>
      <c r="G21" s="35">
        <f t="shared" si="0"/>
        <v>1196</v>
      </c>
      <c r="H21" s="35">
        <f t="shared" si="0"/>
        <v>730</v>
      </c>
    </row>
  </sheetData>
  <sheetProtection selectLockedCells="1"/>
  <mergeCells count="4">
    <mergeCell ref="G3:H3"/>
    <mergeCell ref="G4:H4"/>
    <mergeCell ref="B1:H1"/>
    <mergeCell ref="B2:H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1"/>
  <sheetViews>
    <sheetView zoomScaleNormal="100" zoomScaleSheetLayoutView="100" workbookViewId="0">
      <pane xSplit="1" ySplit="6" topLeftCell="B7" activePane="bottomRight" state="frozen"/>
      <selection activeCell="C5" sqref="C5"/>
      <selection pane="topRight" activeCell="C5" sqref="C5"/>
      <selection pane="bottomLeft" activeCell="C5" sqref="C5"/>
      <selection pane="bottomRight" activeCell="A19" sqref="A19:A20"/>
    </sheetView>
  </sheetViews>
  <sheetFormatPr defaultColWidth="9.1796875" defaultRowHeight="13" x14ac:dyDescent="0.3"/>
  <cols>
    <col min="1" max="1" width="10.54296875" style="36" customWidth="1"/>
    <col min="2" max="9" width="8.7265625" style="2" customWidth="1"/>
    <col min="10" max="16384" width="9.1796875" style="2"/>
  </cols>
  <sheetData>
    <row r="1" spans="1:9" x14ac:dyDescent="0.3">
      <c r="A1" s="1"/>
      <c r="B1" s="179"/>
      <c r="C1" s="187"/>
      <c r="D1" s="187"/>
      <c r="E1" s="187"/>
      <c r="F1" s="187"/>
      <c r="G1" s="187"/>
      <c r="H1" s="188"/>
      <c r="I1" s="4"/>
    </row>
    <row r="2" spans="1:9" x14ac:dyDescent="0.3">
      <c r="A2" s="3"/>
      <c r="B2" s="185" t="s">
        <v>122</v>
      </c>
      <c r="C2" s="191"/>
      <c r="D2" s="191"/>
      <c r="E2" s="191"/>
      <c r="F2" s="191"/>
      <c r="G2" s="191"/>
      <c r="H2" s="192"/>
      <c r="I2" s="4"/>
    </row>
    <row r="3" spans="1:9" x14ac:dyDescent="0.3">
      <c r="A3" s="3"/>
      <c r="B3" s="203" t="s">
        <v>25</v>
      </c>
      <c r="C3" s="206"/>
      <c r="D3" s="204"/>
      <c r="E3" s="67" t="s">
        <v>17</v>
      </c>
      <c r="F3" s="203" t="s">
        <v>18</v>
      </c>
      <c r="G3" s="206"/>
      <c r="H3" s="204"/>
      <c r="I3" s="68"/>
    </row>
    <row r="4" spans="1:9" x14ac:dyDescent="0.3">
      <c r="A4" s="5"/>
      <c r="B4" s="7" t="s">
        <v>4</v>
      </c>
      <c r="C4" s="7" t="s">
        <v>4</v>
      </c>
      <c r="D4" s="7" t="s">
        <v>4</v>
      </c>
      <c r="E4" s="7" t="s">
        <v>4</v>
      </c>
      <c r="F4" s="6" t="s">
        <v>3</v>
      </c>
      <c r="G4" s="7" t="s">
        <v>4</v>
      </c>
      <c r="H4" s="69" t="s">
        <v>73</v>
      </c>
      <c r="I4" s="50"/>
    </row>
    <row r="5" spans="1:9" ht="107.25" customHeight="1" thickBot="1" x14ac:dyDescent="0.35">
      <c r="A5" s="8" t="s">
        <v>16</v>
      </c>
      <c r="B5" s="37" t="s">
        <v>123</v>
      </c>
      <c r="C5" s="37" t="s">
        <v>70</v>
      </c>
      <c r="D5" s="37" t="s">
        <v>124</v>
      </c>
      <c r="E5" s="37" t="s">
        <v>125</v>
      </c>
      <c r="F5" s="37" t="s">
        <v>126</v>
      </c>
      <c r="G5" s="37" t="s">
        <v>127</v>
      </c>
      <c r="H5" s="70" t="s">
        <v>128</v>
      </c>
      <c r="I5" s="71"/>
    </row>
    <row r="6" spans="1:9" ht="13.5" thickBot="1" x14ac:dyDescent="0.35">
      <c r="A6" s="11"/>
      <c r="B6" s="12"/>
      <c r="C6" s="12"/>
      <c r="D6" s="51"/>
      <c r="E6" s="51"/>
      <c r="F6" s="11"/>
      <c r="G6" s="12"/>
      <c r="H6" s="51"/>
      <c r="I6" s="72"/>
    </row>
    <row r="7" spans="1:9" x14ac:dyDescent="0.3">
      <c r="A7" s="140" t="s">
        <v>131</v>
      </c>
      <c r="B7" s="27">
        <v>18</v>
      </c>
      <c r="C7" s="18">
        <v>26</v>
      </c>
      <c r="D7" s="73">
        <v>19</v>
      </c>
      <c r="E7" s="21">
        <v>53</v>
      </c>
      <c r="F7" s="74">
        <v>7</v>
      </c>
      <c r="G7" s="21">
        <v>52</v>
      </c>
      <c r="H7" s="75">
        <v>1</v>
      </c>
      <c r="I7" s="76"/>
    </row>
    <row r="8" spans="1:9" x14ac:dyDescent="0.3">
      <c r="A8" s="141" t="s">
        <v>132</v>
      </c>
      <c r="B8" s="27">
        <v>28</v>
      </c>
      <c r="C8" s="26">
        <v>19</v>
      </c>
      <c r="D8" s="77">
        <v>27</v>
      </c>
      <c r="E8" s="29">
        <v>67</v>
      </c>
      <c r="F8" s="78">
        <v>49</v>
      </c>
      <c r="G8" s="29">
        <v>68</v>
      </c>
      <c r="H8" s="79">
        <v>0</v>
      </c>
      <c r="I8" s="76"/>
    </row>
    <row r="9" spans="1:9" x14ac:dyDescent="0.3">
      <c r="A9" s="141" t="s">
        <v>133</v>
      </c>
      <c r="B9" s="27">
        <v>64</v>
      </c>
      <c r="C9" s="26">
        <v>45</v>
      </c>
      <c r="D9" s="77">
        <v>40</v>
      </c>
      <c r="E9" s="29">
        <v>113</v>
      </c>
      <c r="F9" s="78">
        <v>60</v>
      </c>
      <c r="G9" s="29">
        <v>111</v>
      </c>
      <c r="H9" s="79">
        <v>1</v>
      </c>
      <c r="I9" s="76"/>
    </row>
    <row r="10" spans="1:9" x14ac:dyDescent="0.3">
      <c r="A10" s="141" t="s">
        <v>134</v>
      </c>
      <c r="B10" s="27">
        <v>32</v>
      </c>
      <c r="C10" s="26">
        <v>18</v>
      </c>
      <c r="D10" s="77">
        <v>13</v>
      </c>
      <c r="E10" s="29">
        <v>47</v>
      </c>
      <c r="F10" s="78">
        <v>14</v>
      </c>
      <c r="G10" s="29">
        <v>42</v>
      </c>
      <c r="H10" s="79">
        <v>0</v>
      </c>
      <c r="I10" s="80"/>
    </row>
    <row r="11" spans="1:9" x14ac:dyDescent="0.3">
      <c r="A11" s="141" t="s">
        <v>135</v>
      </c>
      <c r="B11" s="27">
        <v>92</v>
      </c>
      <c r="C11" s="26">
        <v>65</v>
      </c>
      <c r="D11" s="77">
        <v>62</v>
      </c>
      <c r="E11" s="29">
        <v>173</v>
      </c>
      <c r="F11" s="78">
        <v>56</v>
      </c>
      <c r="G11" s="29">
        <v>170</v>
      </c>
      <c r="H11" s="79">
        <v>0</v>
      </c>
      <c r="I11" s="94"/>
    </row>
    <row r="12" spans="1:9" x14ac:dyDescent="0.3">
      <c r="A12" s="141" t="s">
        <v>136</v>
      </c>
      <c r="B12" s="27">
        <v>53</v>
      </c>
      <c r="C12" s="26">
        <v>87</v>
      </c>
      <c r="D12" s="77">
        <v>75</v>
      </c>
      <c r="E12" s="29">
        <v>175</v>
      </c>
      <c r="F12" s="78">
        <v>85</v>
      </c>
      <c r="G12" s="29">
        <v>168</v>
      </c>
      <c r="H12" s="79">
        <v>3</v>
      </c>
      <c r="I12" s="94"/>
    </row>
    <row r="13" spans="1:9" x14ac:dyDescent="0.3">
      <c r="A13" s="141" t="s">
        <v>137</v>
      </c>
      <c r="B13" s="27">
        <v>6</v>
      </c>
      <c r="C13" s="26">
        <v>11</v>
      </c>
      <c r="D13" s="77">
        <v>11</v>
      </c>
      <c r="E13" s="29">
        <v>19</v>
      </c>
      <c r="F13" s="78">
        <v>17</v>
      </c>
      <c r="G13" s="29">
        <v>21</v>
      </c>
      <c r="H13" s="79">
        <v>0</v>
      </c>
      <c r="I13" s="94"/>
    </row>
    <row r="14" spans="1:9" x14ac:dyDescent="0.3">
      <c r="A14" s="141" t="s">
        <v>138</v>
      </c>
      <c r="B14" s="27">
        <v>14</v>
      </c>
      <c r="C14" s="26">
        <v>32</v>
      </c>
      <c r="D14" s="77">
        <v>29</v>
      </c>
      <c r="E14" s="29">
        <v>62</v>
      </c>
      <c r="F14" s="78">
        <v>18</v>
      </c>
      <c r="G14" s="29">
        <v>65</v>
      </c>
      <c r="H14" s="79">
        <v>0</v>
      </c>
      <c r="I14" s="94"/>
    </row>
    <row r="15" spans="1:9" x14ac:dyDescent="0.3">
      <c r="A15" s="141" t="s">
        <v>139</v>
      </c>
      <c r="B15" s="27">
        <v>48</v>
      </c>
      <c r="C15" s="26">
        <v>119</v>
      </c>
      <c r="D15" s="77">
        <v>102</v>
      </c>
      <c r="E15" s="29">
        <v>229</v>
      </c>
      <c r="F15" s="78">
        <v>41</v>
      </c>
      <c r="G15" s="29">
        <v>229</v>
      </c>
      <c r="H15" s="79">
        <v>1</v>
      </c>
      <c r="I15" s="94"/>
    </row>
    <row r="16" spans="1:9" x14ac:dyDescent="0.3">
      <c r="A16" s="141" t="s">
        <v>140</v>
      </c>
      <c r="B16" s="27">
        <v>75</v>
      </c>
      <c r="C16" s="26">
        <v>94</v>
      </c>
      <c r="D16" s="77">
        <v>112</v>
      </c>
      <c r="E16" s="29">
        <v>234</v>
      </c>
      <c r="F16" s="78">
        <v>50</v>
      </c>
      <c r="G16" s="29">
        <v>224</v>
      </c>
      <c r="H16" s="79">
        <v>0</v>
      </c>
      <c r="I16" s="94"/>
    </row>
    <row r="17" spans="1:9" x14ac:dyDescent="0.3">
      <c r="A17" s="141" t="s">
        <v>141</v>
      </c>
      <c r="B17" s="27">
        <v>7</v>
      </c>
      <c r="C17" s="26">
        <v>22</v>
      </c>
      <c r="D17" s="77">
        <v>13</v>
      </c>
      <c r="E17" s="29">
        <v>35</v>
      </c>
      <c r="F17" s="78">
        <v>1</v>
      </c>
      <c r="G17" s="29">
        <v>36</v>
      </c>
      <c r="H17" s="79">
        <v>0</v>
      </c>
      <c r="I17" s="94"/>
    </row>
    <row r="18" spans="1:9" x14ac:dyDescent="0.3">
      <c r="A18" s="141" t="s">
        <v>142</v>
      </c>
      <c r="B18" s="27">
        <v>12</v>
      </c>
      <c r="C18" s="26">
        <v>11</v>
      </c>
      <c r="D18" s="77">
        <v>8</v>
      </c>
      <c r="E18" s="29">
        <v>29</v>
      </c>
      <c r="F18" s="78">
        <v>2</v>
      </c>
      <c r="G18" s="29">
        <v>24</v>
      </c>
      <c r="H18" s="79">
        <v>0</v>
      </c>
      <c r="I18" s="94"/>
    </row>
    <row r="19" spans="1:9" x14ac:dyDescent="0.3">
      <c r="A19" s="176">
        <v>13</v>
      </c>
      <c r="B19" s="27">
        <v>2</v>
      </c>
      <c r="C19" s="26">
        <v>6</v>
      </c>
      <c r="D19" s="77">
        <v>1</v>
      </c>
      <c r="E19" s="29">
        <v>7</v>
      </c>
      <c r="F19" s="78">
        <v>5</v>
      </c>
      <c r="G19" s="29">
        <v>7</v>
      </c>
      <c r="H19" s="79">
        <v>0</v>
      </c>
      <c r="I19" s="94"/>
    </row>
    <row r="20" spans="1:9" x14ac:dyDescent="0.3">
      <c r="A20" s="176">
        <v>14</v>
      </c>
      <c r="B20" s="27">
        <v>45</v>
      </c>
      <c r="C20" s="26">
        <v>41</v>
      </c>
      <c r="D20" s="77">
        <v>38</v>
      </c>
      <c r="E20" s="29">
        <v>88</v>
      </c>
      <c r="F20" s="78">
        <v>85</v>
      </c>
      <c r="G20" s="29">
        <v>95</v>
      </c>
      <c r="H20" s="79">
        <v>0</v>
      </c>
      <c r="I20" s="94"/>
    </row>
    <row r="21" spans="1:9" x14ac:dyDescent="0.3">
      <c r="A21" s="33" t="s">
        <v>0</v>
      </c>
      <c r="B21" s="35">
        <f t="shared" ref="B21:H21" si="0">SUM(B7:B20)</f>
        <v>496</v>
      </c>
      <c r="C21" s="35">
        <f t="shared" si="0"/>
        <v>596</v>
      </c>
      <c r="D21" s="35">
        <f t="shared" si="0"/>
        <v>550</v>
      </c>
      <c r="E21" s="35">
        <f t="shared" si="0"/>
        <v>1331</v>
      </c>
      <c r="F21" s="34">
        <f t="shared" si="0"/>
        <v>490</v>
      </c>
      <c r="G21" s="35">
        <f t="shared" si="0"/>
        <v>1312</v>
      </c>
      <c r="H21" s="34">
        <f t="shared" si="0"/>
        <v>6</v>
      </c>
    </row>
  </sheetData>
  <sheetProtection selectLockedCells="1"/>
  <mergeCells count="4">
    <mergeCell ref="F3:H3"/>
    <mergeCell ref="B1:H1"/>
    <mergeCell ref="B2:H2"/>
    <mergeCell ref="B3:D3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&amp;C&amp;"Helv,Bold"SHOSHONE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49D15A-CB47-43F4-A407-1405ECA2D1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E66AEF-263D-45D8-8E42-CE680F84251C}"/>
</file>

<file path=customXml/itemProps3.xml><?xml version="1.0" encoding="utf-8"?>
<ds:datastoreItem xmlns:ds="http://schemas.openxmlformats.org/officeDocument/2006/customXml" ds:itemID="{754EDF25-B6D6-47FC-B6D3-C0D80BA7C477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B7CC7E3-BE54-4858-B657-5EA3EAE7E3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11</vt:i4>
      </vt:variant>
    </vt:vector>
  </HeadingPairs>
  <TitlesOfParts>
    <vt:vector size="26" baseType="lpstr">
      <vt:lpstr>US Sen</vt:lpstr>
      <vt:lpstr> US Rep 1</vt:lpstr>
      <vt:lpstr>Gov </vt:lpstr>
      <vt:lpstr> Lt Gov &amp; SoS</vt:lpstr>
      <vt:lpstr>SC &amp; ST</vt:lpstr>
      <vt:lpstr>AG &amp; SOPI</vt:lpstr>
      <vt:lpstr>Judiciary</vt:lpstr>
      <vt:lpstr>Dist Jdg</vt:lpstr>
      <vt:lpstr>Leg 2</vt:lpstr>
      <vt:lpstr>Co Comm - Clerk - Treasurer</vt:lpstr>
      <vt:lpstr>Assessor &amp; Coroner</vt:lpstr>
      <vt:lpstr>Precinct</vt:lpstr>
      <vt:lpstr>Special</vt:lpstr>
      <vt:lpstr>Voting Stats</vt:lpstr>
      <vt:lpstr>Compatibility Report</vt:lpstr>
      <vt:lpstr>' Lt Gov &amp; SoS'!Print_Titles</vt:lpstr>
      <vt:lpstr>' US Rep 1'!Print_Titles</vt:lpstr>
      <vt:lpstr>'AG &amp; SOPI'!Print_Titles</vt:lpstr>
      <vt:lpstr>'Assessor &amp; Coroner'!Print_Titles</vt:lpstr>
      <vt:lpstr>'Co Comm - Clerk - Treasurer'!Print_Titles</vt:lpstr>
      <vt:lpstr>'Gov '!Print_Titles</vt:lpstr>
      <vt:lpstr>Judiciary!Print_Titles</vt:lpstr>
      <vt:lpstr>'Leg 2'!Print_Titles</vt:lpstr>
      <vt:lpstr>'SC &amp; ST'!Print_Titles</vt:lpstr>
      <vt:lpstr>'US Sen'!Print_Titles</vt:lpstr>
      <vt:lpstr>'Voting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2022-05-23T22:56:18Z</cp:lastPrinted>
  <dcterms:created xsi:type="dcterms:W3CDTF">1998-04-10T16:02:13Z</dcterms:created>
  <dcterms:modified xsi:type="dcterms:W3CDTF">2022-05-24T23:07:56Z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481000.000000000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_ip_UnifiedCompliancePolicyUIAction">
    <vt:lpwstr/>
  </property>
  <property fmtid="{D5CDD505-2E9C-101B-9397-08002B2CF9AE}" pid="6" name="_ip_UnifiedCompliancePolicyProperties">
    <vt:lpwstr/>
  </property>
  <property fmtid="{D5CDD505-2E9C-101B-9397-08002B2CF9AE}" pid="7" name="ContentTypeId">
    <vt:lpwstr>0x010100DF6E96AD8F46AD479F26DF12074331B2</vt:lpwstr>
  </property>
  <property fmtid="{D5CDD505-2E9C-101B-9397-08002B2CF9AE}" pid="8" name="MediaServiceImageTags">
    <vt:lpwstr/>
  </property>
</Properties>
</file>