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idahososgov.sharepoint.com/sites/Department-Elections/Elections M  N drives/2022 Elections/Primary/Canvass/"/>
    </mc:Choice>
  </mc:AlternateContent>
  <xr:revisionPtr revIDLastSave="753" documentId="13_ncr:1_{6DF23EEB-8731-4FE0-905F-3804C19561D5}" xr6:coauthVersionLast="47" xr6:coauthVersionMax="47" xr10:uidLastSave="{501243F7-1691-4382-995C-57C4049DE4AC}"/>
  <bookViews>
    <workbookView xWindow="15440" yWindow="0" windowWidth="17390" windowHeight="13810" xr2:uid="{65DEDE28-10EA-480E-BE8E-C124257B2912}"/>
  </bookViews>
  <sheets>
    <sheet name="US Sen" sheetId="1" r:id="rId1"/>
    <sheet name="US Rep" sheetId="5" r:id="rId2"/>
    <sheet name="Gov" sheetId="6" r:id="rId3"/>
    <sheet name="Lt Gov &amp; SoS" sheetId="7" r:id="rId4"/>
    <sheet name="SC &amp; ST" sheetId="8" r:id="rId5"/>
    <sheet name="AG &amp; SOPI" sheetId="9" r:id="rId6"/>
    <sheet name="Sup Ct &amp; App. Ct" sheetId="2" r:id="rId7"/>
  </sheets>
  <definedNames>
    <definedName name="_xlnm.Print_Area" localSheetId="6">'Sup Ct &amp; App. Ct'!$A$1:$D$53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52" i="5" l="1"/>
  <c r="I52" i="5"/>
  <c r="H52" i="5"/>
  <c r="D52" i="2"/>
  <c r="D53" i="2" s="1"/>
  <c r="C52" i="2"/>
  <c r="C53" i="2" s="1"/>
  <c r="B52" i="2"/>
  <c r="B53" i="2" s="1"/>
  <c r="I52" i="9"/>
  <c r="H52" i="9"/>
  <c r="G52" i="9"/>
  <c r="F52" i="9"/>
  <c r="F53" i="9" s="1"/>
  <c r="E52" i="9"/>
  <c r="D52" i="9"/>
  <c r="C52" i="9"/>
  <c r="B52" i="9"/>
  <c r="B53" i="9" s="1"/>
  <c r="F52" i="8"/>
  <c r="F53" i="8" s="1"/>
  <c r="E52" i="8"/>
  <c r="E53" i="8" s="1"/>
  <c r="D52" i="8"/>
  <c r="D53" i="8" s="1"/>
  <c r="C52" i="8"/>
  <c r="C53" i="8" s="1"/>
  <c r="B52" i="8"/>
  <c r="B53" i="8" s="1"/>
  <c r="J52" i="7"/>
  <c r="I52" i="7"/>
  <c r="H52" i="7"/>
  <c r="G52" i="7"/>
  <c r="G53" i="7" s="1"/>
  <c r="F52" i="7"/>
  <c r="F53" i="7" s="1"/>
  <c r="E52" i="7"/>
  <c r="D52" i="7"/>
  <c r="C52" i="7"/>
  <c r="B52" i="7"/>
  <c r="B53" i="7" s="1"/>
  <c r="P52" i="6"/>
  <c r="O52" i="6"/>
  <c r="F52" i="6"/>
  <c r="G52" i="6"/>
  <c r="H52" i="6"/>
  <c r="I52" i="6"/>
  <c r="J52" i="6"/>
  <c r="K52" i="6"/>
  <c r="L52" i="6"/>
  <c r="E52" i="6"/>
  <c r="N52" i="6"/>
  <c r="M52" i="6"/>
  <c r="D52" i="6"/>
  <c r="C52" i="6"/>
  <c r="B52" i="6"/>
  <c r="G52" i="5"/>
  <c r="F52" i="5"/>
  <c r="E52" i="5"/>
  <c r="E53" i="5" s="1"/>
  <c r="D52" i="5"/>
  <c r="D53" i="5" s="1"/>
  <c r="C52" i="5"/>
  <c r="C53" i="5" s="1"/>
  <c r="B52" i="5"/>
  <c r="B53" i="5" s="1"/>
  <c r="E53" i="9" l="1"/>
  <c r="P53" i="6"/>
  <c r="G53" i="5"/>
  <c r="D53" i="6"/>
  <c r="H53" i="7"/>
  <c r="G53" i="9"/>
  <c r="F53" i="6"/>
  <c r="E53" i="6"/>
  <c r="B53" i="6"/>
  <c r="C53" i="6"/>
  <c r="I53" i="5"/>
  <c r="H53" i="5"/>
  <c r="F53" i="5"/>
  <c r="I53" i="9"/>
  <c r="C53" i="9"/>
  <c r="I53" i="7"/>
  <c r="D53" i="7"/>
  <c r="H53" i="6"/>
  <c r="M53" i="6"/>
  <c r="G53" i="6"/>
  <c r="K53" i="6"/>
  <c r="I53" i="6"/>
  <c r="J53" i="5"/>
  <c r="H53" i="9"/>
  <c r="D53" i="9"/>
  <c r="J53" i="7"/>
  <c r="E53" i="7"/>
  <c r="L53" i="6"/>
  <c r="N53" i="6"/>
  <c r="O53" i="6"/>
  <c r="J53" i="6"/>
  <c r="C53" i="7"/>
  <c r="C51" i="1" l="1"/>
  <c r="D51" i="1"/>
  <c r="E51" i="1"/>
  <c r="F51" i="1"/>
  <c r="G51" i="1"/>
  <c r="H51" i="1"/>
  <c r="I51" i="1"/>
  <c r="I52" i="1" s="1"/>
  <c r="J51" i="1"/>
  <c r="B51" i="1"/>
  <c r="J52" i="1" l="1"/>
  <c r="F52" i="1"/>
  <c r="H52" i="1"/>
  <c r="G52" i="1"/>
  <c r="E52" i="1"/>
  <c r="D52" i="1"/>
  <c r="B52" i="1"/>
  <c r="C52" i="1"/>
</calcChain>
</file>

<file path=xl/sharedStrings.xml><?xml version="1.0" encoding="utf-8"?>
<sst xmlns="http://schemas.openxmlformats.org/spreadsheetml/2006/main" count="492" uniqueCount="136">
  <si>
    <t>Issued by Lawerence Denney, Secretary of State</t>
  </si>
  <si>
    <t>State of Idaho</t>
  </si>
  <si>
    <t>Ada</t>
  </si>
  <si>
    <t>Adams</t>
  </si>
  <si>
    <t>Bannock</t>
  </si>
  <si>
    <t>Bear Lake</t>
  </si>
  <si>
    <t>Benewah</t>
  </si>
  <si>
    <t>Bingham</t>
  </si>
  <si>
    <t>Blaine</t>
  </si>
  <si>
    <t>Boise</t>
  </si>
  <si>
    <t>Bonner</t>
  </si>
  <si>
    <t>Bonneville</t>
  </si>
  <si>
    <t>Boundary</t>
  </si>
  <si>
    <t>Butte</t>
  </si>
  <si>
    <t>Camas</t>
  </si>
  <si>
    <t>Canyon</t>
  </si>
  <si>
    <t>Caribou</t>
  </si>
  <si>
    <t>Cassia</t>
  </si>
  <si>
    <t>Clark</t>
  </si>
  <si>
    <t>Clearwater</t>
  </si>
  <si>
    <t>Custer</t>
  </si>
  <si>
    <t>Elmore</t>
  </si>
  <si>
    <t>Franklin</t>
  </si>
  <si>
    <t>Fremont</t>
  </si>
  <si>
    <t>Gem</t>
  </si>
  <si>
    <t>Gooding</t>
  </si>
  <si>
    <t>Idaho</t>
  </si>
  <si>
    <t>Jefferson</t>
  </si>
  <si>
    <t>Jerome</t>
  </si>
  <si>
    <t>Kootenai</t>
  </si>
  <si>
    <t>Latah</t>
  </si>
  <si>
    <t>Lemhi</t>
  </si>
  <si>
    <t>Lewis</t>
  </si>
  <si>
    <t>Lincoln</t>
  </si>
  <si>
    <t>Madison</t>
  </si>
  <si>
    <t>Minidoka</t>
  </si>
  <si>
    <t>Nez Perce</t>
  </si>
  <si>
    <t>Oneida</t>
  </si>
  <si>
    <t>Owyhee</t>
  </si>
  <si>
    <t>Payette</t>
  </si>
  <si>
    <t>Power</t>
  </si>
  <si>
    <t>Shoshone</t>
  </si>
  <si>
    <t>Teton</t>
  </si>
  <si>
    <t>Twin Falls</t>
  </si>
  <si>
    <t>Valley</t>
  </si>
  <si>
    <t>Washington</t>
  </si>
  <si>
    <t>TOTAL</t>
  </si>
  <si>
    <t>Percentage</t>
  </si>
  <si>
    <t>UNITED STATES</t>
  </si>
  <si>
    <t>REPRESENTATIVE</t>
  </si>
  <si>
    <t>DISTRICT 1</t>
  </si>
  <si>
    <t>DEM</t>
  </si>
  <si>
    <t>REP</t>
  </si>
  <si>
    <t>SENATOR</t>
  </si>
  <si>
    <t>DISTRICT 2</t>
  </si>
  <si>
    <t>Russ Fulcher</t>
  </si>
  <si>
    <t>Mike Simpson</t>
  </si>
  <si>
    <t>SUPREME COURT</t>
  </si>
  <si>
    <t>APPELLATE</t>
  </si>
  <si>
    <t>JUSTICE</t>
  </si>
  <si>
    <t>COURT JUDGE</t>
  </si>
  <si>
    <t>To Succeed:</t>
  </si>
  <si>
    <t>May 17, 2022 Primary</t>
  </si>
  <si>
    <t>CON</t>
  </si>
  <si>
    <t>LIB</t>
  </si>
  <si>
    <t>Precinct</t>
  </si>
  <si>
    <t>Ben Pursley</t>
  </si>
  <si>
    <t>David Roth</t>
  </si>
  <si>
    <t>Brenda Bourn</t>
  </si>
  <si>
    <t>Mike Crapo</t>
  </si>
  <si>
    <t>Natalie M Fleming</t>
  </si>
  <si>
    <t>Scott Trotter</t>
  </si>
  <si>
    <t>Ramont Turnbull</t>
  </si>
  <si>
    <t>Ray J. Writz</t>
  </si>
  <si>
    <t>Idaho Sierra Law</t>
  </si>
  <si>
    <t>Kaylee Peterson</t>
  </si>
  <si>
    <t>Joe Evans</t>
  </si>
  <si>
    <t>Wendy Norman</t>
  </si>
  <si>
    <t>Flint L. Christensen</t>
  </si>
  <si>
    <t>Daniel Algiers Lucas Levy</t>
  </si>
  <si>
    <t>Chris Porter</t>
  </si>
  <si>
    <t>Bryan Smith</t>
  </si>
  <si>
    <t>County</t>
  </si>
  <si>
    <t>GOVERNOR</t>
  </si>
  <si>
    <t>Stephen Heidt</t>
  </si>
  <si>
    <t>David Reilly (W/I)</t>
  </si>
  <si>
    <t>Shelby Rognstad (W/I)</t>
  </si>
  <si>
    <t>Steven R Bradshaw</t>
  </si>
  <si>
    <t>Ben Cannady</t>
  </si>
  <si>
    <t>Edward R. Humphreys</t>
  </si>
  <si>
    <t>Ashley Jackson</t>
  </si>
  <si>
    <t>Brad Little</t>
  </si>
  <si>
    <t>Lisa Marie</t>
  </si>
  <si>
    <t>Janice McGeachin</t>
  </si>
  <si>
    <t>Cody Usabel</t>
  </si>
  <si>
    <t>Chantyrose Davison</t>
  </si>
  <si>
    <t>Ryan Cole (W/I)</t>
  </si>
  <si>
    <t>John Dionne Jr.</t>
  </si>
  <si>
    <t>Paul Sand</t>
  </si>
  <si>
    <t>LIEUTENANT</t>
  </si>
  <si>
    <t>SECRETARY</t>
  </si>
  <si>
    <t>OF STATE</t>
  </si>
  <si>
    <t>Terri Pickens Manweiler</t>
  </si>
  <si>
    <t>Scott Bedke</t>
  </si>
  <si>
    <t>Daniel J Gasiorowski</t>
  </si>
  <si>
    <t>Priscilla Giddings</t>
  </si>
  <si>
    <t>Pro-Life</t>
  </si>
  <si>
    <t>Shawn Keenan</t>
  </si>
  <si>
    <t>Phil McGrane</t>
  </si>
  <si>
    <t>Dorothy Moon</t>
  </si>
  <si>
    <t>Mary Souza</t>
  </si>
  <si>
    <t>STATE</t>
  </si>
  <si>
    <t>CONTROLLER</t>
  </si>
  <si>
    <t>TREASURER</t>
  </si>
  <si>
    <t>Dianna David</t>
  </si>
  <si>
    <t>Brandon D Woolf</t>
  </si>
  <si>
    <t>Miste Gardner</t>
  </si>
  <si>
    <t>Jill L Ellsworth</t>
  </si>
  <si>
    <t>Julie A. Ellsworth</t>
  </si>
  <si>
    <t>ATTORNEY</t>
  </si>
  <si>
    <t>SUPERINTENDENT OF</t>
  </si>
  <si>
    <t>GENERAL</t>
  </si>
  <si>
    <t>PUBLIC INSTRUCTION</t>
  </si>
  <si>
    <t>Steven Scanlin</t>
  </si>
  <si>
    <t>Raul Labrador</t>
  </si>
  <si>
    <t>Arthur ("Art") Macomber</t>
  </si>
  <si>
    <t>Lawrence Wasden</t>
  </si>
  <si>
    <t>Terry L. Gilbert</t>
  </si>
  <si>
    <t>Debbie Critchfield</t>
  </si>
  <si>
    <t>Branden J. Durst</t>
  </si>
  <si>
    <t>Sherri Ybarra</t>
  </si>
  <si>
    <t>Colleen D. Zahn</t>
  </si>
  <si>
    <t>Robyn M. Brody</t>
  </si>
  <si>
    <t>Molly J. Huskey</t>
  </si>
  <si>
    <t>Robyn Brody</t>
  </si>
  <si>
    <t>Issued by Lawerence Denney, Secretary of State    State of Idaho    May 17, 2022 Primary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</si>
</sst>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1" formatCode="_(* #,##0_);_(* \(#,##0\);_(* &quot;-&quot;_);_(@_)"/>
    <numFmt numFmtId="164" formatCode="0.0%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4"/>
      <name val="Arial"/>
      <family val="2"/>
    </font>
    <font>
      <sz val="10"/>
      <name val="Arial"/>
      <family val="2"/>
    </font>
    <font>
      <b/>
      <sz val="10"/>
      <color rgb="FF0000FF"/>
      <name val="Arial"/>
      <family val="2"/>
    </font>
    <font>
      <b/>
      <sz val="10"/>
      <name val="Arial Narrow"/>
      <family val="2"/>
    </font>
    <font>
      <sz val="10"/>
      <name val="Arial Narrow"/>
      <family val="2"/>
    </font>
    <font>
      <sz val="11"/>
      <color theme="1"/>
      <name val="Arial Narrow"/>
      <family val="2"/>
    </font>
    <font>
      <b/>
      <sz val="11"/>
      <color rgb="FF0000FF"/>
      <name val="Arial Narrow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  <fill>
      <patternFill patternType="solid">
        <fgColor theme="0" tint="-0.14999847407452621"/>
        <bgColor indexed="64"/>
      </patternFill>
    </fill>
  </fills>
  <borders count="112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53">
    <xf numFmtId="0" fontId="0" fillId="0" borderId="0" xfId="0"/>
    <xf numFmtId="0" fontId="2" fillId="0" borderId="0" xfId="0" applyFont="1" applyAlignment="1" applyProtection="1">
      <alignment horizontal="left"/>
      <protection locked="0"/>
    </xf>
    <xf numFmtId="0" fontId="3" fillId="0" borderId="0" xfId="0" applyFont="1" applyAlignment="1" applyProtection="1">
      <alignment horizontal="center"/>
      <protection locked="0"/>
    </xf>
    <xf numFmtId="0" fontId="2" fillId="0" borderId="0" xfId="0" applyFont="1" applyAlignment="1" applyProtection="1">
      <alignment horizontal="right"/>
      <protection locked="0"/>
    </xf>
    <xf numFmtId="0" fontId="1" fillId="0" borderId="0" xfId="0" applyFont="1"/>
    <xf numFmtId="3" fontId="4" fillId="0" borderId="3" xfId="0" applyNumberFormat="1" applyFont="1" applyBorder="1" applyAlignment="1" applyProtection="1">
      <alignment horizontal="right"/>
      <protection locked="0"/>
    </xf>
    <xf numFmtId="3" fontId="4" fillId="0" borderId="4" xfId="0" applyNumberFormat="1" applyFont="1" applyBorder="1" applyAlignment="1" applyProtection="1">
      <alignment horizontal="right"/>
      <protection locked="0"/>
    </xf>
    <xf numFmtId="3" fontId="4" fillId="0" borderId="6" xfId="0" applyNumberFormat="1" applyFont="1" applyBorder="1" applyAlignment="1" applyProtection="1">
      <alignment horizontal="right"/>
      <protection locked="0"/>
    </xf>
    <xf numFmtId="3" fontId="5" fillId="0" borderId="5" xfId="0" applyNumberFormat="1" applyFont="1" applyBorder="1"/>
    <xf numFmtId="0" fontId="7" fillId="0" borderId="0" xfId="0" applyFont="1"/>
    <xf numFmtId="0" fontId="7" fillId="2" borderId="9" xfId="0" applyFont="1" applyFill="1" applyBorder="1" applyAlignment="1">
      <alignment horizontal="center"/>
    </xf>
    <xf numFmtId="0" fontId="7" fillId="0" borderId="9" xfId="0" applyFont="1" applyBorder="1" applyAlignment="1">
      <alignment horizontal="center"/>
    </xf>
    <xf numFmtId="0" fontId="7" fillId="0" borderId="23" xfId="0" applyFont="1" applyBorder="1" applyAlignment="1">
      <alignment horizontal="center" vertical="center" textRotation="90" wrapText="1"/>
    </xf>
    <xf numFmtId="3" fontId="6" fillId="3" borderId="24" xfId="0" applyNumberFormat="1" applyFont="1" applyFill="1" applyBorder="1" applyAlignment="1">
      <alignment horizontal="left"/>
    </xf>
    <xf numFmtId="3" fontId="6" fillId="3" borderId="25" xfId="0" applyNumberFormat="1" applyFont="1" applyFill="1" applyBorder="1" applyAlignment="1">
      <alignment horizontal="left"/>
    </xf>
    <xf numFmtId="3" fontId="7" fillId="3" borderId="25" xfId="0" applyNumberFormat="1" applyFont="1" applyFill="1" applyBorder="1"/>
    <xf numFmtId="0" fontId="7" fillId="0" borderId="9" xfId="0" applyFont="1" applyBorder="1" applyAlignment="1">
      <alignment horizontal="center" vertical="center" textRotation="90" wrapText="1"/>
    </xf>
    <xf numFmtId="41" fontId="8" fillId="0" borderId="0" xfId="0" applyNumberFormat="1" applyFont="1" applyFill="1" applyBorder="1"/>
    <xf numFmtId="41" fontId="9" fillId="0" borderId="0" xfId="0" applyNumberFormat="1" applyFont="1" applyFill="1" applyBorder="1"/>
    <xf numFmtId="164" fontId="7" fillId="0" borderId="0" xfId="0" applyNumberFormat="1" applyFont="1" applyFill="1" applyBorder="1" applyAlignment="1" applyProtection="1">
      <alignment horizontal="right"/>
    </xf>
    <xf numFmtId="3" fontId="7" fillId="3" borderId="36" xfId="0" applyNumberFormat="1" applyFont="1" applyFill="1" applyBorder="1"/>
    <xf numFmtId="0" fontId="6" fillId="0" borderId="52" xfId="0" applyFont="1" applyBorder="1"/>
    <xf numFmtId="0" fontId="6" fillId="0" borderId="56" xfId="0" applyFont="1" applyBorder="1"/>
    <xf numFmtId="0" fontId="7" fillId="0" borderId="59" xfId="0" applyFont="1" applyBorder="1" applyAlignment="1">
      <alignment horizontal="left"/>
    </xf>
    <xf numFmtId="0" fontId="7" fillId="0" borderId="60" xfId="0" applyFont="1" applyBorder="1" applyAlignment="1">
      <alignment horizontal="center"/>
    </xf>
    <xf numFmtId="0" fontId="6" fillId="0" borderId="61" xfId="0" applyFont="1" applyBorder="1" applyAlignment="1">
      <alignment horizontal="center" vertical="center"/>
    </xf>
    <xf numFmtId="0" fontId="7" fillId="0" borderId="60" xfId="0" applyFont="1" applyBorder="1" applyAlignment="1">
      <alignment horizontal="center" vertical="center" textRotation="90" wrapText="1"/>
    </xf>
    <xf numFmtId="3" fontId="6" fillId="3" borderId="62" xfId="0" applyNumberFormat="1" applyFont="1" applyFill="1" applyBorder="1" applyAlignment="1">
      <alignment horizontal="left"/>
    </xf>
    <xf numFmtId="3" fontId="6" fillId="3" borderId="63" xfId="0" applyNumberFormat="1" applyFont="1" applyFill="1" applyBorder="1" applyAlignment="1">
      <alignment horizontal="left"/>
    </xf>
    <xf numFmtId="0" fontId="4" fillId="0" borderId="64" xfId="0" applyFont="1" applyBorder="1" applyAlignment="1" applyProtection="1">
      <alignment horizontal="left"/>
      <protection locked="0"/>
    </xf>
    <xf numFmtId="0" fontId="4" fillId="0" borderId="67" xfId="0" applyFont="1" applyBorder="1" applyAlignment="1" applyProtection="1">
      <alignment horizontal="left"/>
      <protection locked="0"/>
    </xf>
    <xf numFmtId="0" fontId="5" fillId="0" borderId="68" xfId="0" applyFont="1" applyBorder="1" applyAlignment="1" applyProtection="1">
      <alignment horizontal="left"/>
      <protection locked="0"/>
    </xf>
    <xf numFmtId="0" fontId="4" fillId="0" borderId="70" xfId="0" applyFont="1" applyBorder="1" applyAlignment="1" applyProtection="1">
      <alignment horizontal="left"/>
      <protection locked="0"/>
    </xf>
    <xf numFmtId="164" fontId="7" fillId="2" borderId="71" xfId="0" applyNumberFormat="1" applyFont="1" applyFill="1" applyBorder="1" applyAlignment="1" applyProtection="1">
      <alignment horizontal="right"/>
    </xf>
    <xf numFmtId="164" fontId="7" fillId="0" borderId="72" xfId="0" applyNumberFormat="1" applyFont="1" applyFill="1" applyBorder="1" applyAlignment="1" applyProtection="1">
      <alignment horizontal="right"/>
    </xf>
    <xf numFmtId="164" fontId="7" fillId="0" borderId="23" xfId="0" applyNumberFormat="1" applyFont="1" applyBorder="1" applyAlignment="1" applyProtection="1">
      <alignment horizontal="right"/>
    </xf>
    <xf numFmtId="164" fontId="7" fillId="0" borderId="73" xfId="0" applyNumberFormat="1" applyFont="1" applyBorder="1" applyAlignment="1" applyProtection="1">
      <alignment horizontal="right"/>
    </xf>
    <xf numFmtId="0" fontId="7" fillId="2" borderId="5" xfId="0" applyFont="1" applyFill="1" applyBorder="1" applyAlignment="1">
      <alignment horizontal="center"/>
    </xf>
    <xf numFmtId="0" fontId="7" fillId="0" borderId="5" xfId="0" applyFont="1" applyBorder="1" applyAlignment="1">
      <alignment horizontal="center" vertical="center" textRotation="90" wrapText="1"/>
    </xf>
    <xf numFmtId="164" fontId="7" fillId="2" borderId="74" xfId="0" applyNumberFormat="1" applyFont="1" applyFill="1" applyBorder="1" applyAlignment="1" applyProtection="1">
      <alignment horizontal="right"/>
    </xf>
    <xf numFmtId="0" fontId="7" fillId="2" borderId="78" xfId="0" applyFont="1" applyFill="1" applyBorder="1" applyAlignment="1">
      <alignment horizontal="center"/>
    </xf>
    <xf numFmtId="0" fontId="7" fillId="0" borderId="78" xfId="0" applyFont="1" applyBorder="1" applyAlignment="1">
      <alignment horizontal="center" vertical="center" textRotation="90" wrapText="1"/>
    </xf>
    <xf numFmtId="164" fontId="7" fillId="2" borderId="83" xfId="0" applyNumberFormat="1" applyFont="1" applyFill="1" applyBorder="1" applyAlignment="1" applyProtection="1">
      <alignment horizontal="right"/>
    </xf>
    <xf numFmtId="3" fontId="7" fillId="3" borderId="63" xfId="0" applyNumberFormat="1" applyFont="1" applyFill="1" applyBorder="1"/>
    <xf numFmtId="164" fontId="7" fillId="0" borderId="71" xfId="0" applyNumberFormat="1" applyFont="1" applyBorder="1" applyAlignment="1" applyProtection="1">
      <alignment horizontal="right"/>
    </xf>
    <xf numFmtId="164" fontId="7" fillId="2" borderId="72" xfId="0" applyNumberFormat="1" applyFont="1" applyFill="1" applyBorder="1" applyAlignment="1" applyProtection="1">
      <alignment horizontal="right"/>
    </xf>
    <xf numFmtId="164" fontId="7" fillId="0" borderId="72" xfId="0" applyNumberFormat="1" applyFont="1" applyBorder="1" applyAlignment="1" applyProtection="1">
      <alignment horizontal="right"/>
    </xf>
    <xf numFmtId="164" fontId="7" fillId="0" borderId="87" xfId="0" applyNumberFormat="1" applyFont="1" applyBorder="1" applyAlignment="1" applyProtection="1">
      <alignment horizontal="right"/>
    </xf>
    <xf numFmtId="164" fontId="7" fillId="0" borderId="88" xfId="0" applyNumberFormat="1" applyFont="1" applyBorder="1" applyAlignment="1" applyProtection="1">
      <alignment horizontal="right"/>
    </xf>
    <xf numFmtId="164" fontId="7" fillId="0" borderId="89" xfId="0" applyNumberFormat="1" applyFont="1" applyBorder="1" applyAlignment="1" applyProtection="1">
      <alignment horizontal="right"/>
    </xf>
    <xf numFmtId="164" fontId="7" fillId="2" borderId="90" xfId="0" applyNumberFormat="1" applyFont="1" applyFill="1" applyBorder="1" applyAlignment="1" applyProtection="1">
      <alignment horizontal="right"/>
    </xf>
    <xf numFmtId="164" fontId="7" fillId="0" borderId="71" xfId="0" applyNumberFormat="1" applyFont="1" applyFill="1" applyBorder="1" applyAlignment="1" applyProtection="1">
      <alignment horizontal="right"/>
    </xf>
    <xf numFmtId="164" fontId="7" fillId="2" borderId="87" xfId="0" applyNumberFormat="1" applyFont="1" applyFill="1" applyBorder="1" applyAlignment="1" applyProtection="1">
      <alignment horizontal="right"/>
    </xf>
    <xf numFmtId="0" fontId="7" fillId="0" borderId="95" xfId="0" applyFont="1" applyBorder="1" applyAlignment="1" applyProtection="1">
      <alignment horizontal="center" vertical="center" textRotation="90"/>
      <protection locked="0"/>
    </xf>
    <xf numFmtId="0" fontId="4" fillId="0" borderId="96" xfId="0" applyFont="1" applyBorder="1" applyAlignment="1" applyProtection="1">
      <alignment horizontal="left"/>
      <protection locked="0"/>
    </xf>
    <xf numFmtId="0" fontId="7" fillId="2" borderId="22" xfId="0" applyFont="1" applyFill="1" applyBorder="1" applyAlignment="1">
      <alignment horizontal="center"/>
    </xf>
    <xf numFmtId="0" fontId="7" fillId="0" borderId="22" xfId="0" applyFont="1" applyBorder="1" applyAlignment="1">
      <alignment horizontal="center"/>
    </xf>
    <xf numFmtId="164" fontId="7" fillId="0" borderId="97" xfId="0" applyNumberFormat="1" applyFont="1" applyFill="1" applyBorder="1" applyAlignment="1" applyProtection="1">
      <alignment horizontal="right"/>
    </xf>
    <xf numFmtId="0" fontId="7" fillId="0" borderId="2" xfId="0" applyFont="1" applyBorder="1" applyAlignment="1">
      <alignment horizontal="center"/>
    </xf>
    <xf numFmtId="164" fontId="7" fillId="0" borderId="73" xfId="0" applyNumberFormat="1" applyFont="1" applyFill="1" applyBorder="1" applyAlignment="1" applyProtection="1">
      <alignment horizontal="right"/>
    </xf>
    <xf numFmtId="0" fontId="7" fillId="0" borderId="7" xfId="0" applyFont="1" applyBorder="1" applyAlignment="1">
      <alignment horizontal="center"/>
    </xf>
    <xf numFmtId="3" fontId="4" fillId="0" borderId="0" xfId="0" applyNumberFormat="1" applyFont="1" applyFill="1" applyBorder="1" applyAlignment="1" applyProtection="1">
      <alignment horizontal="right"/>
      <protection locked="0"/>
    </xf>
    <xf numFmtId="0" fontId="4" fillId="0" borderId="101" xfId="0" applyFont="1" applyBorder="1" applyAlignment="1" applyProtection="1">
      <alignment horizontal="left"/>
      <protection locked="0"/>
    </xf>
    <xf numFmtId="164" fontId="4" fillId="0" borderId="102" xfId="0" applyNumberFormat="1" applyFont="1" applyBorder="1" applyAlignment="1" applyProtection="1">
      <alignment horizontal="right"/>
      <protection locked="0"/>
    </xf>
    <xf numFmtId="164" fontId="4" fillId="0" borderId="74" xfId="0" applyNumberFormat="1" applyFont="1" applyBorder="1" applyAlignment="1" applyProtection="1">
      <alignment horizontal="right"/>
      <protection locked="0"/>
    </xf>
    <xf numFmtId="0" fontId="6" fillId="0" borderId="104" xfId="0" applyFont="1" applyBorder="1" applyAlignment="1">
      <alignment horizontal="center"/>
    </xf>
    <xf numFmtId="0" fontId="6" fillId="0" borderId="105" xfId="0" applyFont="1" applyBorder="1" applyAlignment="1">
      <alignment horizontal="center"/>
    </xf>
    <xf numFmtId="0" fontId="7" fillId="0" borderId="106" xfId="0" applyFont="1" applyBorder="1" applyAlignment="1">
      <alignment horizontal="center"/>
    </xf>
    <xf numFmtId="0" fontId="7" fillId="0" borderId="107" xfId="0" applyFont="1" applyBorder="1" applyAlignment="1">
      <alignment horizontal="center"/>
    </xf>
    <xf numFmtId="0" fontId="7" fillId="0" borderId="105" xfId="0" applyFont="1" applyBorder="1" applyAlignment="1">
      <alignment horizontal="center" vertical="center" textRotation="90" wrapText="1"/>
    </xf>
    <xf numFmtId="3" fontId="6" fillId="3" borderId="51" xfId="0" applyNumberFormat="1" applyFont="1" applyFill="1" applyBorder="1" applyAlignment="1">
      <alignment horizontal="left"/>
    </xf>
    <xf numFmtId="3" fontId="4" fillId="0" borderId="108" xfId="0" applyNumberFormat="1" applyFont="1" applyBorder="1" applyAlignment="1" applyProtection="1">
      <alignment horizontal="right"/>
      <protection locked="0"/>
    </xf>
    <xf numFmtId="3" fontId="4" fillId="0" borderId="109" xfId="0" applyNumberFormat="1" applyFont="1" applyBorder="1" applyAlignment="1" applyProtection="1">
      <alignment horizontal="right"/>
      <protection locked="0"/>
    </xf>
    <xf numFmtId="3" fontId="4" fillId="0" borderId="110" xfId="0" applyNumberFormat="1" applyFont="1" applyBorder="1" applyAlignment="1" applyProtection="1">
      <alignment horizontal="right"/>
      <protection locked="0"/>
    </xf>
    <xf numFmtId="3" fontId="5" fillId="0" borderId="105" xfId="0" applyNumberFormat="1" applyFont="1" applyBorder="1"/>
    <xf numFmtId="164" fontId="4" fillId="0" borderId="111" xfId="0" applyNumberFormat="1" applyFont="1" applyBorder="1" applyAlignment="1" applyProtection="1">
      <alignment horizontal="right"/>
      <protection locked="0"/>
    </xf>
    <xf numFmtId="37" fontId="8" fillId="2" borderId="3" xfId="0" applyNumberFormat="1" applyFont="1" applyFill="1" applyBorder="1"/>
    <xf numFmtId="37" fontId="8" fillId="0" borderId="30" xfId="0" applyNumberFormat="1" applyFont="1" applyBorder="1"/>
    <xf numFmtId="37" fontId="8" fillId="0" borderId="14" xfId="0" applyNumberFormat="1" applyFont="1" applyBorder="1"/>
    <xf numFmtId="37" fontId="8" fillId="0" borderId="35" xfId="0" applyNumberFormat="1" applyFont="1" applyFill="1" applyBorder="1"/>
    <xf numFmtId="37" fontId="8" fillId="2" borderId="48" xfId="0" applyNumberFormat="1" applyFont="1" applyFill="1" applyBorder="1"/>
    <xf numFmtId="37" fontId="8" fillId="2" borderId="79" xfId="0" applyNumberFormat="1" applyFont="1" applyFill="1" applyBorder="1"/>
    <xf numFmtId="37" fontId="8" fillId="0" borderId="27" xfId="0" applyNumberFormat="1" applyFont="1" applyBorder="1"/>
    <xf numFmtId="37" fontId="8" fillId="0" borderId="42" xfId="0" applyNumberFormat="1" applyFont="1" applyFill="1" applyBorder="1"/>
    <xf numFmtId="37" fontId="8" fillId="0" borderId="65" xfId="0" applyNumberFormat="1" applyFont="1" applyBorder="1"/>
    <xf numFmtId="37" fontId="8" fillId="0" borderId="20" xfId="0" applyNumberFormat="1" applyFont="1" applyFill="1" applyBorder="1"/>
    <xf numFmtId="37" fontId="8" fillId="2" borderId="80" xfId="0" applyNumberFormat="1" applyFont="1" applyFill="1" applyBorder="1"/>
    <xf numFmtId="37" fontId="8" fillId="0" borderId="14" xfId="0" applyNumberFormat="1" applyFont="1" applyFill="1" applyBorder="1"/>
    <xf numFmtId="37" fontId="8" fillId="2" borderId="4" xfId="0" applyNumberFormat="1" applyFont="1" applyFill="1" applyBorder="1"/>
    <xf numFmtId="37" fontId="8" fillId="0" borderId="21" xfId="0" applyNumberFormat="1" applyFont="1" applyFill="1" applyBorder="1"/>
    <xf numFmtId="37" fontId="8" fillId="2" borderId="81" xfId="0" applyNumberFormat="1" applyFont="1" applyFill="1" applyBorder="1"/>
    <xf numFmtId="37" fontId="8" fillId="0" borderId="31" xfId="0" applyNumberFormat="1" applyFont="1" applyBorder="1"/>
    <xf numFmtId="37" fontId="8" fillId="0" borderId="11" xfId="0" applyNumberFormat="1" applyFont="1" applyBorder="1"/>
    <xf numFmtId="37" fontId="8" fillId="0" borderId="28" xfId="0" applyNumberFormat="1" applyFont="1" applyBorder="1"/>
    <xf numFmtId="37" fontId="8" fillId="0" borderId="11" xfId="0" applyNumberFormat="1" applyFont="1" applyFill="1" applyBorder="1"/>
    <xf numFmtId="37" fontId="8" fillId="0" borderId="66" xfId="0" applyNumberFormat="1" applyFont="1" applyBorder="1"/>
    <xf numFmtId="37" fontId="8" fillId="2" borderId="6" xfId="0" applyNumberFormat="1" applyFont="1" applyFill="1" applyBorder="1"/>
    <xf numFmtId="37" fontId="9" fillId="2" borderId="5" xfId="0" applyNumberFormat="1" applyFont="1" applyFill="1" applyBorder="1"/>
    <xf numFmtId="37" fontId="9" fillId="0" borderId="9" xfId="0" applyNumberFormat="1" applyFont="1" applyFill="1" applyBorder="1"/>
    <xf numFmtId="37" fontId="9" fillId="2" borderId="78" xfId="0" applyNumberFormat="1" applyFont="1" applyFill="1" applyBorder="1"/>
    <xf numFmtId="37" fontId="9" fillId="0" borderId="37" xfId="0" applyNumberFormat="1" applyFont="1" applyBorder="1"/>
    <xf numFmtId="37" fontId="9" fillId="0" borderId="5" xfId="0" applyNumberFormat="1" applyFont="1" applyBorder="1"/>
    <xf numFmtId="37" fontId="9" fillId="0" borderId="69" xfId="0" applyNumberFormat="1" applyFont="1" applyBorder="1"/>
    <xf numFmtId="3" fontId="8" fillId="2" borderId="16" xfId="0" applyNumberFormat="1" applyFont="1" applyFill="1" applyBorder="1"/>
    <xf numFmtId="3" fontId="8" fillId="2" borderId="26" xfId="0" applyNumberFormat="1" applyFont="1" applyFill="1" applyBorder="1"/>
    <xf numFmtId="3" fontId="8" fillId="0" borderId="32" xfId="0" applyNumberFormat="1" applyFont="1" applyBorder="1"/>
    <xf numFmtId="3" fontId="8" fillId="0" borderId="29" xfId="0" applyNumberFormat="1" applyFont="1" applyBorder="1"/>
    <xf numFmtId="3" fontId="8" fillId="0" borderId="13" xfId="0" applyNumberFormat="1" applyFont="1" applyBorder="1"/>
    <xf numFmtId="3" fontId="8" fillId="0" borderId="12" xfId="0" applyNumberFormat="1" applyFont="1" applyBorder="1"/>
    <xf numFmtId="3" fontId="8" fillId="2" borderId="34" xfId="0" applyNumberFormat="1" applyFont="1" applyFill="1" applyBorder="1"/>
    <xf numFmtId="3" fontId="8" fillId="0" borderId="91" xfId="0" applyNumberFormat="1" applyFont="1" applyBorder="1"/>
    <xf numFmtId="3" fontId="8" fillId="2" borderId="17" xfId="0" applyNumberFormat="1" applyFont="1" applyFill="1" applyBorder="1"/>
    <xf numFmtId="3" fontId="8" fillId="2" borderId="27" xfId="0" applyNumberFormat="1" applyFont="1" applyFill="1" applyBorder="1"/>
    <xf numFmtId="3" fontId="8" fillId="0" borderId="17" xfId="0" applyNumberFormat="1" applyFont="1" applyBorder="1"/>
    <xf numFmtId="3" fontId="8" fillId="0" borderId="30" xfId="0" applyNumberFormat="1" applyFont="1" applyBorder="1"/>
    <xf numFmtId="3" fontId="8" fillId="0" borderId="14" xfId="0" applyNumberFormat="1" applyFont="1" applyBorder="1"/>
    <xf numFmtId="3" fontId="8" fillId="0" borderId="10" xfId="0" applyNumberFormat="1" applyFont="1" applyBorder="1"/>
    <xf numFmtId="3" fontId="8" fillId="2" borderId="3" xfId="0" applyNumberFormat="1" applyFont="1" applyFill="1" applyBorder="1"/>
    <xf numFmtId="3" fontId="8" fillId="0" borderId="92" xfId="0" applyNumberFormat="1" applyFont="1" applyBorder="1"/>
    <xf numFmtId="3" fontId="8" fillId="2" borderId="18" xfId="0" applyNumberFormat="1" applyFont="1" applyFill="1" applyBorder="1"/>
    <xf numFmtId="3" fontId="8" fillId="2" borderId="28" xfId="0" applyNumberFormat="1" applyFont="1" applyFill="1" applyBorder="1"/>
    <xf numFmtId="3" fontId="8" fillId="0" borderId="18" xfId="0" applyNumberFormat="1" applyFont="1" applyBorder="1"/>
    <xf numFmtId="3" fontId="8" fillId="0" borderId="31" xfId="0" applyNumberFormat="1" applyFont="1" applyBorder="1"/>
    <xf numFmtId="3" fontId="8" fillId="0" borderId="11" xfId="0" applyNumberFormat="1" applyFont="1" applyBorder="1"/>
    <xf numFmtId="3" fontId="8" fillId="0" borderId="19" xfId="0" applyNumberFormat="1" applyFont="1" applyBorder="1"/>
    <xf numFmtId="3" fontId="8" fillId="2" borderId="4" xfId="0" applyNumberFormat="1" applyFont="1" applyFill="1" applyBorder="1"/>
    <xf numFmtId="3" fontId="8" fillId="0" borderId="93" xfId="0" applyNumberFormat="1" applyFont="1" applyBorder="1"/>
    <xf numFmtId="3" fontId="8" fillId="0" borderId="33" xfId="0" applyNumberFormat="1" applyFont="1" applyBorder="1"/>
    <xf numFmtId="3" fontId="9" fillId="2" borderId="5" xfId="0" applyNumberFormat="1" applyFont="1" applyFill="1" applyBorder="1"/>
    <xf numFmtId="3" fontId="9" fillId="0" borderId="5" xfId="0" applyNumberFormat="1" applyFont="1" applyBorder="1"/>
    <xf numFmtId="3" fontId="9" fillId="0" borderId="60" xfId="0" applyNumberFormat="1" applyFont="1" applyBorder="1"/>
    <xf numFmtId="3" fontId="8" fillId="2" borderId="47" xfId="0" applyNumberFormat="1" applyFont="1" applyFill="1" applyBorder="1"/>
    <xf numFmtId="3" fontId="8" fillId="0" borderId="27" xfId="0" applyNumberFormat="1" applyFont="1" applyBorder="1"/>
    <xf numFmtId="3" fontId="8" fillId="0" borderId="44" xfId="0" applyNumberFormat="1" applyFont="1" applyFill="1" applyBorder="1"/>
    <xf numFmtId="3" fontId="8" fillId="0" borderId="42" xfId="0" applyNumberFormat="1" applyFont="1" applyFill="1" applyBorder="1"/>
    <xf numFmtId="3" fontId="0" fillId="0" borderId="44" xfId="0" applyNumberFormat="1" applyBorder="1"/>
    <xf numFmtId="3" fontId="0" fillId="0" borderId="46" xfId="0" applyNumberFormat="1" applyBorder="1"/>
    <xf numFmtId="3" fontId="0" fillId="2" borderId="32" xfId="0" applyNumberFormat="1" applyFill="1" applyBorder="1"/>
    <xf numFmtId="3" fontId="0" fillId="2" borderId="47" xfId="0" applyNumberFormat="1" applyFill="1" applyBorder="1"/>
    <xf numFmtId="3" fontId="0" fillId="0" borderId="32" xfId="0" applyNumberFormat="1" applyBorder="1"/>
    <xf numFmtId="3" fontId="0" fillId="0" borderId="84" xfId="0" applyNumberFormat="1" applyBorder="1"/>
    <xf numFmtId="3" fontId="8" fillId="2" borderId="10" xfId="0" applyNumberFormat="1" applyFont="1" applyFill="1" applyBorder="1"/>
    <xf numFmtId="3" fontId="8" fillId="0" borderId="27" xfId="0" applyNumberFormat="1" applyFont="1" applyFill="1" applyBorder="1"/>
    <xf numFmtId="3" fontId="8" fillId="0" borderId="14" xfId="0" applyNumberFormat="1" applyFont="1" applyFill="1" applyBorder="1"/>
    <xf numFmtId="3" fontId="0" fillId="0" borderId="27" xfId="0" applyNumberFormat="1" applyBorder="1"/>
    <xf numFmtId="3" fontId="0" fillId="0" borderId="39" xfId="0" applyNumberFormat="1" applyBorder="1"/>
    <xf numFmtId="3" fontId="0" fillId="2" borderId="17" xfId="0" applyNumberFormat="1" applyFill="1" applyBorder="1"/>
    <xf numFmtId="3" fontId="0" fillId="2" borderId="10" xfId="0" applyNumberFormat="1" applyFill="1" applyBorder="1"/>
    <xf numFmtId="3" fontId="0" fillId="0" borderId="17" xfId="0" applyNumberFormat="1" applyBorder="1"/>
    <xf numFmtId="3" fontId="0" fillId="0" borderId="85" xfId="0" applyNumberFormat="1" applyBorder="1"/>
    <xf numFmtId="3" fontId="8" fillId="2" borderId="19" xfId="0" applyNumberFormat="1" applyFont="1" applyFill="1" applyBorder="1"/>
    <xf numFmtId="3" fontId="8" fillId="0" borderId="28" xfId="0" applyNumberFormat="1" applyFont="1" applyBorder="1"/>
    <xf numFmtId="3" fontId="8" fillId="0" borderId="28" xfId="0" applyNumberFormat="1" applyFont="1" applyFill="1" applyBorder="1"/>
    <xf numFmtId="3" fontId="8" fillId="0" borderId="11" xfId="0" applyNumberFormat="1" applyFont="1" applyFill="1" applyBorder="1"/>
    <xf numFmtId="3" fontId="8" fillId="2" borderId="15" xfId="0" applyNumberFormat="1" applyFont="1" applyFill="1" applyBorder="1"/>
    <xf numFmtId="3" fontId="8" fillId="0" borderId="45" xfId="0" applyNumberFormat="1" applyFont="1" applyFill="1" applyBorder="1"/>
    <xf numFmtId="3" fontId="8" fillId="0" borderId="43" xfId="0" applyNumberFormat="1" applyFont="1" applyFill="1" applyBorder="1"/>
    <xf numFmtId="3" fontId="0" fillId="0" borderId="28" xfId="0" applyNumberFormat="1" applyBorder="1"/>
    <xf numFmtId="3" fontId="0" fillId="0" borderId="40" xfId="0" applyNumberFormat="1" applyBorder="1"/>
    <xf numFmtId="3" fontId="0" fillId="2" borderId="33" xfId="0" applyNumberFormat="1" applyFill="1" applyBorder="1"/>
    <xf numFmtId="3" fontId="0" fillId="2" borderId="15" xfId="0" applyNumberFormat="1" applyFill="1" applyBorder="1"/>
    <xf numFmtId="3" fontId="0" fillId="0" borderId="18" xfId="0" applyNumberFormat="1" applyBorder="1"/>
    <xf numFmtId="3" fontId="0" fillId="0" borderId="86" xfId="0" applyNumberFormat="1" applyBorder="1"/>
    <xf numFmtId="3" fontId="8" fillId="0" borderId="48" xfId="0" applyNumberFormat="1" applyFont="1" applyFill="1" applyBorder="1"/>
    <xf numFmtId="3" fontId="8" fillId="0" borderId="47" xfId="0" applyNumberFormat="1" applyFont="1" applyFill="1" applyBorder="1"/>
    <xf numFmtId="3" fontId="8" fillId="2" borderId="48" xfId="0" applyNumberFormat="1" applyFont="1" applyFill="1" applyBorder="1"/>
    <xf numFmtId="3" fontId="8" fillId="2" borderId="79" xfId="0" applyNumberFormat="1" applyFont="1" applyFill="1" applyBorder="1"/>
    <xf numFmtId="3" fontId="8" fillId="0" borderId="49" xfId="0" applyNumberFormat="1" applyFont="1" applyBorder="1"/>
    <xf numFmtId="3" fontId="8" fillId="0" borderId="65" xfId="0" applyNumberFormat="1" applyFont="1" applyBorder="1"/>
    <xf numFmtId="3" fontId="8" fillId="0" borderId="3" xfId="0" applyNumberFormat="1" applyFont="1" applyFill="1" applyBorder="1"/>
    <xf numFmtId="3" fontId="8" fillId="0" borderId="10" xfId="0" applyNumberFormat="1" applyFont="1" applyFill="1" applyBorder="1"/>
    <xf numFmtId="3" fontId="8" fillId="2" borderId="80" xfId="0" applyNumberFormat="1" applyFont="1" applyFill="1" applyBorder="1"/>
    <xf numFmtId="3" fontId="8" fillId="0" borderId="4" xfId="0" applyNumberFormat="1" applyFont="1" applyFill="1" applyBorder="1"/>
    <xf numFmtId="3" fontId="8" fillId="0" borderId="19" xfId="0" applyNumberFormat="1" applyFont="1" applyFill="1" applyBorder="1"/>
    <xf numFmtId="3" fontId="8" fillId="2" borderId="81" xfId="0" applyNumberFormat="1" applyFont="1" applyFill="1" applyBorder="1"/>
    <xf numFmtId="3" fontId="8" fillId="0" borderId="50" xfId="0" applyNumberFormat="1" applyFont="1" applyBorder="1"/>
    <xf numFmtId="3" fontId="8" fillId="0" borderId="66" xfId="0" applyNumberFormat="1" applyFont="1" applyBorder="1"/>
    <xf numFmtId="3" fontId="8" fillId="0" borderId="15" xfId="0" applyNumberFormat="1" applyFont="1" applyFill="1" applyBorder="1"/>
    <xf numFmtId="3" fontId="8" fillId="2" borderId="6" xfId="0" applyNumberFormat="1" applyFont="1" applyFill="1" applyBorder="1"/>
    <xf numFmtId="3" fontId="8" fillId="2" borderId="82" xfId="0" applyNumberFormat="1" applyFont="1" applyFill="1" applyBorder="1"/>
    <xf numFmtId="3" fontId="9" fillId="0" borderId="9" xfId="0" applyNumberFormat="1" applyFont="1" applyFill="1" applyBorder="1"/>
    <xf numFmtId="3" fontId="9" fillId="2" borderId="37" xfId="0" applyNumberFormat="1" applyFont="1" applyFill="1" applyBorder="1"/>
    <xf numFmtId="3" fontId="9" fillId="2" borderId="68" xfId="0" applyNumberFormat="1" applyFont="1" applyFill="1" applyBorder="1"/>
    <xf numFmtId="3" fontId="9" fillId="0" borderId="69" xfId="0" applyNumberFormat="1" applyFont="1" applyBorder="1"/>
    <xf numFmtId="3" fontId="8" fillId="2" borderId="91" xfId="0" applyNumberFormat="1" applyFont="1" applyFill="1" applyBorder="1"/>
    <xf numFmtId="3" fontId="8" fillId="2" borderId="92" xfId="0" applyNumberFormat="1" applyFont="1" applyFill="1" applyBorder="1"/>
    <xf numFmtId="3" fontId="8" fillId="2" borderId="93" xfId="0" applyNumberFormat="1" applyFont="1" applyFill="1" applyBorder="1"/>
    <xf numFmtId="3" fontId="8" fillId="2" borderId="94" xfId="0" applyNumberFormat="1" applyFont="1" applyFill="1" applyBorder="1"/>
    <xf numFmtId="3" fontId="9" fillId="0" borderId="5" xfId="0" applyNumberFormat="1" applyFont="1" applyFill="1" applyBorder="1"/>
    <xf numFmtId="3" fontId="9" fillId="2" borderId="60" xfId="0" applyNumberFormat="1" applyFont="1" applyFill="1" applyBorder="1"/>
    <xf numFmtId="37" fontId="8" fillId="0" borderId="48" xfId="0" applyNumberFormat="1" applyFont="1" applyFill="1" applyBorder="1"/>
    <xf numFmtId="37" fontId="8" fillId="0" borderId="99" xfId="0" applyNumberFormat="1" applyFont="1" applyFill="1" applyBorder="1"/>
    <xf numFmtId="37" fontId="8" fillId="0" borderId="32" xfId="0" applyNumberFormat="1" applyFont="1" applyFill="1" applyBorder="1"/>
    <xf numFmtId="37" fontId="8" fillId="0" borderId="84" xfId="0" applyNumberFormat="1" applyFont="1" applyFill="1" applyBorder="1"/>
    <xf numFmtId="37" fontId="8" fillId="0" borderId="3" xfId="0" applyNumberFormat="1" applyFont="1" applyFill="1" applyBorder="1"/>
    <xf numFmtId="37" fontId="8" fillId="0" borderId="49" xfId="0" applyNumberFormat="1" applyFont="1" applyFill="1" applyBorder="1"/>
    <xf numFmtId="37" fontId="8" fillId="0" borderId="17" xfId="0" applyNumberFormat="1" applyFont="1" applyFill="1" applyBorder="1"/>
    <xf numFmtId="37" fontId="8" fillId="0" borderId="85" xfId="0" applyNumberFormat="1" applyFont="1" applyFill="1" applyBorder="1"/>
    <xf numFmtId="37" fontId="8" fillId="0" borderId="4" xfId="0" applyNumberFormat="1" applyFont="1" applyFill="1" applyBorder="1"/>
    <xf numFmtId="37" fontId="8" fillId="0" borderId="50" xfId="0" applyNumberFormat="1" applyFont="1" applyFill="1" applyBorder="1"/>
    <xf numFmtId="37" fontId="8" fillId="0" borderId="43" xfId="0" applyNumberFormat="1" applyFont="1" applyFill="1" applyBorder="1"/>
    <xf numFmtId="37" fontId="8" fillId="0" borderId="38" xfId="0" applyNumberFormat="1" applyFont="1" applyFill="1" applyBorder="1"/>
    <xf numFmtId="37" fontId="8" fillId="2" borderId="82" xfId="0" applyNumberFormat="1" applyFont="1" applyFill="1" applyBorder="1"/>
    <xf numFmtId="37" fontId="8" fillId="0" borderId="33" xfId="0" applyNumberFormat="1" applyFont="1" applyFill="1" applyBorder="1"/>
    <xf numFmtId="37" fontId="8" fillId="0" borderId="98" xfId="0" applyNumberFormat="1" applyFont="1" applyFill="1" applyBorder="1"/>
    <xf numFmtId="37" fontId="9" fillId="0" borderId="5" xfId="0" applyNumberFormat="1" applyFont="1" applyFill="1" applyBorder="1"/>
    <xf numFmtId="37" fontId="9" fillId="0" borderId="37" xfId="0" applyNumberFormat="1" applyFont="1" applyFill="1" applyBorder="1"/>
    <xf numFmtId="37" fontId="9" fillId="0" borderId="41" xfId="0" applyNumberFormat="1" applyFont="1" applyFill="1" applyBorder="1"/>
    <xf numFmtId="37" fontId="9" fillId="0" borderId="69" xfId="0" applyNumberFormat="1" applyFont="1" applyFill="1" applyBorder="1"/>
    <xf numFmtId="3" fontId="9" fillId="2" borderId="78" xfId="0" applyNumberFormat="1" applyFont="1" applyFill="1" applyBorder="1"/>
    <xf numFmtId="3" fontId="8" fillId="0" borderId="91" xfId="0" applyNumberFormat="1" applyFont="1" applyFill="1" applyBorder="1"/>
    <xf numFmtId="3" fontId="8" fillId="0" borderId="92" xfId="0" applyNumberFormat="1" applyFont="1" applyFill="1" applyBorder="1"/>
    <xf numFmtId="3" fontId="8" fillId="0" borderId="93" xfId="0" applyNumberFormat="1" applyFont="1" applyFill="1" applyBorder="1"/>
    <xf numFmtId="3" fontId="8" fillId="0" borderId="94" xfId="0" applyNumberFormat="1" applyFont="1" applyFill="1" applyBorder="1"/>
    <xf numFmtId="3" fontId="9" fillId="0" borderId="69" xfId="0" applyNumberFormat="1" applyFont="1" applyFill="1" applyBorder="1"/>
    <xf numFmtId="0" fontId="4" fillId="0" borderId="0" xfId="0" applyFont="1" applyFill="1" applyBorder="1" applyAlignment="1" applyProtection="1">
      <alignment horizontal="left"/>
      <protection locked="0"/>
    </xf>
    <xf numFmtId="3" fontId="0" fillId="0" borderId="0" xfId="0" applyNumberFormat="1"/>
    <xf numFmtId="37" fontId="0" fillId="0" borderId="0" xfId="0" applyNumberFormat="1"/>
    <xf numFmtId="0" fontId="0" fillId="0" borderId="0" xfId="0" applyAlignment="1">
      <alignment horizontal="right"/>
    </xf>
    <xf numFmtId="0" fontId="6" fillId="0" borderId="53" xfId="0" applyFont="1" applyBorder="1" applyAlignment="1">
      <alignment horizontal="center"/>
    </xf>
    <xf numFmtId="0" fontId="6" fillId="0" borderId="54" xfId="0" applyFont="1" applyBorder="1" applyAlignment="1">
      <alignment horizontal="center"/>
    </xf>
    <xf numFmtId="0" fontId="6" fillId="0" borderId="55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57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6" fillId="0" borderId="75" xfId="0" applyFont="1" applyBorder="1" applyAlignment="1">
      <alignment horizontal="center"/>
    </xf>
    <xf numFmtId="0" fontId="0" fillId="0" borderId="54" xfId="0" applyBorder="1"/>
    <xf numFmtId="0" fontId="0" fillId="0" borderId="55" xfId="0" applyBorder="1"/>
    <xf numFmtId="0" fontId="6" fillId="0" borderId="76" xfId="0" applyFont="1" applyBorder="1" applyAlignment="1">
      <alignment horizontal="center"/>
    </xf>
    <xf numFmtId="0" fontId="0" fillId="0" borderId="0" xfId="0" applyBorder="1"/>
    <xf numFmtId="0" fontId="0" fillId="0" borderId="57" xfId="0" applyBorder="1"/>
    <xf numFmtId="0" fontId="6" fillId="0" borderId="77" xfId="0" applyFont="1" applyBorder="1" applyAlignment="1">
      <alignment horizontal="center"/>
    </xf>
    <xf numFmtId="0" fontId="0" fillId="0" borderId="8" xfId="0" applyBorder="1"/>
    <xf numFmtId="0" fontId="0" fillId="0" borderId="58" xfId="0" applyBorder="1"/>
    <xf numFmtId="0" fontId="0" fillId="0" borderId="54" xfId="0" applyBorder="1" applyAlignment="1">
      <alignment horizontal="center"/>
    </xf>
    <xf numFmtId="0" fontId="0" fillId="0" borderId="55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5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58" xfId="0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6" fillId="0" borderId="58" xfId="0" applyFont="1" applyBorder="1" applyAlignment="1">
      <alignment horizontal="center"/>
    </xf>
    <xf numFmtId="0" fontId="7" fillId="0" borderId="2" xfId="0" applyFont="1" applyBorder="1"/>
    <xf numFmtId="0" fontId="7" fillId="0" borderId="2" xfId="0" applyFont="1" applyBorder="1" applyAlignment="1">
      <alignment horizontal="center"/>
    </xf>
    <xf numFmtId="0" fontId="7" fillId="0" borderId="8" xfId="0" applyFont="1" applyBorder="1" applyAlignment="1">
      <alignment horizontal="center"/>
    </xf>
    <xf numFmtId="0" fontId="6" fillId="0" borderId="100" xfId="0" applyFont="1" applyBorder="1" applyAlignment="1">
      <alignment horizontal="center"/>
    </xf>
    <xf numFmtId="0" fontId="0" fillId="0" borderId="103" xfId="0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0" fillId="0" borderId="37" xfId="0" applyBorder="1" applyAlignment="1">
      <alignment horizontal="center"/>
    </xf>
    <xf numFmtId="0" fontId="2" fillId="0" borderId="0" xfId="0" applyFont="1" applyBorder="1" applyAlignment="1" applyProtection="1">
      <alignment horizontal="left"/>
      <protection locked="0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331433-6C7F-4049-A848-2FB11EE1F921}">
  <sheetPr>
    <pageSetUpPr fitToPage="1"/>
  </sheetPr>
  <dimension ref="A1:J55"/>
  <sheetViews>
    <sheetView tabSelected="1" zoomScaleNormal="100" workbookViewId="0">
      <pane xSplit="10" ySplit="5" topLeftCell="K39" activePane="bottomRight" state="frozen"/>
      <selection pane="topRight" activeCell="K1" sqref="K1"/>
      <selection pane="bottomLeft" activeCell="A6" sqref="A6"/>
      <selection pane="bottomRight" activeCell="B54" sqref="B54"/>
    </sheetView>
  </sheetViews>
  <sheetFormatPr defaultRowHeight="14.5" x14ac:dyDescent="0.35"/>
  <cols>
    <col min="1" max="1" width="15.1796875" customWidth="1"/>
    <col min="5" max="8" width="9.1796875" customWidth="1"/>
    <col min="11" max="11" width="1.81640625" customWidth="1"/>
  </cols>
  <sheetData>
    <row r="1" spans="1:10" ht="18.5" thickBot="1" x14ac:dyDescent="0.45">
      <c r="A1" s="1" t="s">
        <v>0</v>
      </c>
      <c r="F1" s="2"/>
      <c r="G1" s="3" t="s">
        <v>1</v>
      </c>
      <c r="I1" s="4" t="s">
        <v>62</v>
      </c>
    </row>
    <row r="2" spans="1:10" s="9" customFormat="1" ht="13" x14ac:dyDescent="0.3">
      <c r="A2" s="21"/>
      <c r="B2" s="219" t="s">
        <v>48</v>
      </c>
      <c r="C2" s="220"/>
      <c r="D2" s="220"/>
      <c r="E2" s="220"/>
      <c r="F2" s="220"/>
      <c r="G2" s="220"/>
      <c r="H2" s="220"/>
      <c r="I2" s="220"/>
      <c r="J2" s="221"/>
    </row>
    <row r="3" spans="1:10" s="9" customFormat="1" ht="13" x14ac:dyDescent="0.3">
      <c r="A3" s="22"/>
      <c r="B3" s="222" t="s">
        <v>53</v>
      </c>
      <c r="C3" s="223"/>
      <c r="D3" s="223"/>
      <c r="E3" s="223"/>
      <c r="F3" s="223"/>
      <c r="G3" s="223"/>
      <c r="H3" s="223"/>
      <c r="I3" s="223"/>
      <c r="J3" s="224"/>
    </row>
    <row r="4" spans="1:10" s="9" customFormat="1" ht="13" x14ac:dyDescent="0.3">
      <c r="A4" s="23"/>
      <c r="B4" s="10" t="s">
        <v>51</v>
      </c>
      <c r="C4" s="10" t="s">
        <v>51</v>
      </c>
      <c r="D4" s="11" t="s">
        <v>52</v>
      </c>
      <c r="E4" s="11" t="s">
        <v>52</v>
      </c>
      <c r="F4" s="11" t="s">
        <v>52</v>
      </c>
      <c r="G4" s="11" t="s">
        <v>52</v>
      </c>
      <c r="H4" s="11" t="s">
        <v>52</v>
      </c>
      <c r="I4" s="10" t="s">
        <v>63</v>
      </c>
      <c r="J4" s="24" t="s">
        <v>64</v>
      </c>
    </row>
    <row r="5" spans="1:10" s="9" customFormat="1" ht="107.25" customHeight="1" thickBot="1" x14ac:dyDescent="0.35">
      <c r="A5" s="25" t="s">
        <v>82</v>
      </c>
      <c r="B5" s="12" t="s">
        <v>66</v>
      </c>
      <c r="C5" s="12" t="s">
        <v>67</v>
      </c>
      <c r="D5" s="12" t="s">
        <v>68</v>
      </c>
      <c r="E5" s="12" t="s">
        <v>69</v>
      </c>
      <c r="F5" s="12" t="s">
        <v>70</v>
      </c>
      <c r="G5" s="12" t="s">
        <v>71</v>
      </c>
      <c r="H5" s="12" t="s">
        <v>72</v>
      </c>
      <c r="I5" s="12" t="s">
        <v>73</v>
      </c>
      <c r="J5" s="53" t="s">
        <v>74</v>
      </c>
    </row>
    <row r="6" spans="1:10" s="9" customFormat="1" ht="13.5" thickBot="1" x14ac:dyDescent="0.35">
      <c r="A6" s="27"/>
      <c r="B6" s="14"/>
      <c r="C6" s="14"/>
      <c r="D6" s="14"/>
      <c r="E6" s="14"/>
      <c r="F6" s="14"/>
      <c r="G6" s="14"/>
      <c r="H6" s="14"/>
      <c r="I6" s="15"/>
      <c r="J6" s="43"/>
    </row>
    <row r="7" spans="1:10" x14ac:dyDescent="0.35">
      <c r="A7" s="54" t="s">
        <v>2</v>
      </c>
      <c r="B7" s="103">
        <v>6575</v>
      </c>
      <c r="C7" s="104">
        <v>7408</v>
      </c>
      <c r="D7" s="105">
        <v>8802</v>
      </c>
      <c r="E7" s="106">
        <v>45290</v>
      </c>
      <c r="F7" s="107">
        <v>4753</v>
      </c>
      <c r="G7" s="107">
        <v>5807</v>
      </c>
      <c r="H7" s="108">
        <v>6894</v>
      </c>
      <c r="I7" s="109">
        <v>93</v>
      </c>
      <c r="J7" s="110">
        <v>208</v>
      </c>
    </row>
    <row r="8" spans="1:10" x14ac:dyDescent="0.35">
      <c r="A8" s="29" t="s">
        <v>3</v>
      </c>
      <c r="B8" s="111">
        <v>29</v>
      </c>
      <c r="C8" s="112">
        <v>33</v>
      </c>
      <c r="D8" s="113">
        <v>70</v>
      </c>
      <c r="E8" s="114">
        <v>596</v>
      </c>
      <c r="F8" s="115">
        <v>46</v>
      </c>
      <c r="G8" s="115">
        <v>193</v>
      </c>
      <c r="H8" s="116">
        <v>66</v>
      </c>
      <c r="I8" s="117">
        <v>2</v>
      </c>
      <c r="J8" s="118">
        <v>2</v>
      </c>
    </row>
    <row r="9" spans="1:10" x14ac:dyDescent="0.35">
      <c r="A9" s="29" t="s">
        <v>4</v>
      </c>
      <c r="B9" s="111">
        <v>725</v>
      </c>
      <c r="C9" s="112">
        <v>1164</v>
      </c>
      <c r="D9" s="113">
        <v>533</v>
      </c>
      <c r="E9" s="114">
        <v>6827</v>
      </c>
      <c r="F9" s="115">
        <v>809</v>
      </c>
      <c r="G9" s="115">
        <v>797</v>
      </c>
      <c r="H9" s="116">
        <v>700</v>
      </c>
      <c r="I9" s="117">
        <v>17</v>
      </c>
      <c r="J9" s="118">
        <v>22</v>
      </c>
    </row>
    <row r="10" spans="1:10" x14ac:dyDescent="0.35">
      <c r="A10" s="29" t="s">
        <v>5</v>
      </c>
      <c r="B10" s="111">
        <v>28</v>
      </c>
      <c r="C10" s="112">
        <v>24</v>
      </c>
      <c r="D10" s="113">
        <v>81</v>
      </c>
      <c r="E10" s="114">
        <v>1059</v>
      </c>
      <c r="F10" s="115">
        <v>145</v>
      </c>
      <c r="G10" s="115">
        <v>147</v>
      </c>
      <c r="H10" s="116">
        <v>91</v>
      </c>
      <c r="I10" s="117">
        <v>5</v>
      </c>
      <c r="J10" s="118">
        <v>3</v>
      </c>
    </row>
    <row r="11" spans="1:10" x14ac:dyDescent="0.35">
      <c r="A11" s="29" t="s">
        <v>6</v>
      </c>
      <c r="B11" s="111">
        <v>98</v>
      </c>
      <c r="C11" s="112">
        <v>125</v>
      </c>
      <c r="D11" s="113">
        <v>142</v>
      </c>
      <c r="E11" s="114">
        <v>1040</v>
      </c>
      <c r="F11" s="115">
        <v>118</v>
      </c>
      <c r="G11" s="115">
        <v>118</v>
      </c>
      <c r="H11" s="116">
        <v>94</v>
      </c>
      <c r="I11" s="117">
        <v>5</v>
      </c>
      <c r="J11" s="118">
        <v>2</v>
      </c>
    </row>
    <row r="12" spans="1:10" x14ac:dyDescent="0.35">
      <c r="A12" s="29" t="s">
        <v>7</v>
      </c>
      <c r="B12" s="111">
        <v>123</v>
      </c>
      <c r="C12" s="112">
        <v>183</v>
      </c>
      <c r="D12" s="113">
        <v>257</v>
      </c>
      <c r="E12" s="114">
        <v>5327</v>
      </c>
      <c r="F12" s="115">
        <v>455</v>
      </c>
      <c r="G12" s="115">
        <v>519</v>
      </c>
      <c r="H12" s="116">
        <v>587</v>
      </c>
      <c r="I12" s="117">
        <v>8</v>
      </c>
      <c r="J12" s="118">
        <v>4</v>
      </c>
    </row>
    <row r="13" spans="1:10" x14ac:dyDescent="0.35">
      <c r="A13" s="29" t="s">
        <v>8</v>
      </c>
      <c r="B13" s="111">
        <v>770</v>
      </c>
      <c r="C13" s="112">
        <v>1145</v>
      </c>
      <c r="D13" s="113">
        <v>154</v>
      </c>
      <c r="E13" s="114">
        <v>1676</v>
      </c>
      <c r="F13" s="115">
        <v>135</v>
      </c>
      <c r="G13" s="115">
        <v>141</v>
      </c>
      <c r="H13" s="116">
        <v>79</v>
      </c>
      <c r="I13" s="117">
        <v>4</v>
      </c>
      <c r="J13" s="118">
        <v>15</v>
      </c>
    </row>
    <row r="14" spans="1:10" x14ac:dyDescent="0.35">
      <c r="A14" s="29" t="s">
        <v>9</v>
      </c>
      <c r="B14" s="111">
        <v>61</v>
      </c>
      <c r="C14" s="112">
        <v>57</v>
      </c>
      <c r="D14" s="113">
        <v>215</v>
      </c>
      <c r="E14" s="114">
        <v>1138</v>
      </c>
      <c r="F14" s="115">
        <v>116</v>
      </c>
      <c r="G14" s="115">
        <v>251</v>
      </c>
      <c r="H14" s="116">
        <v>184</v>
      </c>
      <c r="I14" s="117">
        <v>3</v>
      </c>
      <c r="J14" s="118">
        <v>4</v>
      </c>
    </row>
    <row r="15" spans="1:10" x14ac:dyDescent="0.35">
      <c r="A15" s="29" t="s">
        <v>10</v>
      </c>
      <c r="B15" s="111">
        <v>465</v>
      </c>
      <c r="C15" s="112">
        <v>649</v>
      </c>
      <c r="D15" s="113">
        <v>475</v>
      </c>
      <c r="E15" s="114">
        <v>6898</v>
      </c>
      <c r="F15" s="115">
        <v>650</v>
      </c>
      <c r="G15" s="115">
        <v>2303</v>
      </c>
      <c r="H15" s="116">
        <v>514</v>
      </c>
      <c r="I15" s="117">
        <v>31</v>
      </c>
      <c r="J15" s="118">
        <v>31</v>
      </c>
    </row>
    <row r="16" spans="1:10" x14ac:dyDescent="0.35">
      <c r="A16" s="29" t="s">
        <v>11</v>
      </c>
      <c r="B16" s="111">
        <v>300</v>
      </c>
      <c r="C16" s="112">
        <v>750</v>
      </c>
      <c r="D16" s="113">
        <v>692</v>
      </c>
      <c r="E16" s="114">
        <v>12943</v>
      </c>
      <c r="F16" s="115">
        <v>899</v>
      </c>
      <c r="G16" s="115">
        <v>1245</v>
      </c>
      <c r="H16" s="116">
        <v>1421</v>
      </c>
      <c r="I16" s="117">
        <v>34</v>
      </c>
      <c r="J16" s="118">
        <v>50</v>
      </c>
    </row>
    <row r="17" spans="1:10" x14ac:dyDescent="0.35">
      <c r="A17" s="29" t="s">
        <v>12</v>
      </c>
      <c r="B17" s="111">
        <v>50</v>
      </c>
      <c r="C17" s="112">
        <v>100</v>
      </c>
      <c r="D17" s="113">
        <v>137</v>
      </c>
      <c r="E17" s="114">
        <v>1914</v>
      </c>
      <c r="F17" s="115">
        <v>130</v>
      </c>
      <c r="G17" s="115">
        <v>607</v>
      </c>
      <c r="H17" s="116">
        <v>141</v>
      </c>
      <c r="I17" s="117">
        <v>4</v>
      </c>
      <c r="J17" s="118">
        <v>6</v>
      </c>
    </row>
    <row r="18" spans="1:10" x14ac:dyDescent="0.35">
      <c r="A18" s="29" t="s">
        <v>13</v>
      </c>
      <c r="B18" s="111">
        <v>5</v>
      </c>
      <c r="C18" s="112">
        <v>11</v>
      </c>
      <c r="D18" s="113">
        <v>39</v>
      </c>
      <c r="E18" s="114">
        <v>391</v>
      </c>
      <c r="F18" s="115">
        <v>34</v>
      </c>
      <c r="G18" s="115">
        <v>32</v>
      </c>
      <c r="H18" s="116">
        <v>60</v>
      </c>
      <c r="I18" s="117">
        <v>1</v>
      </c>
      <c r="J18" s="118">
        <v>0</v>
      </c>
    </row>
    <row r="19" spans="1:10" x14ac:dyDescent="0.35">
      <c r="A19" s="29" t="s">
        <v>14</v>
      </c>
      <c r="B19" s="111">
        <v>9</v>
      </c>
      <c r="C19" s="112">
        <v>16</v>
      </c>
      <c r="D19" s="113">
        <v>23</v>
      </c>
      <c r="E19" s="114">
        <v>260</v>
      </c>
      <c r="F19" s="115">
        <v>27</v>
      </c>
      <c r="G19" s="115">
        <v>22</v>
      </c>
      <c r="H19" s="116">
        <v>23</v>
      </c>
      <c r="I19" s="117">
        <v>1</v>
      </c>
      <c r="J19" s="118">
        <v>0</v>
      </c>
    </row>
    <row r="20" spans="1:10" x14ac:dyDescent="0.35">
      <c r="A20" s="29" t="s">
        <v>15</v>
      </c>
      <c r="B20" s="111">
        <v>938</v>
      </c>
      <c r="C20" s="112">
        <v>1320</v>
      </c>
      <c r="D20" s="113">
        <v>2547</v>
      </c>
      <c r="E20" s="114">
        <v>15811</v>
      </c>
      <c r="F20" s="115">
        <v>1823</v>
      </c>
      <c r="G20" s="115">
        <v>3435</v>
      </c>
      <c r="H20" s="116">
        <v>2506</v>
      </c>
      <c r="I20" s="117">
        <v>73</v>
      </c>
      <c r="J20" s="118">
        <v>91</v>
      </c>
    </row>
    <row r="21" spans="1:10" x14ac:dyDescent="0.35">
      <c r="A21" s="29" t="s">
        <v>16</v>
      </c>
      <c r="B21" s="111">
        <v>13</v>
      </c>
      <c r="C21" s="112">
        <v>14</v>
      </c>
      <c r="D21" s="113">
        <v>55</v>
      </c>
      <c r="E21" s="114">
        <v>1075</v>
      </c>
      <c r="F21" s="115">
        <v>67</v>
      </c>
      <c r="G21" s="115">
        <v>167</v>
      </c>
      <c r="H21" s="116">
        <v>71</v>
      </c>
      <c r="I21" s="117">
        <v>2</v>
      </c>
      <c r="J21" s="118">
        <v>2</v>
      </c>
    </row>
    <row r="22" spans="1:10" x14ac:dyDescent="0.35">
      <c r="A22" s="29" t="s">
        <v>17</v>
      </c>
      <c r="B22" s="111">
        <v>46</v>
      </c>
      <c r="C22" s="112">
        <v>63</v>
      </c>
      <c r="D22" s="113">
        <v>219</v>
      </c>
      <c r="E22" s="114">
        <v>3002</v>
      </c>
      <c r="F22" s="115">
        <v>268</v>
      </c>
      <c r="G22" s="115">
        <v>519</v>
      </c>
      <c r="H22" s="116">
        <v>274</v>
      </c>
      <c r="I22" s="117">
        <v>8</v>
      </c>
      <c r="J22" s="118">
        <v>11</v>
      </c>
    </row>
    <row r="23" spans="1:10" x14ac:dyDescent="0.35">
      <c r="A23" s="29" t="s">
        <v>18</v>
      </c>
      <c r="B23" s="111">
        <v>0</v>
      </c>
      <c r="C23" s="112">
        <v>2</v>
      </c>
      <c r="D23" s="113">
        <v>3</v>
      </c>
      <c r="E23" s="114">
        <v>144</v>
      </c>
      <c r="F23" s="115">
        <v>11</v>
      </c>
      <c r="G23" s="115">
        <v>7</v>
      </c>
      <c r="H23" s="116">
        <v>14</v>
      </c>
      <c r="I23" s="117">
        <v>1</v>
      </c>
      <c r="J23" s="118">
        <v>0</v>
      </c>
    </row>
    <row r="24" spans="1:10" x14ac:dyDescent="0.35">
      <c r="A24" s="29" t="s">
        <v>19</v>
      </c>
      <c r="B24" s="111">
        <v>60</v>
      </c>
      <c r="C24" s="112">
        <v>107</v>
      </c>
      <c r="D24" s="113">
        <v>88</v>
      </c>
      <c r="E24" s="114">
        <v>1107</v>
      </c>
      <c r="F24" s="115">
        <v>86</v>
      </c>
      <c r="G24" s="115">
        <v>171</v>
      </c>
      <c r="H24" s="116">
        <v>84</v>
      </c>
      <c r="I24" s="117">
        <v>2</v>
      </c>
      <c r="J24" s="118">
        <v>4</v>
      </c>
    </row>
    <row r="25" spans="1:10" x14ac:dyDescent="0.35">
      <c r="A25" s="29" t="s">
        <v>20</v>
      </c>
      <c r="B25" s="111">
        <v>19</v>
      </c>
      <c r="C25" s="112">
        <v>36</v>
      </c>
      <c r="D25" s="113">
        <v>106</v>
      </c>
      <c r="E25" s="114">
        <v>778</v>
      </c>
      <c r="F25" s="115">
        <v>101</v>
      </c>
      <c r="G25" s="115">
        <v>155</v>
      </c>
      <c r="H25" s="116">
        <v>91</v>
      </c>
      <c r="I25" s="117">
        <v>0</v>
      </c>
      <c r="J25" s="118">
        <v>0</v>
      </c>
    </row>
    <row r="26" spans="1:10" x14ac:dyDescent="0.35">
      <c r="A26" s="29" t="s">
        <v>21</v>
      </c>
      <c r="B26" s="111">
        <v>165</v>
      </c>
      <c r="C26" s="112">
        <v>205</v>
      </c>
      <c r="D26" s="113">
        <v>322</v>
      </c>
      <c r="E26" s="114">
        <v>2324</v>
      </c>
      <c r="F26" s="115">
        <v>267</v>
      </c>
      <c r="G26" s="115">
        <v>293</v>
      </c>
      <c r="H26" s="116">
        <v>269</v>
      </c>
      <c r="I26" s="117">
        <v>10</v>
      </c>
      <c r="J26" s="118">
        <v>13</v>
      </c>
    </row>
    <row r="27" spans="1:10" x14ac:dyDescent="0.35">
      <c r="A27" s="29" t="s">
        <v>22</v>
      </c>
      <c r="B27" s="111">
        <v>14</v>
      </c>
      <c r="C27" s="112">
        <v>30</v>
      </c>
      <c r="D27" s="113">
        <v>164</v>
      </c>
      <c r="E27" s="114">
        <v>1611</v>
      </c>
      <c r="F27" s="115">
        <v>194</v>
      </c>
      <c r="G27" s="115">
        <v>245</v>
      </c>
      <c r="H27" s="116">
        <v>185</v>
      </c>
      <c r="I27" s="117">
        <v>6</v>
      </c>
      <c r="J27" s="118">
        <v>3</v>
      </c>
    </row>
    <row r="28" spans="1:10" x14ac:dyDescent="0.35">
      <c r="A28" s="29" t="s">
        <v>23</v>
      </c>
      <c r="B28" s="111">
        <v>29</v>
      </c>
      <c r="C28" s="112">
        <v>43</v>
      </c>
      <c r="D28" s="113">
        <v>101</v>
      </c>
      <c r="E28" s="114">
        <v>2130</v>
      </c>
      <c r="F28" s="115">
        <v>153</v>
      </c>
      <c r="G28" s="115">
        <v>143</v>
      </c>
      <c r="H28" s="116">
        <v>243</v>
      </c>
      <c r="I28" s="117">
        <v>4</v>
      </c>
      <c r="J28" s="118">
        <v>2</v>
      </c>
    </row>
    <row r="29" spans="1:10" x14ac:dyDescent="0.35">
      <c r="A29" s="29" t="s">
        <v>24</v>
      </c>
      <c r="B29" s="111">
        <v>91</v>
      </c>
      <c r="C29" s="112">
        <v>109</v>
      </c>
      <c r="D29" s="113">
        <v>367</v>
      </c>
      <c r="E29" s="114">
        <v>2486</v>
      </c>
      <c r="F29" s="115">
        <v>265</v>
      </c>
      <c r="G29" s="115">
        <v>454</v>
      </c>
      <c r="H29" s="116">
        <v>518</v>
      </c>
      <c r="I29" s="117">
        <v>9</v>
      </c>
      <c r="J29" s="118">
        <v>8</v>
      </c>
    </row>
    <row r="30" spans="1:10" x14ac:dyDescent="0.35">
      <c r="A30" s="29" t="s">
        <v>25</v>
      </c>
      <c r="B30" s="111">
        <v>65</v>
      </c>
      <c r="C30" s="112">
        <v>70</v>
      </c>
      <c r="D30" s="113">
        <v>173</v>
      </c>
      <c r="E30" s="114">
        <v>1421</v>
      </c>
      <c r="F30" s="115">
        <v>138</v>
      </c>
      <c r="G30" s="115">
        <v>241</v>
      </c>
      <c r="H30" s="116">
        <v>189</v>
      </c>
      <c r="I30" s="117">
        <v>7</v>
      </c>
      <c r="J30" s="118">
        <v>4</v>
      </c>
    </row>
    <row r="31" spans="1:10" x14ac:dyDescent="0.35">
      <c r="A31" s="29" t="s">
        <v>26</v>
      </c>
      <c r="B31" s="111">
        <v>94</v>
      </c>
      <c r="C31" s="112">
        <v>132</v>
      </c>
      <c r="D31" s="113">
        <v>564</v>
      </c>
      <c r="E31" s="114">
        <v>2843</v>
      </c>
      <c r="F31" s="115">
        <v>208</v>
      </c>
      <c r="G31" s="115">
        <v>505</v>
      </c>
      <c r="H31" s="116">
        <v>193</v>
      </c>
      <c r="I31" s="117">
        <v>11</v>
      </c>
      <c r="J31" s="118">
        <v>8</v>
      </c>
    </row>
    <row r="32" spans="1:10" x14ac:dyDescent="0.35">
      <c r="A32" s="29" t="s">
        <v>27</v>
      </c>
      <c r="B32" s="111">
        <v>40</v>
      </c>
      <c r="C32" s="112">
        <v>78</v>
      </c>
      <c r="D32" s="113">
        <v>269</v>
      </c>
      <c r="E32" s="114">
        <v>4081</v>
      </c>
      <c r="F32" s="115">
        <v>331</v>
      </c>
      <c r="G32" s="115">
        <v>354</v>
      </c>
      <c r="H32" s="116">
        <v>628</v>
      </c>
      <c r="I32" s="117">
        <v>13</v>
      </c>
      <c r="J32" s="118">
        <v>3</v>
      </c>
    </row>
    <row r="33" spans="1:10" x14ac:dyDescent="0.35">
      <c r="A33" s="29" t="s">
        <v>28</v>
      </c>
      <c r="B33" s="111">
        <v>38</v>
      </c>
      <c r="C33" s="112">
        <v>65</v>
      </c>
      <c r="D33" s="113">
        <v>174</v>
      </c>
      <c r="E33" s="114">
        <v>1701</v>
      </c>
      <c r="F33" s="115">
        <v>136</v>
      </c>
      <c r="G33" s="115">
        <v>302</v>
      </c>
      <c r="H33" s="116">
        <v>180</v>
      </c>
      <c r="I33" s="117">
        <v>7</v>
      </c>
      <c r="J33" s="118">
        <v>7</v>
      </c>
    </row>
    <row r="34" spans="1:10" x14ac:dyDescent="0.35">
      <c r="A34" s="29" t="s">
        <v>29</v>
      </c>
      <c r="B34" s="111">
        <v>1202</v>
      </c>
      <c r="C34" s="112">
        <v>1999</v>
      </c>
      <c r="D34" s="113">
        <v>1887</v>
      </c>
      <c r="E34" s="114">
        <v>21019</v>
      </c>
      <c r="F34" s="115">
        <v>1606</v>
      </c>
      <c r="G34" s="115">
        <v>2630</v>
      </c>
      <c r="H34" s="116">
        <v>1365</v>
      </c>
      <c r="I34" s="117">
        <v>74</v>
      </c>
      <c r="J34" s="118">
        <v>83</v>
      </c>
    </row>
    <row r="35" spans="1:10" x14ac:dyDescent="0.35">
      <c r="A35" s="29" t="s">
        <v>30</v>
      </c>
      <c r="B35" s="111">
        <v>507</v>
      </c>
      <c r="C35" s="112">
        <v>971</v>
      </c>
      <c r="D35" s="113">
        <v>270</v>
      </c>
      <c r="E35" s="114">
        <v>2422</v>
      </c>
      <c r="F35" s="115">
        <v>278</v>
      </c>
      <c r="G35" s="115">
        <v>1072</v>
      </c>
      <c r="H35" s="116">
        <v>252</v>
      </c>
      <c r="I35" s="117">
        <v>14</v>
      </c>
      <c r="J35" s="118">
        <v>14</v>
      </c>
    </row>
    <row r="36" spans="1:10" x14ac:dyDescent="0.35">
      <c r="A36" s="29" t="s">
        <v>31</v>
      </c>
      <c r="B36" s="119">
        <v>49</v>
      </c>
      <c r="C36" s="120">
        <v>87</v>
      </c>
      <c r="D36" s="121">
        <v>158</v>
      </c>
      <c r="E36" s="122">
        <v>1373</v>
      </c>
      <c r="F36" s="123">
        <v>193</v>
      </c>
      <c r="G36" s="123">
        <v>186</v>
      </c>
      <c r="H36" s="124">
        <v>150</v>
      </c>
      <c r="I36" s="125">
        <v>4</v>
      </c>
      <c r="J36" s="126">
        <v>1</v>
      </c>
    </row>
    <row r="37" spans="1:10" x14ac:dyDescent="0.35">
      <c r="A37" s="29" t="s">
        <v>32</v>
      </c>
      <c r="B37" s="111">
        <v>17</v>
      </c>
      <c r="C37" s="112">
        <v>30</v>
      </c>
      <c r="D37" s="113">
        <v>55</v>
      </c>
      <c r="E37" s="114">
        <v>520</v>
      </c>
      <c r="F37" s="115">
        <v>38</v>
      </c>
      <c r="G37" s="115">
        <v>80</v>
      </c>
      <c r="H37" s="116">
        <v>41</v>
      </c>
      <c r="I37" s="117">
        <v>0</v>
      </c>
      <c r="J37" s="118">
        <v>1</v>
      </c>
    </row>
    <row r="38" spans="1:10" x14ac:dyDescent="0.35">
      <c r="A38" s="29" t="s">
        <v>33</v>
      </c>
      <c r="B38" s="111">
        <v>18</v>
      </c>
      <c r="C38" s="112">
        <v>26</v>
      </c>
      <c r="D38" s="113">
        <v>24</v>
      </c>
      <c r="E38" s="114">
        <v>483</v>
      </c>
      <c r="F38" s="115">
        <v>36</v>
      </c>
      <c r="G38" s="115">
        <v>58</v>
      </c>
      <c r="H38" s="116">
        <v>55</v>
      </c>
      <c r="I38" s="117">
        <v>2</v>
      </c>
      <c r="J38" s="118">
        <v>2</v>
      </c>
    </row>
    <row r="39" spans="1:10" x14ac:dyDescent="0.35">
      <c r="A39" s="29" t="s">
        <v>34</v>
      </c>
      <c r="B39" s="111">
        <v>38</v>
      </c>
      <c r="C39" s="112">
        <v>75</v>
      </c>
      <c r="D39" s="113">
        <v>160</v>
      </c>
      <c r="E39" s="114">
        <v>3783</v>
      </c>
      <c r="F39" s="115">
        <v>297</v>
      </c>
      <c r="G39" s="115">
        <v>265</v>
      </c>
      <c r="H39" s="116">
        <v>668</v>
      </c>
      <c r="I39" s="117">
        <v>5</v>
      </c>
      <c r="J39" s="118">
        <v>8</v>
      </c>
    </row>
    <row r="40" spans="1:10" x14ac:dyDescent="0.35">
      <c r="A40" s="29" t="s">
        <v>35</v>
      </c>
      <c r="B40" s="111">
        <v>55</v>
      </c>
      <c r="C40" s="112">
        <v>70</v>
      </c>
      <c r="D40" s="113">
        <v>163</v>
      </c>
      <c r="E40" s="114">
        <v>2121</v>
      </c>
      <c r="F40" s="115">
        <v>201</v>
      </c>
      <c r="G40" s="115">
        <v>379</v>
      </c>
      <c r="H40" s="116">
        <v>152</v>
      </c>
      <c r="I40" s="117">
        <v>3</v>
      </c>
      <c r="J40" s="118">
        <v>3</v>
      </c>
    </row>
    <row r="41" spans="1:10" x14ac:dyDescent="0.35">
      <c r="A41" s="29" t="s">
        <v>36</v>
      </c>
      <c r="B41" s="111">
        <v>335</v>
      </c>
      <c r="C41" s="112">
        <v>493</v>
      </c>
      <c r="D41" s="113">
        <v>206</v>
      </c>
      <c r="E41" s="114">
        <v>3010</v>
      </c>
      <c r="F41" s="115">
        <v>176</v>
      </c>
      <c r="G41" s="115">
        <v>1114</v>
      </c>
      <c r="H41" s="116">
        <v>182</v>
      </c>
      <c r="I41" s="117">
        <v>17</v>
      </c>
      <c r="J41" s="118">
        <v>7</v>
      </c>
    </row>
    <row r="42" spans="1:10" x14ac:dyDescent="0.35">
      <c r="A42" s="29" t="s">
        <v>37</v>
      </c>
      <c r="B42" s="111">
        <v>16</v>
      </c>
      <c r="C42" s="112">
        <v>11</v>
      </c>
      <c r="D42" s="113">
        <v>59</v>
      </c>
      <c r="E42" s="114">
        <v>641</v>
      </c>
      <c r="F42" s="115">
        <v>90</v>
      </c>
      <c r="G42" s="115">
        <v>187</v>
      </c>
      <c r="H42" s="116">
        <v>56</v>
      </c>
      <c r="I42" s="117">
        <v>2</v>
      </c>
      <c r="J42" s="118">
        <v>4</v>
      </c>
    </row>
    <row r="43" spans="1:10" x14ac:dyDescent="0.35">
      <c r="A43" s="29" t="s">
        <v>38</v>
      </c>
      <c r="B43" s="111">
        <v>24</v>
      </c>
      <c r="C43" s="112">
        <v>39</v>
      </c>
      <c r="D43" s="113">
        <v>159</v>
      </c>
      <c r="E43" s="114">
        <v>1062</v>
      </c>
      <c r="F43" s="115">
        <v>123</v>
      </c>
      <c r="G43" s="115">
        <v>177</v>
      </c>
      <c r="H43" s="116">
        <v>127</v>
      </c>
      <c r="I43" s="117">
        <v>4</v>
      </c>
      <c r="J43" s="118">
        <v>2</v>
      </c>
    </row>
    <row r="44" spans="1:10" x14ac:dyDescent="0.35">
      <c r="A44" s="29" t="s">
        <v>39</v>
      </c>
      <c r="B44" s="111">
        <v>59</v>
      </c>
      <c r="C44" s="112">
        <v>89</v>
      </c>
      <c r="D44" s="113">
        <v>384</v>
      </c>
      <c r="E44" s="114">
        <v>2488</v>
      </c>
      <c r="F44" s="115">
        <v>216</v>
      </c>
      <c r="G44" s="115">
        <v>370</v>
      </c>
      <c r="H44" s="116">
        <v>278</v>
      </c>
      <c r="I44" s="117">
        <v>4</v>
      </c>
      <c r="J44" s="118">
        <v>7</v>
      </c>
    </row>
    <row r="45" spans="1:10" x14ac:dyDescent="0.35">
      <c r="A45" s="29" t="s">
        <v>40</v>
      </c>
      <c r="B45" s="111">
        <v>35</v>
      </c>
      <c r="C45" s="112">
        <v>48</v>
      </c>
      <c r="D45" s="113">
        <v>33</v>
      </c>
      <c r="E45" s="114">
        <v>703</v>
      </c>
      <c r="F45" s="115">
        <v>44</v>
      </c>
      <c r="G45" s="115">
        <v>58</v>
      </c>
      <c r="H45" s="116">
        <v>45</v>
      </c>
      <c r="I45" s="117">
        <v>1</v>
      </c>
      <c r="J45" s="118">
        <v>1</v>
      </c>
    </row>
    <row r="46" spans="1:10" x14ac:dyDescent="0.35">
      <c r="A46" s="29" t="s">
        <v>41</v>
      </c>
      <c r="B46" s="111">
        <v>174</v>
      </c>
      <c r="C46" s="112">
        <v>368</v>
      </c>
      <c r="D46" s="113">
        <v>80</v>
      </c>
      <c r="E46" s="114">
        <v>1172</v>
      </c>
      <c r="F46" s="115">
        <v>132</v>
      </c>
      <c r="G46" s="115">
        <v>139</v>
      </c>
      <c r="H46" s="116">
        <v>61</v>
      </c>
      <c r="I46" s="117">
        <v>6</v>
      </c>
      <c r="J46" s="118">
        <v>3</v>
      </c>
    </row>
    <row r="47" spans="1:10" x14ac:dyDescent="0.35">
      <c r="A47" s="29" t="s">
        <v>42</v>
      </c>
      <c r="B47" s="111">
        <v>157</v>
      </c>
      <c r="C47" s="112">
        <v>285</v>
      </c>
      <c r="D47" s="113">
        <v>70</v>
      </c>
      <c r="E47" s="114">
        <v>980</v>
      </c>
      <c r="F47" s="115">
        <v>100</v>
      </c>
      <c r="G47" s="115">
        <v>130</v>
      </c>
      <c r="H47" s="116">
        <v>82</v>
      </c>
      <c r="I47" s="117">
        <v>3</v>
      </c>
      <c r="J47" s="118">
        <v>4</v>
      </c>
    </row>
    <row r="48" spans="1:10" x14ac:dyDescent="0.35">
      <c r="A48" s="29" t="s">
        <v>43</v>
      </c>
      <c r="B48" s="111">
        <v>264</v>
      </c>
      <c r="C48" s="112">
        <v>371</v>
      </c>
      <c r="D48" s="113">
        <v>802</v>
      </c>
      <c r="E48" s="114">
        <v>7059</v>
      </c>
      <c r="F48" s="115">
        <v>737</v>
      </c>
      <c r="G48" s="115">
        <v>1170</v>
      </c>
      <c r="H48" s="116">
        <v>752</v>
      </c>
      <c r="I48" s="117">
        <v>15</v>
      </c>
      <c r="J48" s="118">
        <v>18</v>
      </c>
    </row>
    <row r="49" spans="1:10" x14ac:dyDescent="0.35">
      <c r="A49" s="29" t="s">
        <v>44</v>
      </c>
      <c r="B49" s="111">
        <v>146</v>
      </c>
      <c r="C49" s="112">
        <v>178</v>
      </c>
      <c r="D49" s="113">
        <v>151</v>
      </c>
      <c r="E49" s="114">
        <v>1595</v>
      </c>
      <c r="F49" s="115">
        <v>166</v>
      </c>
      <c r="G49" s="115">
        <v>203</v>
      </c>
      <c r="H49" s="116">
        <v>169</v>
      </c>
      <c r="I49" s="117">
        <v>2</v>
      </c>
      <c r="J49" s="118">
        <v>7</v>
      </c>
    </row>
    <row r="50" spans="1:10" x14ac:dyDescent="0.35">
      <c r="A50" s="30" t="s">
        <v>45</v>
      </c>
      <c r="B50" s="119">
        <v>41</v>
      </c>
      <c r="C50" s="120">
        <v>81</v>
      </c>
      <c r="D50" s="127">
        <v>179</v>
      </c>
      <c r="E50" s="122">
        <v>1602</v>
      </c>
      <c r="F50" s="123">
        <v>104</v>
      </c>
      <c r="G50" s="123">
        <v>308</v>
      </c>
      <c r="H50" s="124">
        <v>149</v>
      </c>
      <c r="I50" s="125">
        <v>3</v>
      </c>
      <c r="J50" s="126">
        <v>5</v>
      </c>
    </row>
    <row r="51" spans="1:10" x14ac:dyDescent="0.35">
      <c r="A51" s="31" t="s">
        <v>46</v>
      </c>
      <c r="B51" s="128">
        <f>SUM(B7:B50)</f>
        <v>13987</v>
      </c>
      <c r="C51" s="128">
        <f t="shared" ref="C51:J51" si="0">SUM(C7:C50)</f>
        <v>19160</v>
      </c>
      <c r="D51" s="129">
        <f t="shared" si="0"/>
        <v>21612</v>
      </c>
      <c r="E51" s="129">
        <f t="shared" si="0"/>
        <v>177906</v>
      </c>
      <c r="F51" s="129">
        <f t="shared" si="0"/>
        <v>16902</v>
      </c>
      <c r="G51" s="129">
        <f t="shared" si="0"/>
        <v>27699</v>
      </c>
      <c r="H51" s="129">
        <f t="shared" si="0"/>
        <v>20883</v>
      </c>
      <c r="I51" s="128">
        <f t="shared" si="0"/>
        <v>520</v>
      </c>
      <c r="J51" s="130">
        <f t="shared" si="0"/>
        <v>673</v>
      </c>
    </row>
    <row r="52" spans="1:10" ht="15" thickBot="1" x14ac:dyDescent="0.4">
      <c r="A52" s="32" t="s">
        <v>47</v>
      </c>
      <c r="B52" s="33">
        <f>B51/(B51+C51)</f>
        <v>0.42196880562343503</v>
      </c>
      <c r="C52" s="33">
        <f>C51/(B51+C51)</f>
        <v>0.57803119437656503</v>
      </c>
      <c r="D52" s="44">
        <f>D51/($D$51+$E$51+$F$51+$G$51+$H$51)</f>
        <v>8.1554101478479413E-2</v>
      </c>
      <c r="E52" s="44">
        <f t="shared" ref="E52:H52" si="1">E51/($D$51+$E$51+$F$51+$G$51+$H$51)</f>
        <v>0.67133832952204131</v>
      </c>
      <c r="F52" s="44">
        <f t="shared" si="1"/>
        <v>6.3780650712070092E-2</v>
      </c>
      <c r="G52" s="44">
        <f t="shared" si="1"/>
        <v>0.1045237394434759</v>
      </c>
      <c r="H52" s="44">
        <f t="shared" si="1"/>
        <v>7.8803178843933258E-2</v>
      </c>
      <c r="I52" s="33">
        <f>I51/I51</f>
        <v>1</v>
      </c>
      <c r="J52" s="47">
        <f>J51/J51</f>
        <v>1</v>
      </c>
    </row>
    <row r="54" spans="1:10" x14ac:dyDescent="0.35">
      <c r="A54" s="215"/>
    </row>
    <row r="55" spans="1:10" x14ac:dyDescent="0.35">
      <c r="J55" s="216"/>
    </row>
  </sheetData>
  <mergeCells count="2">
    <mergeCell ref="B2:J2"/>
    <mergeCell ref="B3:J3"/>
  </mergeCells>
  <pageMargins left="0.7" right="0.7" top="0.75" bottom="0.75" header="0.3" footer="0.3"/>
  <pageSetup scale="8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05BC6E-4792-4748-9966-848BE55294EA}">
  <sheetPr>
    <pageSetUpPr fitToPage="1"/>
  </sheetPr>
  <dimension ref="A1:J56"/>
  <sheetViews>
    <sheetView zoomScaleNormal="100" workbookViewId="0">
      <pane xSplit="11" ySplit="6" topLeftCell="L41" activePane="bottomRight" state="frozen"/>
      <selection pane="topRight" activeCell="L1" sqref="L1"/>
      <selection pane="bottomLeft" activeCell="A7" sqref="A7"/>
      <selection pane="bottomRight" activeCell="A55" sqref="A55"/>
    </sheetView>
  </sheetViews>
  <sheetFormatPr defaultRowHeight="14.5" x14ac:dyDescent="0.35"/>
  <cols>
    <col min="1" max="1" width="15.1796875" customWidth="1"/>
    <col min="5" max="8" width="9.1796875" customWidth="1"/>
    <col min="11" max="11" width="1.81640625" customWidth="1"/>
  </cols>
  <sheetData>
    <row r="1" spans="1:10" ht="18.5" thickBot="1" x14ac:dyDescent="0.45">
      <c r="A1" s="1" t="s">
        <v>0</v>
      </c>
      <c r="F1" s="2"/>
      <c r="G1" s="3" t="s">
        <v>1</v>
      </c>
      <c r="I1" s="4" t="s">
        <v>62</v>
      </c>
    </row>
    <row r="2" spans="1:10" s="9" customFormat="1" x14ac:dyDescent="0.35">
      <c r="A2" s="21"/>
      <c r="B2" s="219" t="s">
        <v>48</v>
      </c>
      <c r="C2" s="220"/>
      <c r="D2" s="220"/>
      <c r="E2" s="227" t="s">
        <v>48</v>
      </c>
      <c r="F2" s="220"/>
      <c r="G2" s="220"/>
      <c r="H2" s="228"/>
      <c r="I2" s="228"/>
      <c r="J2" s="229"/>
    </row>
    <row r="3" spans="1:10" s="9" customFormat="1" x14ac:dyDescent="0.35">
      <c r="A3" s="22"/>
      <c r="B3" s="222" t="s">
        <v>49</v>
      </c>
      <c r="C3" s="223"/>
      <c r="D3" s="223"/>
      <c r="E3" s="230" t="s">
        <v>49</v>
      </c>
      <c r="F3" s="223"/>
      <c r="G3" s="223"/>
      <c r="H3" s="231"/>
      <c r="I3" s="231"/>
      <c r="J3" s="232"/>
    </row>
    <row r="4" spans="1:10" s="9" customFormat="1" x14ac:dyDescent="0.35">
      <c r="A4" s="22"/>
      <c r="B4" s="225" t="s">
        <v>50</v>
      </c>
      <c r="C4" s="226"/>
      <c r="D4" s="226"/>
      <c r="E4" s="233" t="s">
        <v>54</v>
      </c>
      <c r="F4" s="226"/>
      <c r="G4" s="226"/>
      <c r="H4" s="234"/>
      <c r="I4" s="234"/>
      <c r="J4" s="235"/>
    </row>
    <row r="5" spans="1:10" s="9" customFormat="1" ht="13" x14ac:dyDescent="0.3">
      <c r="A5" s="23"/>
      <c r="B5" s="10" t="s">
        <v>51</v>
      </c>
      <c r="C5" s="11" t="s">
        <v>52</v>
      </c>
      <c r="D5" s="37" t="s">
        <v>64</v>
      </c>
      <c r="E5" s="40" t="s">
        <v>51</v>
      </c>
      <c r="F5" s="11" t="s">
        <v>52</v>
      </c>
      <c r="G5" s="11" t="s">
        <v>52</v>
      </c>
      <c r="H5" s="11" t="s">
        <v>52</v>
      </c>
      <c r="I5" s="11" t="s">
        <v>52</v>
      </c>
      <c r="J5" s="24" t="s">
        <v>52</v>
      </c>
    </row>
    <row r="6" spans="1:10" s="9" customFormat="1" ht="107.25" customHeight="1" thickBot="1" x14ac:dyDescent="0.35">
      <c r="A6" s="25" t="s">
        <v>65</v>
      </c>
      <c r="B6" s="16" t="s">
        <v>75</v>
      </c>
      <c r="C6" s="16" t="s">
        <v>55</v>
      </c>
      <c r="D6" s="38" t="s">
        <v>76</v>
      </c>
      <c r="E6" s="41" t="s">
        <v>77</v>
      </c>
      <c r="F6" s="16" t="s">
        <v>78</v>
      </c>
      <c r="G6" s="16" t="s">
        <v>79</v>
      </c>
      <c r="H6" s="16" t="s">
        <v>80</v>
      </c>
      <c r="I6" s="16" t="s">
        <v>56</v>
      </c>
      <c r="J6" s="26" t="s">
        <v>81</v>
      </c>
    </row>
    <row r="7" spans="1:10" s="9" customFormat="1" ht="13.5" thickBot="1" x14ac:dyDescent="0.35">
      <c r="A7" s="27"/>
      <c r="B7" s="14"/>
      <c r="C7" s="14"/>
      <c r="D7" s="14"/>
      <c r="E7" s="27"/>
      <c r="F7" s="14"/>
      <c r="G7" s="20"/>
      <c r="H7" s="20"/>
      <c r="I7" s="20"/>
      <c r="J7" s="43"/>
    </row>
    <row r="8" spans="1:10" x14ac:dyDescent="0.35">
      <c r="A8" s="29" t="s">
        <v>2</v>
      </c>
      <c r="B8" s="76">
        <v>3974</v>
      </c>
      <c r="C8" s="79">
        <v>32791</v>
      </c>
      <c r="D8" s="80">
        <v>139</v>
      </c>
      <c r="E8" s="81">
        <v>9409</v>
      </c>
      <c r="F8" s="77">
        <v>1266</v>
      </c>
      <c r="G8" s="78">
        <v>695</v>
      </c>
      <c r="H8" s="82">
        <v>1317</v>
      </c>
      <c r="I8" s="83">
        <v>21906</v>
      </c>
      <c r="J8" s="84">
        <v>8129</v>
      </c>
    </row>
    <row r="9" spans="1:10" x14ac:dyDescent="0.35">
      <c r="A9" s="29" t="s">
        <v>3</v>
      </c>
      <c r="B9" s="76">
        <v>63</v>
      </c>
      <c r="C9" s="85">
        <v>852</v>
      </c>
      <c r="D9" s="76">
        <v>2</v>
      </c>
      <c r="E9" s="86"/>
      <c r="F9" s="77"/>
      <c r="G9" s="78"/>
      <c r="H9" s="82"/>
      <c r="I9" s="87"/>
      <c r="J9" s="84"/>
    </row>
    <row r="10" spans="1:10" x14ac:dyDescent="0.35">
      <c r="A10" s="29" t="s">
        <v>4</v>
      </c>
      <c r="B10" s="76"/>
      <c r="C10" s="85"/>
      <c r="D10" s="76"/>
      <c r="E10" s="86">
        <v>1856</v>
      </c>
      <c r="F10" s="77">
        <v>542</v>
      </c>
      <c r="G10" s="78">
        <v>152</v>
      </c>
      <c r="H10" s="82">
        <v>608</v>
      </c>
      <c r="I10" s="87">
        <v>4851</v>
      </c>
      <c r="J10" s="84">
        <v>3722</v>
      </c>
    </row>
    <row r="11" spans="1:10" x14ac:dyDescent="0.35">
      <c r="A11" s="29" t="s">
        <v>5</v>
      </c>
      <c r="B11" s="76"/>
      <c r="C11" s="85"/>
      <c r="D11" s="76"/>
      <c r="E11" s="86">
        <v>49</v>
      </c>
      <c r="F11" s="77">
        <v>158</v>
      </c>
      <c r="G11" s="78">
        <v>25</v>
      </c>
      <c r="H11" s="82">
        <v>109</v>
      </c>
      <c r="I11" s="87">
        <v>785</v>
      </c>
      <c r="J11" s="84">
        <v>462</v>
      </c>
    </row>
    <row r="12" spans="1:10" x14ac:dyDescent="0.35">
      <c r="A12" s="29" t="s">
        <v>6</v>
      </c>
      <c r="B12" s="76">
        <v>192</v>
      </c>
      <c r="C12" s="85">
        <v>1322</v>
      </c>
      <c r="D12" s="76">
        <v>3</v>
      </c>
      <c r="E12" s="86"/>
      <c r="F12" s="77"/>
      <c r="G12" s="78"/>
      <c r="H12" s="82"/>
      <c r="I12" s="87"/>
      <c r="J12" s="84"/>
    </row>
    <row r="13" spans="1:10" x14ac:dyDescent="0.35">
      <c r="A13" s="29" t="s">
        <v>7</v>
      </c>
      <c r="B13" s="76"/>
      <c r="C13" s="85"/>
      <c r="D13" s="76"/>
      <c r="E13" s="86">
        <v>302</v>
      </c>
      <c r="F13" s="77">
        <v>477</v>
      </c>
      <c r="G13" s="78">
        <v>96</v>
      </c>
      <c r="H13" s="82">
        <v>403</v>
      </c>
      <c r="I13" s="87">
        <v>3642</v>
      </c>
      <c r="J13" s="84">
        <v>2591</v>
      </c>
    </row>
    <row r="14" spans="1:10" x14ac:dyDescent="0.35">
      <c r="A14" s="29" t="s">
        <v>8</v>
      </c>
      <c r="B14" s="76"/>
      <c r="C14" s="85"/>
      <c r="D14" s="76"/>
      <c r="E14" s="86">
        <v>1988</v>
      </c>
      <c r="F14" s="77">
        <v>47</v>
      </c>
      <c r="G14" s="78">
        <v>56</v>
      </c>
      <c r="H14" s="82">
        <v>87</v>
      </c>
      <c r="I14" s="87">
        <v>1616</v>
      </c>
      <c r="J14" s="84">
        <v>426</v>
      </c>
    </row>
    <row r="15" spans="1:10" x14ac:dyDescent="0.35">
      <c r="A15" s="29" t="s">
        <v>9</v>
      </c>
      <c r="B15" s="76">
        <v>111</v>
      </c>
      <c r="C15" s="85">
        <v>1648</v>
      </c>
      <c r="D15" s="76">
        <v>5</v>
      </c>
      <c r="E15" s="86"/>
      <c r="F15" s="77"/>
      <c r="G15" s="78"/>
      <c r="H15" s="82"/>
      <c r="I15" s="87"/>
      <c r="J15" s="84"/>
    </row>
    <row r="16" spans="1:10" x14ac:dyDescent="0.35">
      <c r="A16" s="29" t="s">
        <v>10</v>
      </c>
      <c r="B16" s="76">
        <v>1088</v>
      </c>
      <c r="C16" s="85">
        <v>9021</v>
      </c>
      <c r="D16" s="76">
        <v>46</v>
      </c>
      <c r="E16" s="86"/>
      <c r="F16" s="77"/>
      <c r="G16" s="78"/>
      <c r="H16" s="82"/>
      <c r="I16" s="87"/>
      <c r="J16" s="84"/>
    </row>
    <row r="17" spans="1:10" x14ac:dyDescent="0.35">
      <c r="A17" s="29" t="s">
        <v>11</v>
      </c>
      <c r="B17" s="76"/>
      <c r="C17" s="85"/>
      <c r="D17" s="76"/>
      <c r="E17" s="86">
        <v>941</v>
      </c>
      <c r="F17" s="77">
        <v>1131</v>
      </c>
      <c r="G17" s="78">
        <v>225</v>
      </c>
      <c r="H17" s="82">
        <v>756</v>
      </c>
      <c r="I17" s="87">
        <v>9878</v>
      </c>
      <c r="J17" s="84">
        <v>5347</v>
      </c>
    </row>
    <row r="18" spans="1:10" x14ac:dyDescent="0.35">
      <c r="A18" s="29" t="s">
        <v>12</v>
      </c>
      <c r="B18" s="76">
        <v>152</v>
      </c>
      <c r="C18" s="85">
        <v>2488</v>
      </c>
      <c r="D18" s="76">
        <v>5</v>
      </c>
      <c r="E18" s="86"/>
      <c r="F18" s="77"/>
      <c r="G18" s="78"/>
      <c r="H18" s="82"/>
      <c r="I18" s="87"/>
      <c r="J18" s="84"/>
    </row>
    <row r="19" spans="1:10" x14ac:dyDescent="0.35">
      <c r="A19" s="29" t="s">
        <v>13</v>
      </c>
      <c r="B19" s="76"/>
      <c r="C19" s="85"/>
      <c r="D19" s="76"/>
      <c r="E19" s="86">
        <v>17</v>
      </c>
      <c r="F19" s="77">
        <v>49</v>
      </c>
      <c r="G19" s="78">
        <v>12</v>
      </c>
      <c r="H19" s="82">
        <v>30</v>
      </c>
      <c r="I19" s="87">
        <v>231</v>
      </c>
      <c r="J19" s="84">
        <v>239</v>
      </c>
    </row>
    <row r="20" spans="1:10" x14ac:dyDescent="0.35">
      <c r="A20" s="29" t="s">
        <v>14</v>
      </c>
      <c r="B20" s="76"/>
      <c r="C20" s="85"/>
      <c r="D20" s="76"/>
      <c r="E20" s="86">
        <v>27</v>
      </c>
      <c r="F20" s="77">
        <v>24</v>
      </c>
      <c r="G20" s="78">
        <v>7</v>
      </c>
      <c r="H20" s="82">
        <v>15</v>
      </c>
      <c r="I20" s="87">
        <v>175</v>
      </c>
      <c r="J20" s="84">
        <v>129</v>
      </c>
    </row>
    <row r="21" spans="1:10" x14ac:dyDescent="0.35">
      <c r="A21" s="29" t="s">
        <v>15</v>
      </c>
      <c r="B21" s="76">
        <v>2253</v>
      </c>
      <c r="C21" s="85">
        <v>24219</v>
      </c>
      <c r="D21" s="76">
        <v>101</v>
      </c>
      <c r="E21" s="86"/>
      <c r="F21" s="77"/>
      <c r="G21" s="78"/>
      <c r="H21" s="82"/>
      <c r="I21" s="87"/>
      <c r="J21" s="84"/>
    </row>
    <row r="22" spans="1:10" x14ac:dyDescent="0.35">
      <c r="A22" s="29" t="s">
        <v>16</v>
      </c>
      <c r="B22" s="76"/>
      <c r="C22" s="85"/>
      <c r="D22" s="76"/>
      <c r="E22" s="86">
        <v>27</v>
      </c>
      <c r="F22" s="77">
        <v>114</v>
      </c>
      <c r="G22" s="78">
        <v>17</v>
      </c>
      <c r="H22" s="82">
        <v>96</v>
      </c>
      <c r="I22" s="87">
        <v>719</v>
      </c>
      <c r="J22" s="84">
        <v>481</v>
      </c>
    </row>
    <row r="23" spans="1:10" x14ac:dyDescent="0.35">
      <c r="A23" s="29" t="s">
        <v>17</v>
      </c>
      <c r="B23" s="76"/>
      <c r="C23" s="85"/>
      <c r="D23" s="76"/>
      <c r="E23" s="86">
        <v>103</v>
      </c>
      <c r="F23" s="77">
        <v>340</v>
      </c>
      <c r="G23" s="78">
        <v>78</v>
      </c>
      <c r="H23" s="82">
        <v>257</v>
      </c>
      <c r="I23" s="87">
        <v>1881</v>
      </c>
      <c r="J23" s="84">
        <v>1678</v>
      </c>
    </row>
    <row r="24" spans="1:10" x14ac:dyDescent="0.35">
      <c r="A24" s="29" t="s">
        <v>18</v>
      </c>
      <c r="B24" s="76"/>
      <c r="C24" s="85"/>
      <c r="D24" s="76"/>
      <c r="E24" s="86">
        <v>1</v>
      </c>
      <c r="F24" s="77">
        <v>15</v>
      </c>
      <c r="G24" s="78">
        <v>3</v>
      </c>
      <c r="H24" s="82">
        <v>10</v>
      </c>
      <c r="I24" s="87">
        <v>108</v>
      </c>
      <c r="J24" s="84">
        <v>46</v>
      </c>
    </row>
    <row r="25" spans="1:10" x14ac:dyDescent="0.35">
      <c r="A25" s="29" t="s">
        <v>19</v>
      </c>
      <c r="B25" s="76">
        <v>160</v>
      </c>
      <c r="C25" s="85">
        <v>1367</v>
      </c>
      <c r="D25" s="76">
        <v>7</v>
      </c>
      <c r="E25" s="86"/>
      <c r="F25" s="77"/>
      <c r="G25" s="78"/>
      <c r="H25" s="82"/>
      <c r="I25" s="87"/>
      <c r="J25" s="84"/>
    </row>
    <row r="26" spans="1:10" x14ac:dyDescent="0.35">
      <c r="A26" s="29" t="s">
        <v>20</v>
      </c>
      <c r="B26" s="76"/>
      <c r="C26" s="85"/>
      <c r="D26" s="76"/>
      <c r="E26" s="86">
        <v>51</v>
      </c>
      <c r="F26" s="77">
        <v>86</v>
      </c>
      <c r="G26" s="78">
        <v>30</v>
      </c>
      <c r="H26" s="82">
        <v>72</v>
      </c>
      <c r="I26" s="87">
        <v>503</v>
      </c>
      <c r="J26" s="84">
        <v>548</v>
      </c>
    </row>
    <row r="27" spans="1:10" x14ac:dyDescent="0.35">
      <c r="A27" s="29" t="s">
        <v>21</v>
      </c>
      <c r="B27" s="76"/>
      <c r="C27" s="85"/>
      <c r="D27" s="76"/>
      <c r="E27" s="86">
        <v>347</v>
      </c>
      <c r="F27" s="77">
        <v>217</v>
      </c>
      <c r="G27" s="78">
        <v>72</v>
      </c>
      <c r="H27" s="82">
        <v>207</v>
      </c>
      <c r="I27" s="87">
        <v>1721</v>
      </c>
      <c r="J27" s="84">
        <v>1241</v>
      </c>
    </row>
    <row r="28" spans="1:10" x14ac:dyDescent="0.35">
      <c r="A28" s="29" t="s">
        <v>22</v>
      </c>
      <c r="B28" s="76"/>
      <c r="C28" s="85"/>
      <c r="D28" s="76"/>
      <c r="E28" s="86">
        <v>39</v>
      </c>
      <c r="F28" s="77">
        <v>165</v>
      </c>
      <c r="G28" s="78">
        <v>55</v>
      </c>
      <c r="H28" s="82">
        <v>162</v>
      </c>
      <c r="I28" s="87">
        <v>1198</v>
      </c>
      <c r="J28" s="84">
        <v>803</v>
      </c>
    </row>
    <row r="29" spans="1:10" x14ac:dyDescent="0.35">
      <c r="A29" s="29" t="s">
        <v>23</v>
      </c>
      <c r="B29" s="76"/>
      <c r="C29" s="85"/>
      <c r="D29" s="76"/>
      <c r="E29" s="86">
        <v>70</v>
      </c>
      <c r="F29" s="77">
        <v>228</v>
      </c>
      <c r="G29" s="78">
        <v>38</v>
      </c>
      <c r="H29" s="82">
        <v>150</v>
      </c>
      <c r="I29" s="87">
        <v>1351</v>
      </c>
      <c r="J29" s="84">
        <v>1040</v>
      </c>
    </row>
    <row r="30" spans="1:10" x14ac:dyDescent="0.35">
      <c r="A30" s="29" t="s">
        <v>24</v>
      </c>
      <c r="B30" s="76">
        <v>197</v>
      </c>
      <c r="C30" s="85">
        <v>3596</v>
      </c>
      <c r="D30" s="76">
        <v>9</v>
      </c>
      <c r="E30" s="86"/>
      <c r="F30" s="77"/>
      <c r="G30" s="78"/>
      <c r="H30" s="82"/>
      <c r="I30" s="87"/>
      <c r="J30" s="84"/>
    </row>
    <row r="31" spans="1:10" x14ac:dyDescent="0.35">
      <c r="A31" s="29" t="s">
        <v>25</v>
      </c>
      <c r="B31" s="76"/>
      <c r="C31" s="85"/>
      <c r="D31" s="76"/>
      <c r="E31" s="86">
        <v>135</v>
      </c>
      <c r="F31" s="77">
        <v>135</v>
      </c>
      <c r="G31" s="78">
        <v>45</v>
      </c>
      <c r="H31" s="82">
        <v>131</v>
      </c>
      <c r="I31" s="87">
        <v>905</v>
      </c>
      <c r="J31" s="84">
        <v>926</v>
      </c>
    </row>
    <row r="32" spans="1:10" x14ac:dyDescent="0.35">
      <c r="A32" s="29" t="s">
        <v>26</v>
      </c>
      <c r="B32" s="76">
        <v>215</v>
      </c>
      <c r="C32" s="85">
        <v>3605</v>
      </c>
      <c r="D32" s="76">
        <v>9</v>
      </c>
      <c r="E32" s="86"/>
      <c r="F32" s="77"/>
      <c r="G32" s="78"/>
      <c r="H32" s="82"/>
      <c r="I32" s="87"/>
      <c r="J32" s="84"/>
    </row>
    <row r="33" spans="1:10" x14ac:dyDescent="0.35">
      <c r="A33" s="29" t="s">
        <v>27</v>
      </c>
      <c r="B33" s="76"/>
      <c r="C33" s="85"/>
      <c r="D33" s="76"/>
      <c r="E33" s="86">
        <v>116</v>
      </c>
      <c r="F33" s="77">
        <v>448</v>
      </c>
      <c r="G33" s="78">
        <v>92</v>
      </c>
      <c r="H33" s="82">
        <v>323</v>
      </c>
      <c r="I33" s="87">
        <v>2643</v>
      </c>
      <c r="J33" s="84">
        <v>2164</v>
      </c>
    </row>
    <row r="34" spans="1:10" x14ac:dyDescent="0.35">
      <c r="A34" s="29" t="s">
        <v>28</v>
      </c>
      <c r="B34" s="76"/>
      <c r="C34" s="85"/>
      <c r="D34" s="76"/>
      <c r="E34" s="86">
        <v>100</v>
      </c>
      <c r="F34" s="77">
        <v>131</v>
      </c>
      <c r="G34" s="78">
        <v>50</v>
      </c>
      <c r="H34" s="82">
        <v>186</v>
      </c>
      <c r="I34" s="87">
        <v>1118</v>
      </c>
      <c r="J34" s="84">
        <v>1000</v>
      </c>
    </row>
    <row r="35" spans="1:10" x14ac:dyDescent="0.35">
      <c r="A35" s="29" t="s">
        <v>29</v>
      </c>
      <c r="B35" s="76">
        <v>3124</v>
      </c>
      <c r="C35" s="85">
        <v>27364</v>
      </c>
      <c r="D35" s="76">
        <v>102</v>
      </c>
      <c r="E35" s="86"/>
      <c r="F35" s="77"/>
      <c r="G35" s="78"/>
      <c r="H35" s="82"/>
      <c r="I35" s="87"/>
      <c r="J35" s="84"/>
    </row>
    <row r="36" spans="1:10" x14ac:dyDescent="0.35">
      <c r="A36" s="29" t="s">
        <v>30</v>
      </c>
      <c r="B36" s="76">
        <v>1471</v>
      </c>
      <c r="C36" s="85">
        <v>3456</v>
      </c>
      <c r="D36" s="76">
        <v>17</v>
      </c>
      <c r="E36" s="86"/>
      <c r="F36" s="77"/>
      <c r="G36" s="78"/>
      <c r="H36" s="82"/>
      <c r="I36" s="87"/>
      <c r="J36" s="84"/>
    </row>
    <row r="37" spans="1:10" x14ac:dyDescent="0.35">
      <c r="A37" s="29" t="s">
        <v>31</v>
      </c>
      <c r="B37" s="88"/>
      <c r="C37" s="89"/>
      <c r="D37" s="88"/>
      <c r="E37" s="90">
        <v>139</v>
      </c>
      <c r="F37" s="91">
        <v>155</v>
      </c>
      <c r="G37" s="92">
        <v>29</v>
      </c>
      <c r="H37" s="93">
        <v>140</v>
      </c>
      <c r="I37" s="94">
        <v>1055</v>
      </c>
      <c r="J37" s="95">
        <v>691</v>
      </c>
    </row>
    <row r="38" spans="1:10" x14ac:dyDescent="0.35">
      <c r="A38" s="29" t="s">
        <v>32</v>
      </c>
      <c r="B38" s="76">
        <v>45</v>
      </c>
      <c r="C38" s="85">
        <v>517</v>
      </c>
      <c r="D38" s="76">
        <v>1</v>
      </c>
      <c r="E38" s="86"/>
      <c r="F38" s="77"/>
      <c r="G38" s="78"/>
      <c r="H38" s="82"/>
      <c r="I38" s="87"/>
      <c r="J38" s="84"/>
    </row>
    <row r="39" spans="1:10" x14ac:dyDescent="0.35">
      <c r="A39" s="29" t="s">
        <v>33</v>
      </c>
      <c r="B39" s="76"/>
      <c r="C39" s="85"/>
      <c r="D39" s="76"/>
      <c r="E39" s="86">
        <v>44</v>
      </c>
      <c r="F39" s="77">
        <v>45</v>
      </c>
      <c r="G39" s="78">
        <v>12</v>
      </c>
      <c r="H39" s="82">
        <v>52</v>
      </c>
      <c r="I39" s="87">
        <v>308</v>
      </c>
      <c r="J39" s="84">
        <v>235</v>
      </c>
    </row>
    <row r="40" spans="1:10" x14ac:dyDescent="0.35">
      <c r="A40" s="29" t="s">
        <v>34</v>
      </c>
      <c r="B40" s="76"/>
      <c r="C40" s="85"/>
      <c r="D40" s="76"/>
      <c r="E40" s="86">
        <v>115</v>
      </c>
      <c r="F40" s="77">
        <v>282</v>
      </c>
      <c r="G40" s="78">
        <v>70</v>
      </c>
      <c r="H40" s="82">
        <v>269</v>
      </c>
      <c r="I40" s="87">
        <v>2641</v>
      </c>
      <c r="J40" s="84">
        <v>1867</v>
      </c>
    </row>
    <row r="41" spans="1:10" x14ac:dyDescent="0.35">
      <c r="A41" s="29" t="s">
        <v>35</v>
      </c>
      <c r="B41" s="76"/>
      <c r="C41" s="85"/>
      <c r="D41" s="76"/>
      <c r="E41" s="86">
        <v>121</v>
      </c>
      <c r="F41" s="77">
        <v>192</v>
      </c>
      <c r="G41" s="78">
        <v>64</v>
      </c>
      <c r="H41" s="82">
        <v>215</v>
      </c>
      <c r="I41" s="87">
        <v>1316</v>
      </c>
      <c r="J41" s="84">
        <v>1218</v>
      </c>
    </row>
    <row r="42" spans="1:10" x14ac:dyDescent="0.35">
      <c r="A42" s="29" t="s">
        <v>36</v>
      </c>
      <c r="B42" s="76">
        <v>837</v>
      </c>
      <c r="C42" s="85">
        <v>3963</v>
      </c>
      <c r="D42" s="76">
        <v>8</v>
      </c>
      <c r="E42" s="86"/>
      <c r="F42" s="77"/>
      <c r="G42" s="78"/>
      <c r="H42" s="82"/>
      <c r="I42" s="87"/>
      <c r="J42" s="84"/>
    </row>
    <row r="43" spans="1:10" x14ac:dyDescent="0.35">
      <c r="A43" s="29" t="s">
        <v>37</v>
      </c>
      <c r="B43" s="76"/>
      <c r="C43" s="85"/>
      <c r="D43" s="76"/>
      <c r="E43" s="86">
        <v>26</v>
      </c>
      <c r="F43" s="77">
        <v>60</v>
      </c>
      <c r="G43" s="78">
        <v>14</v>
      </c>
      <c r="H43" s="82">
        <v>57</v>
      </c>
      <c r="I43" s="87">
        <v>473</v>
      </c>
      <c r="J43" s="84">
        <v>423</v>
      </c>
    </row>
    <row r="44" spans="1:10" x14ac:dyDescent="0.35">
      <c r="A44" s="29" t="s">
        <v>38</v>
      </c>
      <c r="B44" s="76">
        <v>65</v>
      </c>
      <c r="C44" s="85">
        <v>1581</v>
      </c>
      <c r="D44" s="76">
        <v>2</v>
      </c>
      <c r="E44" s="86"/>
      <c r="F44" s="77"/>
      <c r="G44" s="78"/>
      <c r="H44" s="82"/>
      <c r="I44" s="87"/>
      <c r="J44" s="84"/>
    </row>
    <row r="45" spans="1:10" x14ac:dyDescent="0.35">
      <c r="A45" s="29" t="s">
        <v>39</v>
      </c>
      <c r="B45" s="76">
        <v>141</v>
      </c>
      <c r="C45" s="85">
        <v>3429</v>
      </c>
      <c r="D45" s="76">
        <v>13</v>
      </c>
      <c r="E45" s="86"/>
      <c r="F45" s="77"/>
      <c r="G45" s="78"/>
      <c r="H45" s="82"/>
      <c r="I45" s="87"/>
      <c r="J45" s="84"/>
    </row>
    <row r="46" spans="1:10" x14ac:dyDescent="0.35">
      <c r="A46" s="29" t="s">
        <v>40</v>
      </c>
      <c r="B46" s="76"/>
      <c r="C46" s="85"/>
      <c r="D46" s="76"/>
      <c r="E46" s="86">
        <v>81</v>
      </c>
      <c r="F46" s="77">
        <v>72</v>
      </c>
      <c r="G46" s="78">
        <v>17</v>
      </c>
      <c r="H46" s="82">
        <v>58</v>
      </c>
      <c r="I46" s="87">
        <v>439</v>
      </c>
      <c r="J46" s="84">
        <v>293</v>
      </c>
    </row>
    <row r="47" spans="1:10" x14ac:dyDescent="0.35">
      <c r="A47" s="29" t="s">
        <v>41</v>
      </c>
      <c r="B47" s="76">
        <v>514</v>
      </c>
      <c r="C47" s="85">
        <v>1374</v>
      </c>
      <c r="D47" s="76">
        <v>7</v>
      </c>
      <c r="E47" s="86"/>
      <c r="F47" s="77"/>
      <c r="G47" s="78"/>
      <c r="H47" s="82"/>
      <c r="I47" s="87"/>
      <c r="J47" s="84"/>
    </row>
    <row r="48" spans="1:10" x14ac:dyDescent="0.35">
      <c r="A48" s="29" t="s">
        <v>42</v>
      </c>
      <c r="B48" s="76"/>
      <c r="C48" s="85"/>
      <c r="D48" s="76"/>
      <c r="E48" s="86">
        <v>439</v>
      </c>
      <c r="F48" s="77">
        <v>112</v>
      </c>
      <c r="G48" s="78">
        <v>22</v>
      </c>
      <c r="H48" s="82">
        <v>57</v>
      </c>
      <c r="I48" s="87">
        <v>802</v>
      </c>
      <c r="J48" s="84">
        <v>357</v>
      </c>
    </row>
    <row r="49" spans="1:10" x14ac:dyDescent="0.35">
      <c r="A49" s="29" t="s">
        <v>43</v>
      </c>
      <c r="B49" s="76"/>
      <c r="C49" s="85"/>
      <c r="D49" s="76"/>
      <c r="E49" s="86">
        <v>607</v>
      </c>
      <c r="F49" s="77">
        <v>622</v>
      </c>
      <c r="G49" s="78">
        <v>209</v>
      </c>
      <c r="H49" s="82">
        <v>590</v>
      </c>
      <c r="I49" s="87">
        <v>4912</v>
      </c>
      <c r="J49" s="84">
        <v>4211</v>
      </c>
    </row>
    <row r="50" spans="1:10" x14ac:dyDescent="0.35">
      <c r="A50" s="29" t="s">
        <v>44</v>
      </c>
      <c r="B50" s="76">
        <v>330</v>
      </c>
      <c r="C50" s="85">
        <v>1817</v>
      </c>
      <c r="D50" s="76">
        <v>7</v>
      </c>
      <c r="E50" s="86"/>
      <c r="F50" s="77"/>
      <c r="G50" s="78"/>
      <c r="H50" s="82"/>
      <c r="I50" s="87"/>
      <c r="J50" s="84"/>
    </row>
    <row r="51" spans="1:10" x14ac:dyDescent="0.35">
      <c r="A51" s="30" t="s">
        <v>45</v>
      </c>
      <c r="B51" s="88">
        <v>125</v>
      </c>
      <c r="C51" s="89">
        <v>2118</v>
      </c>
      <c r="D51" s="96">
        <v>6</v>
      </c>
      <c r="E51" s="90"/>
      <c r="F51" s="91"/>
      <c r="G51" s="92"/>
      <c r="H51" s="93"/>
      <c r="I51" s="94"/>
      <c r="J51" s="95"/>
    </row>
    <row r="52" spans="1:10" x14ac:dyDescent="0.35">
      <c r="A52" s="31" t="s">
        <v>46</v>
      </c>
      <c r="B52" s="97">
        <f t="shared" ref="B52:G52" si="0">SUM(B8:B51)</f>
        <v>15057</v>
      </c>
      <c r="C52" s="98">
        <f t="shared" si="0"/>
        <v>126528</v>
      </c>
      <c r="D52" s="97">
        <f t="shared" si="0"/>
        <v>489</v>
      </c>
      <c r="E52" s="99">
        <f t="shared" si="0"/>
        <v>17150</v>
      </c>
      <c r="F52" s="100">
        <f t="shared" si="0"/>
        <v>7113</v>
      </c>
      <c r="G52" s="101">
        <f t="shared" si="0"/>
        <v>2185</v>
      </c>
      <c r="H52" s="101">
        <f t="shared" ref="H52:I52" si="1">SUM(H8:H51)</f>
        <v>6357</v>
      </c>
      <c r="I52" s="101">
        <f t="shared" si="1"/>
        <v>67177</v>
      </c>
      <c r="J52" s="102">
        <f>SUM(J8:J51)</f>
        <v>40267</v>
      </c>
    </row>
    <row r="53" spans="1:10" ht="15" thickBot="1" x14ac:dyDescent="0.4">
      <c r="A53" s="32" t="s">
        <v>47</v>
      </c>
      <c r="B53" s="33">
        <f>B52/B52</f>
        <v>1</v>
      </c>
      <c r="C53" s="34">
        <f>C52/C52</f>
        <v>1</v>
      </c>
      <c r="D53" s="33">
        <f>D52/D52</f>
        <v>1</v>
      </c>
      <c r="E53" s="50">
        <f>E52/E52</f>
        <v>1</v>
      </c>
      <c r="F53" s="48">
        <f>F52/($F$52+$G$52+$H$52+$I$52+$J$52)</f>
        <v>5.7782760217386007E-2</v>
      </c>
      <c r="G53" s="48">
        <f t="shared" ref="G53:J53" si="2">G52/($F$52+$G$52+$H$52+$I$52+$J$52)</f>
        <v>1.7749941104314413E-2</v>
      </c>
      <c r="H53" s="48">
        <f t="shared" si="2"/>
        <v>5.1641361830721613E-2</v>
      </c>
      <c r="I53" s="48">
        <f t="shared" si="2"/>
        <v>0.54571523732930405</v>
      </c>
      <c r="J53" s="49">
        <f t="shared" si="2"/>
        <v>0.32711069951827393</v>
      </c>
    </row>
    <row r="55" spans="1:10" x14ac:dyDescent="0.35">
      <c r="A55" s="215"/>
    </row>
    <row r="56" spans="1:10" x14ac:dyDescent="0.35">
      <c r="E56" s="217"/>
    </row>
  </sheetData>
  <mergeCells count="6">
    <mergeCell ref="B2:D2"/>
    <mergeCell ref="B3:D3"/>
    <mergeCell ref="B4:D4"/>
    <mergeCell ref="E2:J2"/>
    <mergeCell ref="E3:J3"/>
    <mergeCell ref="E4:J4"/>
  </mergeCells>
  <pageMargins left="0.7" right="0.7" top="0.75" bottom="0.75" header="0.3" footer="0.3"/>
  <pageSetup scale="78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EC84F1-04DD-43B3-B596-FBAEF847E12E}">
  <sheetPr>
    <pageSetUpPr fitToPage="1"/>
  </sheetPr>
  <dimension ref="A1:P56"/>
  <sheetViews>
    <sheetView zoomScaleNormal="100" workbookViewId="0">
      <pane xSplit="16" ySplit="6" topLeftCell="R43" activePane="bottomRight" state="frozen"/>
      <selection pane="topRight" activeCell="Q1" sqref="Q1"/>
      <selection pane="bottomLeft" activeCell="A7" sqref="A7"/>
      <selection pane="bottomRight" activeCell="A55" sqref="A55"/>
    </sheetView>
  </sheetViews>
  <sheetFormatPr defaultRowHeight="14.5" x14ac:dyDescent="0.35"/>
  <cols>
    <col min="1" max="1" width="15.1796875" customWidth="1"/>
    <col min="5" max="8" width="9.1796875" customWidth="1"/>
    <col min="11" max="12" width="8.6328125" customWidth="1"/>
  </cols>
  <sheetData>
    <row r="1" spans="1:16" ht="18.5" thickBot="1" x14ac:dyDescent="0.45">
      <c r="A1" s="1" t="s">
        <v>0</v>
      </c>
      <c r="F1" s="2"/>
      <c r="G1" s="3" t="s">
        <v>1</v>
      </c>
      <c r="I1" s="4" t="s">
        <v>62</v>
      </c>
    </row>
    <row r="2" spans="1:16" s="9" customFormat="1" x14ac:dyDescent="0.35">
      <c r="A2" s="21"/>
      <c r="B2" s="219"/>
      <c r="C2" s="220"/>
      <c r="D2" s="220"/>
      <c r="E2" s="220"/>
      <c r="F2" s="220"/>
      <c r="G2" s="220"/>
      <c r="H2" s="220"/>
      <c r="I2" s="220"/>
      <c r="J2" s="220"/>
      <c r="K2" s="220"/>
      <c r="L2" s="236"/>
      <c r="M2" s="236"/>
      <c r="N2" s="236"/>
      <c r="O2" s="236"/>
      <c r="P2" s="237"/>
    </row>
    <row r="3" spans="1:16" s="9" customFormat="1" x14ac:dyDescent="0.35">
      <c r="A3" s="22"/>
      <c r="B3" s="222" t="s">
        <v>83</v>
      </c>
      <c r="C3" s="223"/>
      <c r="D3" s="223"/>
      <c r="E3" s="223"/>
      <c r="F3" s="223"/>
      <c r="G3" s="223"/>
      <c r="H3" s="223"/>
      <c r="I3" s="223"/>
      <c r="J3" s="223"/>
      <c r="K3" s="223"/>
      <c r="L3" s="238"/>
      <c r="M3" s="238"/>
      <c r="N3" s="238"/>
      <c r="O3" s="238"/>
      <c r="P3" s="239"/>
    </row>
    <row r="4" spans="1:16" s="9" customFormat="1" x14ac:dyDescent="0.35">
      <c r="A4" s="22"/>
      <c r="B4" s="225"/>
      <c r="C4" s="226"/>
      <c r="D4" s="226"/>
      <c r="E4" s="226"/>
      <c r="F4" s="226"/>
      <c r="G4" s="226"/>
      <c r="H4" s="226"/>
      <c r="I4" s="226"/>
      <c r="J4" s="226"/>
      <c r="K4" s="226"/>
      <c r="L4" s="240"/>
      <c r="M4" s="240"/>
      <c r="N4" s="240"/>
      <c r="O4" s="240"/>
      <c r="P4" s="241"/>
    </row>
    <row r="5" spans="1:16" s="9" customFormat="1" ht="13" x14ac:dyDescent="0.3">
      <c r="A5" s="23"/>
      <c r="B5" s="10" t="s">
        <v>51</v>
      </c>
      <c r="C5" s="10" t="s">
        <v>51</v>
      </c>
      <c r="D5" s="10" t="s">
        <v>51</v>
      </c>
      <c r="E5" s="11" t="s">
        <v>52</v>
      </c>
      <c r="F5" s="11" t="s">
        <v>52</v>
      </c>
      <c r="G5" s="11" t="s">
        <v>52</v>
      </c>
      <c r="H5" s="11" t="s">
        <v>52</v>
      </c>
      <c r="I5" s="11" t="s">
        <v>52</v>
      </c>
      <c r="J5" s="11" t="s">
        <v>52</v>
      </c>
      <c r="K5" s="11" t="s">
        <v>52</v>
      </c>
      <c r="L5" s="11" t="s">
        <v>52</v>
      </c>
      <c r="M5" s="10" t="s">
        <v>63</v>
      </c>
      <c r="N5" s="10" t="s">
        <v>63</v>
      </c>
      <c r="O5" s="11" t="s">
        <v>64</v>
      </c>
      <c r="P5" s="24" t="s">
        <v>64</v>
      </c>
    </row>
    <row r="6" spans="1:16" s="9" customFormat="1" ht="107.25" customHeight="1" thickBot="1" x14ac:dyDescent="0.35">
      <c r="A6" s="25" t="s">
        <v>65</v>
      </c>
      <c r="B6" s="16" t="s">
        <v>84</v>
      </c>
      <c r="C6" s="16" t="s">
        <v>85</v>
      </c>
      <c r="D6" s="16" t="s">
        <v>86</v>
      </c>
      <c r="E6" s="16" t="s">
        <v>87</v>
      </c>
      <c r="F6" s="16" t="s">
        <v>88</v>
      </c>
      <c r="G6" s="16" t="s">
        <v>89</v>
      </c>
      <c r="H6" s="16" t="s">
        <v>90</v>
      </c>
      <c r="I6" s="16" t="s">
        <v>91</v>
      </c>
      <c r="J6" s="16" t="s">
        <v>92</v>
      </c>
      <c r="K6" s="16" t="s">
        <v>93</v>
      </c>
      <c r="L6" s="16" t="s">
        <v>94</v>
      </c>
      <c r="M6" s="16" t="s">
        <v>95</v>
      </c>
      <c r="N6" s="16" t="s">
        <v>96</v>
      </c>
      <c r="O6" s="16" t="s">
        <v>97</v>
      </c>
      <c r="P6" s="26" t="s">
        <v>98</v>
      </c>
    </row>
    <row r="7" spans="1:16" s="9" customFormat="1" ht="13.5" thickBot="1" x14ac:dyDescent="0.35">
      <c r="A7" s="27"/>
      <c r="B7" s="14"/>
      <c r="C7" s="14"/>
      <c r="D7" s="14"/>
      <c r="E7" s="14"/>
      <c r="F7" s="14"/>
      <c r="G7" s="14"/>
      <c r="H7" s="14"/>
      <c r="I7" s="14"/>
      <c r="J7" s="14"/>
      <c r="K7" s="15"/>
      <c r="L7" s="15"/>
      <c r="M7" s="15"/>
      <c r="N7" s="15"/>
      <c r="O7" s="15"/>
      <c r="P7" s="43"/>
    </row>
    <row r="8" spans="1:16" x14ac:dyDescent="0.35">
      <c r="A8" s="29" t="s">
        <v>2</v>
      </c>
      <c r="B8" s="111">
        <v>10220</v>
      </c>
      <c r="C8" s="112">
        <v>1</v>
      </c>
      <c r="D8" s="131">
        <v>3196</v>
      </c>
      <c r="E8" s="114">
        <v>721</v>
      </c>
      <c r="F8" s="115">
        <v>190</v>
      </c>
      <c r="G8" s="115">
        <v>10361</v>
      </c>
      <c r="H8" s="132">
        <v>632</v>
      </c>
      <c r="I8" s="133">
        <v>45100</v>
      </c>
      <c r="J8" s="134">
        <v>188</v>
      </c>
      <c r="K8" s="135">
        <v>19512</v>
      </c>
      <c r="L8" s="136">
        <v>154</v>
      </c>
      <c r="M8" s="137">
        <v>64</v>
      </c>
      <c r="N8" s="138">
        <v>2</v>
      </c>
      <c r="O8" s="139">
        <v>95</v>
      </c>
      <c r="P8" s="140">
        <v>122</v>
      </c>
    </row>
    <row r="9" spans="1:16" x14ac:dyDescent="0.35">
      <c r="A9" s="29" t="s">
        <v>3</v>
      </c>
      <c r="B9" s="111">
        <v>54</v>
      </c>
      <c r="C9" s="112">
        <v>0</v>
      </c>
      <c r="D9" s="141">
        <v>11</v>
      </c>
      <c r="E9" s="114">
        <v>20</v>
      </c>
      <c r="F9" s="115">
        <v>3</v>
      </c>
      <c r="G9" s="115">
        <v>154</v>
      </c>
      <c r="H9" s="132">
        <v>22</v>
      </c>
      <c r="I9" s="142">
        <v>504</v>
      </c>
      <c r="J9" s="143">
        <v>8</v>
      </c>
      <c r="K9" s="144">
        <v>309</v>
      </c>
      <c r="L9" s="145">
        <v>5</v>
      </c>
      <c r="M9" s="146">
        <v>1</v>
      </c>
      <c r="N9" s="147">
        <v>0</v>
      </c>
      <c r="O9" s="148">
        <v>2</v>
      </c>
      <c r="P9" s="149">
        <v>0</v>
      </c>
    </row>
    <row r="10" spans="1:16" x14ac:dyDescent="0.35">
      <c r="A10" s="29" t="s">
        <v>4</v>
      </c>
      <c r="B10" s="111">
        <v>1598</v>
      </c>
      <c r="C10" s="112">
        <v>1</v>
      </c>
      <c r="D10" s="141">
        <v>211</v>
      </c>
      <c r="E10" s="114">
        <v>236</v>
      </c>
      <c r="F10" s="115">
        <v>44</v>
      </c>
      <c r="G10" s="115">
        <v>897</v>
      </c>
      <c r="H10" s="132">
        <v>211</v>
      </c>
      <c r="I10" s="142">
        <v>6027</v>
      </c>
      <c r="J10" s="143">
        <v>59</v>
      </c>
      <c r="K10" s="144">
        <v>2684</v>
      </c>
      <c r="L10" s="145">
        <v>15</v>
      </c>
      <c r="M10" s="146">
        <v>11</v>
      </c>
      <c r="N10" s="147">
        <v>0</v>
      </c>
      <c r="O10" s="148">
        <v>17</v>
      </c>
      <c r="P10" s="149">
        <v>14</v>
      </c>
    </row>
    <row r="11" spans="1:16" x14ac:dyDescent="0.35">
      <c r="A11" s="29" t="s">
        <v>5</v>
      </c>
      <c r="B11" s="111">
        <v>48</v>
      </c>
      <c r="C11" s="112">
        <v>1</v>
      </c>
      <c r="D11" s="141">
        <v>3</v>
      </c>
      <c r="E11" s="114">
        <v>66</v>
      </c>
      <c r="F11" s="115">
        <v>15</v>
      </c>
      <c r="G11" s="115">
        <v>179</v>
      </c>
      <c r="H11" s="132">
        <v>47</v>
      </c>
      <c r="I11" s="142">
        <v>809</v>
      </c>
      <c r="J11" s="143">
        <v>20</v>
      </c>
      <c r="K11" s="144">
        <v>428</v>
      </c>
      <c r="L11" s="145">
        <v>5</v>
      </c>
      <c r="M11" s="146">
        <v>4</v>
      </c>
      <c r="N11" s="147">
        <v>1</v>
      </c>
      <c r="O11" s="148">
        <v>0</v>
      </c>
      <c r="P11" s="149">
        <v>3</v>
      </c>
    </row>
    <row r="12" spans="1:16" x14ac:dyDescent="0.35">
      <c r="A12" s="29" t="s">
        <v>6</v>
      </c>
      <c r="B12" s="111">
        <v>162</v>
      </c>
      <c r="C12" s="112">
        <v>0</v>
      </c>
      <c r="D12" s="141">
        <v>33</v>
      </c>
      <c r="E12" s="114">
        <v>38</v>
      </c>
      <c r="F12" s="115">
        <v>7</v>
      </c>
      <c r="G12" s="115">
        <v>49</v>
      </c>
      <c r="H12" s="132">
        <v>28</v>
      </c>
      <c r="I12" s="142">
        <v>593</v>
      </c>
      <c r="J12" s="143">
        <v>10</v>
      </c>
      <c r="K12" s="144">
        <v>895</v>
      </c>
      <c r="L12" s="145">
        <v>3</v>
      </c>
      <c r="M12" s="146">
        <v>4</v>
      </c>
      <c r="N12" s="147">
        <v>0</v>
      </c>
      <c r="O12" s="148">
        <v>0</v>
      </c>
      <c r="P12" s="149">
        <v>2</v>
      </c>
    </row>
    <row r="13" spans="1:16" x14ac:dyDescent="0.35">
      <c r="A13" s="29" t="s">
        <v>7</v>
      </c>
      <c r="B13" s="111">
        <v>259</v>
      </c>
      <c r="C13" s="112">
        <v>0</v>
      </c>
      <c r="D13" s="141">
        <v>20</v>
      </c>
      <c r="E13" s="114">
        <v>206</v>
      </c>
      <c r="F13" s="115">
        <v>18</v>
      </c>
      <c r="G13" s="115">
        <v>880</v>
      </c>
      <c r="H13" s="132">
        <v>147</v>
      </c>
      <c r="I13" s="142">
        <v>4276</v>
      </c>
      <c r="J13" s="143">
        <v>40</v>
      </c>
      <c r="K13" s="144">
        <v>1776</v>
      </c>
      <c r="L13" s="145">
        <v>9</v>
      </c>
      <c r="M13" s="146">
        <v>6</v>
      </c>
      <c r="N13" s="147">
        <v>0</v>
      </c>
      <c r="O13" s="148">
        <v>1</v>
      </c>
      <c r="P13" s="149">
        <v>3</v>
      </c>
    </row>
    <row r="14" spans="1:16" x14ac:dyDescent="0.35">
      <c r="A14" s="29" t="s">
        <v>8</v>
      </c>
      <c r="B14" s="111">
        <v>1714</v>
      </c>
      <c r="C14" s="112">
        <v>0</v>
      </c>
      <c r="D14" s="141">
        <v>256</v>
      </c>
      <c r="E14" s="114">
        <v>41</v>
      </c>
      <c r="F14" s="115">
        <v>14</v>
      </c>
      <c r="G14" s="115">
        <v>151</v>
      </c>
      <c r="H14" s="132">
        <v>23</v>
      </c>
      <c r="I14" s="142">
        <v>1700</v>
      </c>
      <c r="J14" s="143">
        <v>5</v>
      </c>
      <c r="K14" s="144">
        <v>374</v>
      </c>
      <c r="L14" s="145">
        <v>7</v>
      </c>
      <c r="M14" s="146">
        <v>2</v>
      </c>
      <c r="N14" s="147">
        <v>0</v>
      </c>
      <c r="O14" s="148">
        <v>6</v>
      </c>
      <c r="P14" s="149">
        <v>10</v>
      </c>
    </row>
    <row r="15" spans="1:16" x14ac:dyDescent="0.35">
      <c r="A15" s="29" t="s">
        <v>9</v>
      </c>
      <c r="B15" s="111">
        <v>99</v>
      </c>
      <c r="C15" s="112">
        <v>3</v>
      </c>
      <c r="D15" s="141">
        <v>12</v>
      </c>
      <c r="E15" s="114">
        <v>56</v>
      </c>
      <c r="F15" s="115">
        <v>5</v>
      </c>
      <c r="G15" s="115">
        <v>219</v>
      </c>
      <c r="H15" s="132">
        <v>34</v>
      </c>
      <c r="I15" s="142">
        <v>881</v>
      </c>
      <c r="J15" s="143">
        <v>8</v>
      </c>
      <c r="K15" s="144">
        <v>829</v>
      </c>
      <c r="L15" s="145">
        <v>6</v>
      </c>
      <c r="M15" s="146">
        <v>0</v>
      </c>
      <c r="N15" s="147">
        <v>1</v>
      </c>
      <c r="O15" s="148">
        <v>1</v>
      </c>
      <c r="P15" s="149">
        <v>4</v>
      </c>
    </row>
    <row r="16" spans="1:16" x14ac:dyDescent="0.35">
      <c r="A16" s="29" t="s">
        <v>10</v>
      </c>
      <c r="B16" s="111">
        <v>719</v>
      </c>
      <c r="C16" s="112">
        <v>1</v>
      </c>
      <c r="D16" s="141">
        <v>369</v>
      </c>
      <c r="E16" s="114">
        <v>671</v>
      </c>
      <c r="F16" s="115">
        <v>20</v>
      </c>
      <c r="G16" s="115">
        <v>291</v>
      </c>
      <c r="H16" s="132">
        <v>69</v>
      </c>
      <c r="I16" s="142">
        <v>4834</v>
      </c>
      <c r="J16" s="143">
        <v>49</v>
      </c>
      <c r="K16" s="144">
        <v>6323</v>
      </c>
      <c r="L16" s="145">
        <v>18</v>
      </c>
      <c r="M16" s="146">
        <v>20</v>
      </c>
      <c r="N16" s="147">
        <v>0</v>
      </c>
      <c r="O16" s="148">
        <v>14</v>
      </c>
      <c r="P16" s="149">
        <v>23</v>
      </c>
    </row>
    <row r="17" spans="1:16" x14ac:dyDescent="0.35">
      <c r="A17" s="29" t="s">
        <v>11</v>
      </c>
      <c r="B17" s="111">
        <v>803</v>
      </c>
      <c r="C17" s="112">
        <v>4</v>
      </c>
      <c r="D17" s="141">
        <v>110</v>
      </c>
      <c r="E17" s="114">
        <v>265</v>
      </c>
      <c r="F17" s="115">
        <v>35</v>
      </c>
      <c r="G17" s="115">
        <v>2115</v>
      </c>
      <c r="H17" s="132">
        <v>213</v>
      </c>
      <c r="I17" s="142">
        <v>10445</v>
      </c>
      <c r="J17" s="143">
        <v>57</v>
      </c>
      <c r="K17" s="144">
        <v>4699</v>
      </c>
      <c r="L17" s="145">
        <v>25</v>
      </c>
      <c r="M17" s="146">
        <v>20</v>
      </c>
      <c r="N17" s="147">
        <v>1</v>
      </c>
      <c r="O17" s="148">
        <v>14</v>
      </c>
      <c r="P17" s="149">
        <v>52</v>
      </c>
    </row>
    <row r="18" spans="1:16" x14ac:dyDescent="0.35">
      <c r="A18" s="29" t="s">
        <v>12</v>
      </c>
      <c r="B18" s="111">
        <v>110</v>
      </c>
      <c r="C18" s="112">
        <v>0</v>
      </c>
      <c r="D18" s="141">
        <v>42</v>
      </c>
      <c r="E18" s="114">
        <v>97</v>
      </c>
      <c r="F18" s="115">
        <v>7</v>
      </c>
      <c r="G18" s="115">
        <v>190</v>
      </c>
      <c r="H18" s="132">
        <v>27</v>
      </c>
      <c r="I18" s="142">
        <v>1119</v>
      </c>
      <c r="J18" s="143">
        <v>16</v>
      </c>
      <c r="K18" s="144">
        <v>1785</v>
      </c>
      <c r="L18" s="145">
        <v>8</v>
      </c>
      <c r="M18" s="146">
        <v>3</v>
      </c>
      <c r="N18" s="147">
        <v>5</v>
      </c>
      <c r="O18" s="148">
        <v>4</v>
      </c>
      <c r="P18" s="149">
        <v>3</v>
      </c>
    </row>
    <row r="19" spans="1:16" x14ac:dyDescent="0.35">
      <c r="A19" s="29" t="s">
        <v>13</v>
      </c>
      <c r="B19" s="111">
        <v>13</v>
      </c>
      <c r="C19" s="112">
        <v>0</v>
      </c>
      <c r="D19" s="141">
        <v>4</v>
      </c>
      <c r="E19" s="114">
        <v>40</v>
      </c>
      <c r="F19" s="115">
        <v>2</v>
      </c>
      <c r="G19" s="115">
        <v>38</v>
      </c>
      <c r="H19" s="132">
        <v>10</v>
      </c>
      <c r="I19" s="142">
        <v>286</v>
      </c>
      <c r="J19" s="143">
        <v>6</v>
      </c>
      <c r="K19" s="144">
        <v>186</v>
      </c>
      <c r="L19" s="145">
        <v>2</v>
      </c>
      <c r="M19" s="146">
        <v>1</v>
      </c>
      <c r="N19" s="147">
        <v>0</v>
      </c>
      <c r="O19" s="148">
        <v>0</v>
      </c>
      <c r="P19" s="149">
        <v>1</v>
      </c>
    </row>
    <row r="20" spans="1:16" x14ac:dyDescent="0.35">
      <c r="A20" s="29" t="s">
        <v>14</v>
      </c>
      <c r="B20" s="111">
        <v>18</v>
      </c>
      <c r="C20" s="112">
        <v>0</v>
      </c>
      <c r="D20" s="141">
        <v>6</v>
      </c>
      <c r="E20" s="114">
        <v>11</v>
      </c>
      <c r="F20" s="115">
        <v>2</v>
      </c>
      <c r="G20" s="115">
        <v>38</v>
      </c>
      <c r="H20" s="132">
        <v>7</v>
      </c>
      <c r="I20" s="142">
        <v>192</v>
      </c>
      <c r="J20" s="143">
        <v>6</v>
      </c>
      <c r="K20" s="144">
        <v>115</v>
      </c>
      <c r="L20" s="145">
        <v>3</v>
      </c>
      <c r="M20" s="146">
        <v>1</v>
      </c>
      <c r="N20" s="147">
        <v>0</v>
      </c>
      <c r="O20" s="148">
        <v>0</v>
      </c>
      <c r="P20" s="149">
        <v>0</v>
      </c>
    </row>
    <row r="21" spans="1:16" x14ac:dyDescent="0.35">
      <c r="A21" s="29" t="s">
        <v>15</v>
      </c>
      <c r="B21" s="111">
        <v>1914</v>
      </c>
      <c r="C21" s="112">
        <v>0</v>
      </c>
      <c r="D21" s="141">
        <v>299</v>
      </c>
      <c r="E21" s="114">
        <v>457</v>
      </c>
      <c r="F21" s="115">
        <v>90</v>
      </c>
      <c r="G21" s="115">
        <v>3548</v>
      </c>
      <c r="H21" s="132">
        <v>291</v>
      </c>
      <c r="I21" s="142">
        <v>12960</v>
      </c>
      <c r="J21" s="143">
        <v>117</v>
      </c>
      <c r="K21" s="144">
        <v>9631</v>
      </c>
      <c r="L21" s="145">
        <v>105</v>
      </c>
      <c r="M21" s="146">
        <v>60</v>
      </c>
      <c r="N21" s="147">
        <v>2</v>
      </c>
      <c r="O21" s="148">
        <v>43</v>
      </c>
      <c r="P21" s="149">
        <v>45</v>
      </c>
    </row>
    <row r="22" spans="1:16" x14ac:dyDescent="0.35">
      <c r="A22" s="29" t="s">
        <v>16</v>
      </c>
      <c r="B22" s="111">
        <v>23</v>
      </c>
      <c r="C22" s="112">
        <v>0</v>
      </c>
      <c r="D22" s="141">
        <v>4</v>
      </c>
      <c r="E22" s="114">
        <v>29</v>
      </c>
      <c r="F22" s="115">
        <v>2</v>
      </c>
      <c r="G22" s="115">
        <v>164</v>
      </c>
      <c r="H22" s="132">
        <v>27</v>
      </c>
      <c r="I22" s="142">
        <v>893</v>
      </c>
      <c r="J22" s="143">
        <v>8</v>
      </c>
      <c r="K22" s="144">
        <v>331</v>
      </c>
      <c r="L22" s="145">
        <v>12</v>
      </c>
      <c r="M22" s="146">
        <v>1</v>
      </c>
      <c r="N22" s="147">
        <v>0</v>
      </c>
      <c r="O22" s="148">
        <v>1</v>
      </c>
      <c r="P22" s="149">
        <v>2</v>
      </c>
    </row>
    <row r="23" spans="1:16" x14ac:dyDescent="0.35">
      <c r="A23" s="29" t="s">
        <v>17</v>
      </c>
      <c r="B23" s="111">
        <v>100</v>
      </c>
      <c r="C23" s="112">
        <v>0</v>
      </c>
      <c r="D23" s="141">
        <v>4</v>
      </c>
      <c r="E23" s="114">
        <v>124</v>
      </c>
      <c r="F23" s="115">
        <v>18</v>
      </c>
      <c r="G23" s="115">
        <v>449</v>
      </c>
      <c r="H23" s="132">
        <v>72</v>
      </c>
      <c r="I23" s="142">
        <v>2629</v>
      </c>
      <c r="J23" s="143">
        <v>30</v>
      </c>
      <c r="K23" s="144">
        <v>1006</v>
      </c>
      <c r="L23" s="145">
        <v>11</v>
      </c>
      <c r="M23" s="146">
        <v>7</v>
      </c>
      <c r="N23" s="147">
        <v>0</v>
      </c>
      <c r="O23" s="148">
        <v>4</v>
      </c>
      <c r="P23" s="149">
        <v>8</v>
      </c>
    </row>
    <row r="24" spans="1:16" x14ac:dyDescent="0.35">
      <c r="A24" s="29" t="s">
        <v>18</v>
      </c>
      <c r="B24" s="111">
        <v>1</v>
      </c>
      <c r="C24" s="112">
        <v>0</v>
      </c>
      <c r="D24" s="141">
        <v>1</v>
      </c>
      <c r="E24" s="114">
        <v>12</v>
      </c>
      <c r="F24" s="115">
        <v>0</v>
      </c>
      <c r="G24" s="115">
        <v>26</v>
      </c>
      <c r="H24" s="132">
        <v>3</v>
      </c>
      <c r="I24" s="142">
        <v>122</v>
      </c>
      <c r="J24" s="143">
        <v>0</v>
      </c>
      <c r="K24" s="144">
        <v>24</v>
      </c>
      <c r="L24" s="145">
        <v>0</v>
      </c>
      <c r="M24" s="146">
        <v>1</v>
      </c>
      <c r="N24" s="147">
        <v>0</v>
      </c>
      <c r="O24" s="148">
        <v>0</v>
      </c>
      <c r="P24" s="149">
        <v>0</v>
      </c>
    </row>
    <row r="25" spans="1:16" x14ac:dyDescent="0.35">
      <c r="A25" s="29" t="s">
        <v>19</v>
      </c>
      <c r="B25" s="111">
        <v>115</v>
      </c>
      <c r="C25" s="112">
        <v>0</v>
      </c>
      <c r="D25" s="141">
        <v>41</v>
      </c>
      <c r="E25" s="114">
        <v>37</v>
      </c>
      <c r="F25" s="115">
        <v>7</v>
      </c>
      <c r="G25" s="115">
        <v>102</v>
      </c>
      <c r="H25" s="132">
        <v>24</v>
      </c>
      <c r="I25" s="142">
        <v>935</v>
      </c>
      <c r="J25" s="143">
        <v>12</v>
      </c>
      <c r="K25" s="144">
        <v>503</v>
      </c>
      <c r="L25" s="145">
        <v>3</v>
      </c>
      <c r="M25" s="146">
        <v>2</v>
      </c>
      <c r="N25" s="147">
        <v>0</v>
      </c>
      <c r="O25" s="148">
        <v>0</v>
      </c>
      <c r="P25" s="149">
        <v>4</v>
      </c>
    </row>
    <row r="26" spans="1:16" x14ac:dyDescent="0.35">
      <c r="A26" s="29" t="s">
        <v>20</v>
      </c>
      <c r="B26" s="111">
        <v>45</v>
      </c>
      <c r="C26" s="112">
        <v>0</v>
      </c>
      <c r="D26" s="141">
        <v>4</v>
      </c>
      <c r="E26" s="114">
        <v>72</v>
      </c>
      <c r="F26" s="115">
        <v>9</v>
      </c>
      <c r="G26" s="115">
        <v>51</v>
      </c>
      <c r="H26" s="132">
        <v>25</v>
      </c>
      <c r="I26" s="142">
        <v>661</v>
      </c>
      <c r="J26" s="143">
        <v>6</v>
      </c>
      <c r="K26" s="144">
        <v>473</v>
      </c>
      <c r="L26" s="145">
        <v>5</v>
      </c>
      <c r="M26" s="146">
        <v>0</v>
      </c>
      <c r="N26" s="147">
        <v>0</v>
      </c>
      <c r="O26" s="148">
        <v>2</v>
      </c>
      <c r="P26" s="149">
        <v>0</v>
      </c>
    </row>
    <row r="27" spans="1:16" x14ac:dyDescent="0.35">
      <c r="A27" s="29" t="s">
        <v>21</v>
      </c>
      <c r="B27" s="111">
        <v>307</v>
      </c>
      <c r="C27" s="112">
        <v>0</v>
      </c>
      <c r="D27" s="141">
        <v>31</v>
      </c>
      <c r="E27" s="114">
        <v>121</v>
      </c>
      <c r="F27" s="115">
        <v>15</v>
      </c>
      <c r="G27" s="115">
        <v>287</v>
      </c>
      <c r="H27" s="132">
        <v>87</v>
      </c>
      <c r="I27" s="142">
        <v>2069</v>
      </c>
      <c r="J27" s="143">
        <v>35</v>
      </c>
      <c r="K27" s="144">
        <v>1000</v>
      </c>
      <c r="L27" s="145">
        <v>22</v>
      </c>
      <c r="M27" s="146">
        <v>10</v>
      </c>
      <c r="N27" s="147">
        <v>1</v>
      </c>
      <c r="O27" s="148">
        <v>5</v>
      </c>
      <c r="P27" s="149">
        <v>5</v>
      </c>
    </row>
    <row r="28" spans="1:16" x14ac:dyDescent="0.35">
      <c r="A28" s="29" t="s">
        <v>22</v>
      </c>
      <c r="B28" s="111">
        <v>35</v>
      </c>
      <c r="C28" s="112">
        <v>0</v>
      </c>
      <c r="D28" s="141">
        <v>4</v>
      </c>
      <c r="E28" s="114">
        <v>98</v>
      </c>
      <c r="F28" s="115">
        <v>8</v>
      </c>
      <c r="G28" s="115">
        <v>575</v>
      </c>
      <c r="H28" s="132">
        <v>156</v>
      </c>
      <c r="I28" s="142">
        <v>1053</v>
      </c>
      <c r="J28" s="143">
        <v>21</v>
      </c>
      <c r="K28" s="144">
        <v>553</v>
      </c>
      <c r="L28" s="145">
        <v>17</v>
      </c>
      <c r="M28" s="146">
        <v>4</v>
      </c>
      <c r="N28" s="147">
        <v>0</v>
      </c>
      <c r="O28" s="148">
        <v>1</v>
      </c>
      <c r="P28" s="149">
        <v>3</v>
      </c>
    </row>
    <row r="29" spans="1:16" x14ac:dyDescent="0.35">
      <c r="A29" s="29" t="s">
        <v>23</v>
      </c>
      <c r="B29" s="111">
        <v>58</v>
      </c>
      <c r="C29" s="112">
        <v>0</v>
      </c>
      <c r="D29" s="141">
        <v>6</v>
      </c>
      <c r="E29" s="114">
        <v>99</v>
      </c>
      <c r="F29" s="115">
        <v>8</v>
      </c>
      <c r="G29" s="115">
        <v>302</v>
      </c>
      <c r="H29" s="132">
        <v>53</v>
      </c>
      <c r="I29" s="142">
        <v>1626</v>
      </c>
      <c r="J29" s="143">
        <v>25</v>
      </c>
      <c r="K29" s="144">
        <v>704</v>
      </c>
      <c r="L29" s="145">
        <v>1</v>
      </c>
      <c r="M29" s="146">
        <v>4</v>
      </c>
      <c r="N29" s="147">
        <v>0</v>
      </c>
      <c r="O29" s="148">
        <v>1</v>
      </c>
      <c r="P29" s="149">
        <v>0</v>
      </c>
    </row>
    <row r="30" spans="1:16" x14ac:dyDescent="0.35">
      <c r="A30" s="29" t="s">
        <v>24</v>
      </c>
      <c r="B30" s="111">
        <v>154</v>
      </c>
      <c r="C30" s="112">
        <v>0</v>
      </c>
      <c r="D30" s="141">
        <v>27</v>
      </c>
      <c r="E30" s="114">
        <v>76</v>
      </c>
      <c r="F30" s="115">
        <v>18</v>
      </c>
      <c r="G30" s="115">
        <v>814</v>
      </c>
      <c r="H30" s="132">
        <v>41</v>
      </c>
      <c r="I30" s="142">
        <v>2102</v>
      </c>
      <c r="J30" s="143">
        <v>10</v>
      </c>
      <c r="K30" s="144">
        <v>1215</v>
      </c>
      <c r="L30" s="145">
        <v>9</v>
      </c>
      <c r="M30" s="146">
        <v>3</v>
      </c>
      <c r="N30" s="147">
        <v>2</v>
      </c>
      <c r="O30" s="148">
        <v>4</v>
      </c>
      <c r="P30" s="149">
        <v>3</v>
      </c>
    </row>
    <row r="31" spans="1:16" x14ac:dyDescent="0.35">
      <c r="A31" s="29" t="s">
        <v>25</v>
      </c>
      <c r="B31" s="111">
        <v>118</v>
      </c>
      <c r="C31" s="112">
        <v>0</v>
      </c>
      <c r="D31" s="141">
        <v>4</v>
      </c>
      <c r="E31" s="114">
        <v>55</v>
      </c>
      <c r="F31" s="115">
        <v>6</v>
      </c>
      <c r="G31" s="115">
        <v>361</v>
      </c>
      <c r="H31" s="132">
        <v>31</v>
      </c>
      <c r="I31" s="142">
        <v>1164</v>
      </c>
      <c r="J31" s="143">
        <v>10</v>
      </c>
      <c r="K31" s="144">
        <v>577</v>
      </c>
      <c r="L31" s="145">
        <v>4</v>
      </c>
      <c r="M31" s="146">
        <v>5</v>
      </c>
      <c r="N31" s="147">
        <v>0</v>
      </c>
      <c r="O31" s="148">
        <v>3</v>
      </c>
      <c r="P31" s="149">
        <v>1</v>
      </c>
    </row>
    <row r="32" spans="1:16" x14ac:dyDescent="0.35">
      <c r="A32" s="29" t="s">
        <v>26</v>
      </c>
      <c r="B32" s="111">
        <v>138</v>
      </c>
      <c r="C32" s="112">
        <v>0</v>
      </c>
      <c r="D32" s="141">
        <v>66</v>
      </c>
      <c r="E32" s="114">
        <v>87</v>
      </c>
      <c r="F32" s="115">
        <v>25</v>
      </c>
      <c r="G32" s="115">
        <v>470</v>
      </c>
      <c r="H32" s="132">
        <v>36</v>
      </c>
      <c r="I32" s="142">
        <v>2103</v>
      </c>
      <c r="J32" s="143">
        <v>16</v>
      </c>
      <c r="K32" s="144">
        <v>1864</v>
      </c>
      <c r="L32" s="145">
        <v>12</v>
      </c>
      <c r="M32" s="146">
        <v>6</v>
      </c>
      <c r="N32" s="147">
        <v>1</v>
      </c>
      <c r="O32" s="148">
        <v>3</v>
      </c>
      <c r="P32" s="149">
        <v>6</v>
      </c>
    </row>
    <row r="33" spans="1:16" x14ac:dyDescent="0.35">
      <c r="A33" s="29" t="s">
        <v>27</v>
      </c>
      <c r="B33" s="111">
        <v>99</v>
      </c>
      <c r="C33" s="112">
        <v>0</v>
      </c>
      <c r="D33" s="141">
        <v>7</v>
      </c>
      <c r="E33" s="114">
        <v>131</v>
      </c>
      <c r="F33" s="115">
        <v>13</v>
      </c>
      <c r="G33" s="115">
        <v>1080</v>
      </c>
      <c r="H33" s="132">
        <v>72</v>
      </c>
      <c r="I33" s="142">
        <v>2950</v>
      </c>
      <c r="J33" s="143">
        <v>26</v>
      </c>
      <c r="K33" s="144">
        <v>1547</v>
      </c>
      <c r="L33" s="145">
        <v>13</v>
      </c>
      <c r="M33" s="146">
        <v>6</v>
      </c>
      <c r="N33" s="147">
        <v>0</v>
      </c>
      <c r="O33" s="148">
        <v>0</v>
      </c>
      <c r="P33" s="149">
        <v>3</v>
      </c>
    </row>
    <row r="34" spans="1:16" x14ac:dyDescent="0.35">
      <c r="A34" s="29" t="s">
        <v>28</v>
      </c>
      <c r="B34" s="111">
        <v>82</v>
      </c>
      <c r="C34" s="112">
        <v>0</v>
      </c>
      <c r="D34" s="141">
        <v>12</v>
      </c>
      <c r="E34" s="114">
        <v>51</v>
      </c>
      <c r="F34" s="115">
        <v>14</v>
      </c>
      <c r="G34" s="115">
        <v>453</v>
      </c>
      <c r="H34" s="132">
        <v>22</v>
      </c>
      <c r="I34" s="142">
        <v>1375</v>
      </c>
      <c r="J34" s="143">
        <v>14</v>
      </c>
      <c r="K34" s="144">
        <v>640</v>
      </c>
      <c r="L34" s="145">
        <v>5</v>
      </c>
      <c r="M34" s="146">
        <v>4</v>
      </c>
      <c r="N34" s="147">
        <v>1</v>
      </c>
      <c r="O34" s="148">
        <v>2</v>
      </c>
      <c r="P34" s="149">
        <v>5</v>
      </c>
    </row>
    <row r="35" spans="1:16" x14ac:dyDescent="0.35">
      <c r="A35" s="29" t="s">
        <v>29</v>
      </c>
      <c r="B35" s="111">
        <v>2336</v>
      </c>
      <c r="C35" s="112">
        <v>4</v>
      </c>
      <c r="D35" s="141">
        <v>722</v>
      </c>
      <c r="E35" s="114">
        <v>398</v>
      </c>
      <c r="F35" s="115">
        <v>57</v>
      </c>
      <c r="G35" s="115">
        <v>1064</v>
      </c>
      <c r="H35" s="132">
        <v>172</v>
      </c>
      <c r="I35" s="142">
        <v>12548</v>
      </c>
      <c r="J35" s="143">
        <v>90</v>
      </c>
      <c r="K35" s="144">
        <v>17481</v>
      </c>
      <c r="L35" s="145">
        <v>40</v>
      </c>
      <c r="M35" s="146">
        <v>44</v>
      </c>
      <c r="N35" s="147">
        <v>1</v>
      </c>
      <c r="O35" s="148">
        <v>27</v>
      </c>
      <c r="P35" s="149">
        <v>45</v>
      </c>
    </row>
    <row r="36" spans="1:16" x14ac:dyDescent="0.35">
      <c r="A36" s="29" t="s">
        <v>30</v>
      </c>
      <c r="B36" s="111">
        <v>874</v>
      </c>
      <c r="C36" s="112">
        <v>0</v>
      </c>
      <c r="D36" s="141">
        <v>575</v>
      </c>
      <c r="E36" s="114">
        <v>91</v>
      </c>
      <c r="F36" s="115">
        <v>10</v>
      </c>
      <c r="G36" s="115">
        <v>232</v>
      </c>
      <c r="H36" s="132">
        <v>32</v>
      </c>
      <c r="I36" s="142">
        <v>2471</v>
      </c>
      <c r="J36" s="143">
        <v>18</v>
      </c>
      <c r="K36" s="144">
        <v>1749</v>
      </c>
      <c r="L36" s="145">
        <v>9</v>
      </c>
      <c r="M36" s="146">
        <v>8</v>
      </c>
      <c r="N36" s="147">
        <v>0</v>
      </c>
      <c r="O36" s="148">
        <v>6</v>
      </c>
      <c r="P36" s="149">
        <v>7</v>
      </c>
    </row>
    <row r="37" spans="1:16" x14ac:dyDescent="0.35">
      <c r="A37" s="29" t="s">
        <v>31</v>
      </c>
      <c r="B37" s="119">
        <v>112</v>
      </c>
      <c r="C37" s="120">
        <v>0</v>
      </c>
      <c r="D37" s="150">
        <v>18</v>
      </c>
      <c r="E37" s="122">
        <v>110</v>
      </c>
      <c r="F37" s="123">
        <v>14</v>
      </c>
      <c r="G37" s="123">
        <v>110</v>
      </c>
      <c r="H37" s="151">
        <v>30</v>
      </c>
      <c r="I37" s="152">
        <v>1219</v>
      </c>
      <c r="J37" s="153">
        <v>24</v>
      </c>
      <c r="K37" s="144">
        <v>619</v>
      </c>
      <c r="L37" s="145">
        <v>4</v>
      </c>
      <c r="M37" s="146">
        <v>2</v>
      </c>
      <c r="N37" s="147">
        <v>0</v>
      </c>
      <c r="O37" s="148">
        <v>1</v>
      </c>
      <c r="P37" s="149">
        <v>0</v>
      </c>
    </row>
    <row r="38" spans="1:16" x14ac:dyDescent="0.35">
      <c r="A38" s="29" t="s">
        <v>32</v>
      </c>
      <c r="B38" s="111">
        <v>40</v>
      </c>
      <c r="C38" s="112">
        <v>0</v>
      </c>
      <c r="D38" s="141">
        <v>9</v>
      </c>
      <c r="E38" s="114">
        <v>27</v>
      </c>
      <c r="F38" s="115">
        <v>4</v>
      </c>
      <c r="G38" s="115">
        <v>53</v>
      </c>
      <c r="H38" s="132">
        <v>7</v>
      </c>
      <c r="I38" s="142">
        <v>467</v>
      </c>
      <c r="J38" s="143">
        <v>6</v>
      </c>
      <c r="K38" s="144">
        <v>202</v>
      </c>
      <c r="L38" s="145">
        <v>1</v>
      </c>
      <c r="M38" s="146">
        <v>0</v>
      </c>
      <c r="N38" s="147">
        <v>0</v>
      </c>
      <c r="O38" s="148">
        <v>1</v>
      </c>
      <c r="P38" s="149">
        <v>0</v>
      </c>
    </row>
    <row r="39" spans="1:16" x14ac:dyDescent="0.35">
      <c r="A39" s="29" t="s">
        <v>33</v>
      </c>
      <c r="B39" s="111">
        <v>32</v>
      </c>
      <c r="C39" s="112">
        <v>0</v>
      </c>
      <c r="D39" s="141">
        <v>11</v>
      </c>
      <c r="E39" s="114">
        <v>25</v>
      </c>
      <c r="F39" s="115">
        <v>7</v>
      </c>
      <c r="G39" s="115">
        <v>68</v>
      </c>
      <c r="H39" s="132">
        <v>17</v>
      </c>
      <c r="I39" s="142">
        <v>385</v>
      </c>
      <c r="J39" s="143">
        <v>5</v>
      </c>
      <c r="K39" s="144">
        <v>164</v>
      </c>
      <c r="L39" s="145">
        <v>1</v>
      </c>
      <c r="M39" s="146">
        <v>1</v>
      </c>
      <c r="N39" s="147">
        <v>2</v>
      </c>
      <c r="O39" s="148">
        <v>0</v>
      </c>
      <c r="P39" s="149">
        <v>2</v>
      </c>
    </row>
    <row r="40" spans="1:16" x14ac:dyDescent="0.35">
      <c r="A40" s="29" t="s">
        <v>34</v>
      </c>
      <c r="B40" s="111">
        <v>100</v>
      </c>
      <c r="C40" s="112">
        <v>0</v>
      </c>
      <c r="D40" s="141">
        <v>10</v>
      </c>
      <c r="E40" s="114">
        <v>145</v>
      </c>
      <c r="F40" s="115">
        <v>16</v>
      </c>
      <c r="G40" s="115">
        <v>702</v>
      </c>
      <c r="H40" s="132">
        <v>70</v>
      </c>
      <c r="I40" s="142">
        <v>3133</v>
      </c>
      <c r="J40" s="143">
        <v>25</v>
      </c>
      <c r="K40" s="144">
        <v>1212</v>
      </c>
      <c r="L40" s="145">
        <v>12</v>
      </c>
      <c r="M40" s="146">
        <v>3</v>
      </c>
      <c r="N40" s="147">
        <v>1</v>
      </c>
      <c r="O40" s="148">
        <v>1</v>
      </c>
      <c r="P40" s="149">
        <v>7</v>
      </c>
    </row>
    <row r="41" spans="1:16" x14ac:dyDescent="0.35">
      <c r="A41" s="29" t="s">
        <v>35</v>
      </c>
      <c r="B41" s="111">
        <v>103</v>
      </c>
      <c r="C41" s="112">
        <v>1</v>
      </c>
      <c r="D41" s="141">
        <v>11</v>
      </c>
      <c r="E41" s="114">
        <v>117</v>
      </c>
      <c r="F41" s="115">
        <v>12</v>
      </c>
      <c r="G41" s="115">
        <v>258</v>
      </c>
      <c r="H41" s="132">
        <v>38</v>
      </c>
      <c r="I41" s="142">
        <v>1807</v>
      </c>
      <c r="J41" s="143">
        <v>10</v>
      </c>
      <c r="K41" s="144">
        <v>826</v>
      </c>
      <c r="L41" s="145">
        <v>6</v>
      </c>
      <c r="M41" s="146">
        <v>1</v>
      </c>
      <c r="N41" s="147">
        <v>0</v>
      </c>
      <c r="O41" s="148">
        <v>0</v>
      </c>
      <c r="P41" s="149">
        <v>3</v>
      </c>
    </row>
    <row r="42" spans="1:16" x14ac:dyDescent="0.35">
      <c r="A42" s="29" t="s">
        <v>36</v>
      </c>
      <c r="B42" s="111">
        <v>567</v>
      </c>
      <c r="C42" s="112">
        <v>0</v>
      </c>
      <c r="D42" s="141">
        <v>241</v>
      </c>
      <c r="E42" s="114">
        <v>82</v>
      </c>
      <c r="F42" s="115">
        <v>12</v>
      </c>
      <c r="G42" s="115">
        <v>417</v>
      </c>
      <c r="H42" s="132">
        <v>43</v>
      </c>
      <c r="I42" s="142">
        <v>3033</v>
      </c>
      <c r="J42" s="143">
        <v>19</v>
      </c>
      <c r="K42" s="144">
        <v>1229</v>
      </c>
      <c r="L42" s="145">
        <v>5</v>
      </c>
      <c r="M42" s="146">
        <v>12</v>
      </c>
      <c r="N42" s="147">
        <v>0</v>
      </c>
      <c r="O42" s="148">
        <v>3</v>
      </c>
      <c r="P42" s="149">
        <v>3</v>
      </c>
    </row>
    <row r="43" spans="1:16" x14ac:dyDescent="0.35">
      <c r="A43" s="29" t="s">
        <v>37</v>
      </c>
      <c r="B43" s="111">
        <v>23</v>
      </c>
      <c r="C43" s="112">
        <v>0</v>
      </c>
      <c r="D43" s="141">
        <v>2</v>
      </c>
      <c r="E43" s="114">
        <v>35</v>
      </c>
      <c r="F43" s="115">
        <v>7</v>
      </c>
      <c r="G43" s="115">
        <v>79</v>
      </c>
      <c r="H43" s="132">
        <v>19</v>
      </c>
      <c r="I43" s="142">
        <v>520</v>
      </c>
      <c r="J43" s="143">
        <v>9</v>
      </c>
      <c r="K43" s="144">
        <v>407</v>
      </c>
      <c r="L43" s="145">
        <v>4</v>
      </c>
      <c r="M43" s="146">
        <v>1</v>
      </c>
      <c r="N43" s="147">
        <v>0</v>
      </c>
      <c r="O43" s="148">
        <v>4</v>
      </c>
      <c r="P43" s="149">
        <v>2</v>
      </c>
    </row>
    <row r="44" spans="1:16" x14ac:dyDescent="0.35">
      <c r="A44" s="29" t="s">
        <v>38</v>
      </c>
      <c r="B44" s="111">
        <v>54</v>
      </c>
      <c r="C44" s="112">
        <v>1</v>
      </c>
      <c r="D44" s="141">
        <v>8</v>
      </c>
      <c r="E44" s="114">
        <v>31</v>
      </c>
      <c r="F44" s="115">
        <v>3</v>
      </c>
      <c r="G44" s="115">
        <v>231</v>
      </c>
      <c r="H44" s="132">
        <v>24</v>
      </c>
      <c r="I44" s="142">
        <v>716</v>
      </c>
      <c r="J44" s="143">
        <v>5</v>
      </c>
      <c r="K44" s="144">
        <v>684</v>
      </c>
      <c r="L44" s="145">
        <v>55</v>
      </c>
      <c r="M44" s="146">
        <v>6</v>
      </c>
      <c r="N44" s="147">
        <v>0</v>
      </c>
      <c r="O44" s="148">
        <v>0</v>
      </c>
      <c r="P44" s="149">
        <v>2</v>
      </c>
    </row>
    <row r="45" spans="1:16" x14ac:dyDescent="0.35">
      <c r="A45" s="29" t="s">
        <v>39</v>
      </c>
      <c r="B45" s="111">
        <v>116</v>
      </c>
      <c r="C45" s="112">
        <v>4</v>
      </c>
      <c r="D45" s="141">
        <v>31</v>
      </c>
      <c r="E45" s="114">
        <v>64</v>
      </c>
      <c r="F45" s="115">
        <v>15</v>
      </c>
      <c r="G45" s="115">
        <v>399</v>
      </c>
      <c r="H45" s="132">
        <v>33</v>
      </c>
      <c r="I45" s="142">
        <v>2062</v>
      </c>
      <c r="J45" s="143">
        <v>19</v>
      </c>
      <c r="K45" s="144">
        <v>1299</v>
      </c>
      <c r="L45" s="145">
        <v>17</v>
      </c>
      <c r="M45" s="146">
        <v>4</v>
      </c>
      <c r="N45" s="147">
        <v>0</v>
      </c>
      <c r="O45" s="148">
        <v>3</v>
      </c>
      <c r="P45" s="149">
        <v>8</v>
      </c>
    </row>
    <row r="46" spans="1:16" x14ac:dyDescent="0.35">
      <c r="A46" s="29" t="s">
        <v>40</v>
      </c>
      <c r="B46" s="111">
        <v>70</v>
      </c>
      <c r="C46" s="112">
        <v>0</v>
      </c>
      <c r="D46" s="141">
        <v>12</v>
      </c>
      <c r="E46" s="114">
        <v>26</v>
      </c>
      <c r="F46" s="115">
        <v>3</v>
      </c>
      <c r="G46" s="115">
        <v>68</v>
      </c>
      <c r="H46" s="132">
        <v>11</v>
      </c>
      <c r="I46" s="142">
        <v>616</v>
      </c>
      <c r="J46" s="143">
        <v>9</v>
      </c>
      <c r="K46" s="144">
        <v>170</v>
      </c>
      <c r="L46" s="145">
        <v>3</v>
      </c>
      <c r="M46" s="146">
        <v>1</v>
      </c>
      <c r="N46" s="147">
        <v>0</v>
      </c>
      <c r="O46" s="148">
        <v>0</v>
      </c>
      <c r="P46" s="149">
        <v>1</v>
      </c>
    </row>
    <row r="47" spans="1:16" x14ac:dyDescent="0.35">
      <c r="A47" s="29" t="s">
        <v>41</v>
      </c>
      <c r="B47" s="111">
        <v>482</v>
      </c>
      <c r="C47" s="112">
        <v>0</v>
      </c>
      <c r="D47" s="141">
        <v>31</v>
      </c>
      <c r="E47" s="114">
        <v>43</v>
      </c>
      <c r="F47" s="115">
        <v>7</v>
      </c>
      <c r="G47" s="115">
        <v>41</v>
      </c>
      <c r="H47" s="132">
        <v>37</v>
      </c>
      <c r="I47" s="142">
        <v>804</v>
      </c>
      <c r="J47" s="143">
        <v>8</v>
      </c>
      <c r="K47" s="144">
        <v>753</v>
      </c>
      <c r="L47" s="145">
        <v>5</v>
      </c>
      <c r="M47" s="146">
        <v>3</v>
      </c>
      <c r="N47" s="147">
        <v>0</v>
      </c>
      <c r="O47" s="148">
        <v>3</v>
      </c>
      <c r="P47" s="149">
        <v>2</v>
      </c>
    </row>
    <row r="48" spans="1:16" x14ac:dyDescent="0.35">
      <c r="A48" s="29" t="s">
        <v>42</v>
      </c>
      <c r="B48" s="111">
        <v>370</v>
      </c>
      <c r="C48" s="112">
        <v>0</v>
      </c>
      <c r="D48" s="141">
        <v>70</v>
      </c>
      <c r="E48" s="114">
        <v>41</v>
      </c>
      <c r="F48" s="115">
        <v>4</v>
      </c>
      <c r="G48" s="115">
        <v>64</v>
      </c>
      <c r="H48" s="132">
        <v>26</v>
      </c>
      <c r="I48" s="142">
        <v>960</v>
      </c>
      <c r="J48" s="143">
        <v>9</v>
      </c>
      <c r="K48" s="144">
        <v>351</v>
      </c>
      <c r="L48" s="145">
        <v>0</v>
      </c>
      <c r="M48" s="146">
        <v>0</v>
      </c>
      <c r="N48" s="147">
        <v>0</v>
      </c>
      <c r="O48" s="148">
        <v>1</v>
      </c>
      <c r="P48" s="149">
        <v>3</v>
      </c>
    </row>
    <row r="49" spans="1:16" x14ac:dyDescent="0.35">
      <c r="A49" s="29" t="s">
        <v>43</v>
      </c>
      <c r="B49" s="111">
        <v>508</v>
      </c>
      <c r="C49" s="112">
        <v>0</v>
      </c>
      <c r="D49" s="141">
        <v>91</v>
      </c>
      <c r="E49" s="114">
        <v>227</v>
      </c>
      <c r="F49" s="115">
        <v>22</v>
      </c>
      <c r="G49" s="115">
        <v>2002</v>
      </c>
      <c r="H49" s="132">
        <v>156</v>
      </c>
      <c r="I49" s="142">
        <v>5825</v>
      </c>
      <c r="J49" s="143">
        <v>41</v>
      </c>
      <c r="K49" s="144">
        <v>2681</v>
      </c>
      <c r="L49" s="145">
        <v>22</v>
      </c>
      <c r="M49" s="146">
        <v>8</v>
      </c>
      <c r="N49" s="147">
        <v>3</v>
      </c>
      <c r="O49" s="148">
        <v>4</v>
      </c>
      <c r="P49" s="149">
        <v>14</v>
      </c>
    </row>
    <row r="50" spans="1:16" x14ac:dyDescent="0.35">
      <c r="A50" s="29" t="s">
        <v>44</v>
      </c>
      <c r="B50" s="111">
        <v>213</v>
      </c>
      <c r="C50" s="112">
        <v>0</v>
      </c>
      <c r="D50" s="141">
        <v>111</v>
      </c>
      <c r="E50" s="114">
        <v>46</v>
      </c>
      <c r="F50" s="115">
        <v>5</v>
      </c>
      <c r="G50" s="115">
        <v>429</v>
      </c>
      <c r="H50" s="132">
        <v>24</v>
      </c>
      <c r="I50" s="142">
        <v>1573</v>
      </c>
      <c r="J50" s="143">
        <v>5</v>
      </c>
      <c r="K50" s="144">
        <v>394</v>
      </c>
      <c r="L50" s="145">
        <v>7</v>
      </c>
      <c r="M50" s="146">
        <v>1</v>
      </c>
      <c r="N50" s="147">
        <v>1</v>
      </c>
      <c r="O50" s="148">
        <v>4</v>
      </c>
      <c r="P50" s="149">
        <v>4</v>
      </c>
    </row>
    <row r="51" spans="1:16" x14ac:dyDescent="0.35">
      <c r="A51" s="30" t="s">
        <v>45</v>
      </c>
      <c r="B51" s="119">
        <v>82</v>
      </c>
      <c r="C51" s="120">
        <v>0</v>
      </c>
      <c r="D51" s="154">
        <v>0</v>
      </c>
      <c r="E51" s="122">
        <v>45</v>
      </c>
      <c r="F51" s="123">
        <v>11</v>
      </c>
      <c r="G51" s="123">
        <v>417</v>
      </c>
      <c r="H51" s="151">
        <v>23</v>
      </c>
      <c r="I51" s="155">
        <v>1296</v>
      </c>
      <c r="J51" s="156">
        <v>16</v>
      </c>
      <c r="K51" s="157">
        <v>653</v>
      </c>
      <c r="L51" s="158">
        <v>10</v>
      </c>
      <c r="M51" s="159">
        <v>1</v>
      </c>
      <c r="N51" s="160">
        <v>0</v>
      </c>
      <c r="O51" s="161">
        <v>1</v>
      </c>
      <c r="P51" s="162">
        <v>2</v>
      </c>
    </row>
    <row r="52" spans="1:16" x14ac:dyDescent="0.35">
      <c r="A52" s="31" t="s">
        <v>46</v>
      </c>
      <c r="B52" s="128">
        <f>SUM(B8:B51)</f>
        <v>25088</v>
      </c>
      <c r="C52" s="128">
        <f>SUM(C8:C51)</f>
        <v>21</v>
      </c>
      <c r="D52" s="128">
        <f>SUM(D8:D51)</f>
        <v>6736</v>
      </c>
      <c r="E52" s="129">
        <f>SUM(E8:E51)</f>
        <v>5470</v>
      </c>
      <c r="F52" s="129">
        <f t="shared" ref="F52:L52" si="0">SUM(F8:F51)</f>
        <v>804</v>
      </c>
      <c r="G52" s="129">
        <f t="shared" si="0"/>
        <v>30878</v>
      </c>
      <c r="H52" s="129">
        <f t="shared" si="0"/>
        <v>3172</v>
      </c>
      <c r="I52" s="129">
        <f t="shared" si="0"/>
        <v>148843</v>
      </c>
      <c r="J52" s="129">
        <f t="shared" si="0"/>
        <v>1120</v>
      </c>
      <c r="K52" s="129">
        <f t="shared" si="0"/>
        <v>90857</v>
      </c>
      <c r="L52" s="129">
        <f t="shared" si="0"/>
        <v>680</v>
      </c>
      <c r="M52" s="128">
        <f>SUM(M8:M51)</f>
        <v>346</v>
      </c>
      <c r="N52" s="128">
        <f>SUM(N8:N51)</f>
        <v>25</v>
      </c>
      <c r="O52" s="129">
        <f>SUM(O8:O51)</f>
        <v>282</v>
      </c>
      <c r="P52" s="130">
        <f>SUM(P8:P51)</f>
        <v>427</v>
      </c>
    </row>
    <row r="53" spans="1:16" ht="15" thickBot="1" x14ac:dyDescent="0.4">
      <c r="A53" s="32" t="s">
        <v>47</v>
      </c>
      <c r="B53" s="33">
        <f>B52/($B$52+$C$52+$D$52)</f>
        <v>0.78781598367090599</v>
      </c>
      <c r="C53" s="33">
        <f t="shared" ref="C53:D53" si="1">C52/($B$52+$C$52+$D$52)</f>
        <v>6.594441827602449E-4</v>
      </c>
      <c r="D53" s="33">
        <f t="shared" si="1"/>
        <v>0.2115245721463338</v>
      </c>
      <c r="E53" s="44">
        <f>E52/($E$52+$F$52+$G$52+$H$52+$I$52+$J$52+$K$52+$L$52)</f>
        <v>1.9409276711706596E-2</v>
      </c>
      <c r="F53" s="44">
        <f t="shared" ref="F53:L53" si="2">F52/($E$52+$F$52+$G$52+$H$52+$I$52+$J$52+$K$52+$L$52)</f>
        <v>2.8528443283751563E-3</v>
      </c>
      <c r="G53" s="44">
        <f t="shared" si="2"/>
        <v>0.10956483479050755</v>
      </c>
      <c r="H53" s="44">
        <f t="shared" si="2"/>
        <v>1.1255251504485069E-2</v>
      </c>
      <c r="I53" s="44">
        <f t="shared" si="2"/>
        <v>0.52814167707505388</v>
      </c>
      <c r="J53" s="44">
        <f t="shared" si="2"/>
        <v>3.9741115022141477E-3</v>
      </c>
      <c r="K53" s="44">
        <f t="shared" si="2"/>
        <v>0.32238915067559898</v>
      </c>
      <c r="L53" s="44">
        <f t="shared" si="2"/>
        <v>2.4128534120585899E-3</v>
      </c>
      <c r="M53" s="45">
        <f>M52/($M$52+$N$52)</f>
        <v>0.93261455525606474</v>
      </c>
      <c r="N53" s="45">
        <f>N52/($M$52+$N$52)</f>
        <v>6.7385444743935305E-2</v>
      </c>
      <c r="O53" s="46">
        <f>O52/($O$52+$P$52)</f>
        <v>0.39774330042313116</v>
      </c>
      <c r="P53" s="47">
        <f>P52/($O$52+$P$52)</f>
        <v>0.60225669957686878</v>
      </c>
    </row>
    <row r="55" spans="1:16" x14ac:dyDescent="0.35">
      <c r="A55" s="215"/>
      <c r="C55" s="218"/>
    </row>
    <row r="56" spans="1:16" x14ac:dyDescent="0.35">
      <c r="D56" s="216"/>
      <c r="H56" s="216"/>
      <c r="N56" s="216"/>
    </row>
  </sheetData>
  <mergeCells count="3">
    <mergeCell ref="B2:P2"/>
    <mergeCell ref="B3:P3"/>
    <mergeCell ref="B4:P4"/>
  </mergeCells>
  <pageMargins left="0.5" right="0.5" top="0.75" bottom="0.75" header="0.3" footer="0.3"/>
  <pageSetup scale="64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A488B7-0C5D-4240-8A4E-C5E5F3A13B19}">
  <sheetPr>
    <pageSetUpPr fitToPage="1"/>
  </sheetPr>
  <dimension ref="A1:J53"/>
  <sheetViews>
    <sheetView zoomScaleNormal="100" workbookViewId="0">
      <pane xSplit="11" ySplit="6" topLeftCell="L43" activePane="bottomRight" state="frozen"/>
      <selection pane="topRight" activeCell="L1" sqref="L1"/>
      <selection pane="bottomLeft" activeCell="A7" sqref="A7"/>
      <selection pane="bottomRight" activeCell="L38" sqref="L38"/>
    </sheetView>
  </sheetViews>
  <sheetFormatPr defaultRowHeight="14.5" x14ac:dyDescent="0.35"/>
  <cols>
    <col min="1" max="1" width="15.1796875" customWidth="1"/>
    <col min="5" max="8" width="9.1796875" customWidth="1"/>
    <col min="11" max="11" width="1.81640625" customWidth="1"/>
  </cols>
  <sheetData>
    <row r="1" spans="1:10" ht="18.5" thickBot="1" x14ac:dyDescent="0.45">
      <c r="A1" s="1" t="s">
        <v>0</v>
      </c>
      <c r="F1" s="2"/>
      <c r="G1" s="3" t="s">
        <v>1</v>
      </c>
      <c r="I1" s="4" t="s">
        <v>62</v>
      </c>
    </row>
    <row r="2" spans="1:10" s="9" customFormat="1" ht="13" x14ac:dyDescent="0.3">
      <c r="A2" s="21"/>
      <c r="B2" s="219" t="s">
        <v>99</v>
      </c>
      <c r="C2" s="220"/>
      <c r="D2" s="220"/>
      <c r="E2" s="220"/>
      <c r="F2" s="220"/>
      <c r="G2" s="227" t="s">
        <v>100</v>
      </c>
      <c r="H2" s="220"/>
      <c r="I2" s="220"/>
      <c r="J2" s="221"/>
    </row>
    <row r="3" spans="1:10" s="9" customFormat="1" ht="13" x14ac:dyDescent="0.3">
      <c r="A3" s="22"/>
      <c r="B3" s="222" t="s">
        <v>83</v>
      </c>
      <c r="C3" s="223"/>
      <c r="D3" s="223"/>
      <c r="E3" s="223"/>
      <c r="F3" s="223"/>
      <c r="G3" s="230" t="s">
        <v>101</v>
      </c>
      <c r="H3" s="223"/>
      <c r="I3" s="223"/>
      <c r="J3" s="224"/>
    </row>
    <row r="4" spans="1:10" s="9" customFormat="1" ht="13" x14ac:dyDescent="0.3">
      <c r="A4" s="22"/>
      <c r="B4" s="242"/>
      <c r="C4" s="243"/>
      <c r="D4" s="243"/>
      <c r="E4" s="243"/>
      <c r="F4" s="243"/>
      <c r="G4" s="233"/>
      <c r="H4" s="226"/>
      <c r="I4" s="226"/>
      <c r="J4" s="244"/>
    </row>
    <row r="5" spans="1:10" s="9" customFormat="1" ht="13" x14ac:dyDescent="0.3">
      <c r="A5" s="23"/>
      <c r="B5" s="10" t="s">
        <v>51</v>
      </c>
      <c r="C5" s="11" t="s">
        <v>52</v>
      </c>
      <c r="D5" s="11" t="s">
        <v>52</v>
      </c>
      <c r="E5" s="11" t="s">
        <v>52</v>
      </c>
      <c r="F5" s="37" t="s">
        <v>63</v>
      </c>
      <c r="G5" s="40" t="s">
        <v>51</v>
      </c>
      <c r="H5" s="11" t="s">
        <v>52</v>
      </c>
      <c r="I5" s="11" t="s">
        <v>52</v>
      </c>
      <c r="J5" s="24" t="s">
        <v>52</v>
      </c>
    </row>
    <row r="6" spans="1:10" s="9" customFormat="1" ht="107.25" customHeight="1" thickBot="1" x14ac:dyDescent="0.35">
      <c r="A6" s="25" t="s">
        <v>65</v>
      </c>
      <c r="B6" s="16" t="s">
        <v>102</v>
      </c>
      <c r="C6" s="16" t="s">
        <v>103</v>
      </c>
      <c r="D6" s="16" t="s">
        <v>104</v>
      </c>
      <c r="E6" s="16" t="s">
        <v>105</v>
      </c>
      <c r="F6" s="38" t="s">
        <v>106</v>
      </c>
      <c r="G6" s="41" t="s">
        <v>107</v>
      </c>
      <c r="H6" s="16" t="s">
        <v>108</v>
      </c>
      <c r="I6" s="16" t="s">
        <v>109</v>
      </c>
      <c r="J6" s="26" t="s">
        <v>110</v>
      </c>
    </row>
    <row r="7" spans="1:10" s="9" customFormat="1" ht="13.5" thickBot="1" x14ac:dyDescent="0.35">
      <c r="A7" s="27"/>
      <c r="B7" s="14"/>
      <c r="C7" s="14"/>
      <c r="D7" s="14"/>
      <c r="E7" s="14"/>
      <c r="F7" s="15"/>
      <c r="G7" s="27"/>
      <c r="H7" s="14"/>
      <c r="I7" s="14"/>
      <c r="J7" s="28"/>
    </row>
    <row r="8" spans="1:10" x14ac:dyDescent="0.35">
      <c r="A8" s="29" t="s">
        <v>2</v>
      </c>
      <c r="B8" s="117">
        <v>13474</v>
      </c>
      <c r="C8" s="163">
        <v>43744</v>
      </c>
      <c r="D8" s="134">
        <v>4307</v>
      </c>
      <c r="E8" s="164">
        <v>25378</v>
      </c>
      <c r="F8" s="165">
        <v>61</v>
      </c>
      <c r="G8" s="166">
        <v>13072</v>
      </c>
      <c r="H8" s="167">
        <v>40390</v>
      </c>
      <c r="I8" s="134">
        <v>22171</v>
      </c>
      <c r="J8" s="168">
        <v>9885</v>
      </c>
    </row>
    <row r="9" spans="1:10" x14ac:dyDescent="0.35">
      <c r="A9" s="29" t="s">
        <v>3</v>
      </c>
      <c r="B9" s="117">
        <v>63</v>
      </c>
      <c r="C9" s="169">
        <v>427</v>
      </c>
      <c r="D9" s="143">
        <v>67</v>
      </c>
      <c r="E9" s="170">
        <v>482</v>
      </c>
      <c r="F9" s="117">
        <v>2</v>
      </c>
      <c r="G9" s="171">
        <v>59</v>
      </c>
      <c r="H9" s="167">
        <v>398</v>
      </c>
      <c r="I9" s="143">
        <v>438</v>
      </c>
      <c r="J9" s="168">
        <v>115</v>
      </c>
    </row>
    <row r="10" spans="1:10" x14ac:dyDescent="0.35">
      <c r="A10" s="29" t="s">
        <v>4</v>
      </c>
      <c r="B10" s="117">
        <v>1875</v>
      </c>
      <c r="C10" s="169">
        <v>5344</v>
      </c>
      <c r="D10" s="143">
        <v>789</v>
      </c>
      <c r="E10" s="170">
        <v>3557</v>
      </c>
      <c r="F10" s="117">
        <v>15</v>
      </c>
      <c r="G10" s="171">
        <v>1858</v>
      </c>
      <c r="H10" s="167">
        <v>3865</v>
      </c>
      <c r="I10" s="143">
        <v>3653</v>
      </c>
      <c r="J10" s="168">
        <v>1940</v>
      </c>
    </row>
    <row r="11" spans="1:10" x14ac:dyDescent="0.35">
      <c r="A11" s="29" t="s">
        <v>5</v>
      </c>
      <c r="B11" s="117">
        <v>48</v>
      </c>
      <c r="C11" s="169">
        <v>727</v>
      </c>
      <c r="D11" s="143">
        <v>127</v>
      </c>
      <c r="E11" s="170">
        <v>627</v>
      </c>
      <c r="F11" s="117">
        <v>4</v>
      </c>
      <c r="G11" s="171">
        <v>50</v>
      </c>
      <c r="H11" s="167">
        <v>634</v>
      </c>
      <c r="I11" s="143">
        <v>513</v>
      </c>
      <c r="J11" s="168">
        <v>278</v>
      </c>
    </row>
    <row r="12" spans="1:10" x14ac:dyDescent="0.35">
      <c r="A12" s="29" t="s">
        <v>6</v>
      </c>
      <c r="B12" s="117">
        <v>199</v>
      </c>
      <c r="C12" s="169">
        <v>453</v>
      </c>
      <c r="D12" s="143">
        <v>134</v>
      </c>
      <c r="E12" s="170">
        <v>951</v>
      </c>
      <c r="F12" s="117">
        <v>2</v>
      </c>
      <c r="G12" s="171">
        <v>202</v>
      </c>
      <c r="H12" s="167">
        <v>349</v>
      </c>
      <c r="I12" s="143">
        <v>893</v>
      </c>
      <c r="J12" s="168">
        <v>280</v>
      </c>
    </row>
    <row r="13" spans="1:10" x14ac:dyDescent="0.35">
      <c r="A13" s="29" t="s">
        <v>7</v>
      </c>
      <c r="B13" s="117">
        <v>295</v>
      </c>
      <c r="C13" s="169">
        <v>3906</v>
      </c>
      <c r="D13" s="143">
        <v>480</v>
      </c>
      <c r="E13" s="170">
        <v>2623</v>
      </c>
      <c r="F13" s="117">
        <v>7</v>
      </c>
      <c r="G13" s="171">
        <v>292</v>
      </c>
      <c r="H13" s="167">
        <v>3199</v>
      </c>
      <c r="I13" s="143">
        <v>2631</v>
      </c>
      <c r="J13" s="168">
        <v>1002</v>
      </c>
    </row>
    <row r="14" spans="1:10" x14ac:dyDescent="0.35">
      <c r="A14" s="29" t="s">
        <v>8</v>
      </c>
      <c r="B14" s="117">
        <v>1982</v>
      </c>
      <c r="C14" s="169">
        <v>1366</v>
      </c>
      <c r="D14" s="143">
        <v>195</v>
      </c>
      <c r="E14" s="170">
        <v>591</v>
      </c>
      <c r="F14" s="117">
        <v>1</v>
      </c>
      <c r="G14" s="171">
        <v>1976</v>
      </c>
      <c r="H14" s="167">
        <v>1251</v>
      </c>
      <c r="I14" s="143">
        <v>579</v>
      </c>
      <c r="J14" s="168">
        <v>295</v>
      </c>
    </row>
    <row r="15" spans="1:10" x14ac:dyDescent="0.35">
      <c r="A15" s="29" t="s">
        <v>9</v>
      </c>
      <c r="B15" s="117">
        <v>111</v>
      </c>
      <c r="C15" s="169">
        <v>862</v>
      </c>
      <c r="D15" s="143">
        <v>175</v>
      </c>
      <c r="E15" s="170">
        <v>870</v>
      </c>
      <c r="F15" s="117">
        <v>0</v>
      </c>
      <c r="G15" s="171">
        <v>113</v>
      </c>
      <c r="H15" s="167">
        <v>645</v>
      </c>
      <c r="I15" s="143">
        <v>1140</v>
      </c>
      <c r="J15" s="168">
        <v>189</v>
      </c>
    </row>
    <row r="16" spans="1:10" x14ac:dyDescent="0.35">
      <c r="A16" s="29" t="s">
        <v>10</v>
      </c>
      <c r="B16" s="117">
        <v>1076</v>
      </c>
      <c r="C16" s="169">
        <v>3905</v>
      </c>
      <c r="D16" s="143">
        <v>508</v>
      </c>
      <c r="E16" s="170">
        <v>7212</v>
      </c>
      <c r="F16" s="117">
        <v>24</v>
      </c>
      <c r="G16" s="171">
        <v>1070</v>
      </c>
      <c r="H16" s="167">
        <v>2904</v>
      </c>
      <c r="I16" s="143">
        <v>6746</v>
      </c>
      <c r="J16" s="168">
        <v>1663</v>
      </c>
    </row>
    <row r="17" spans="1:10" x14ac:dyDescent="0.35">
      <c r="A17" s="29" t="s">
        <v>11</v>
      </c>
      <c r="B17" s="117">
        <v>932</v>
      </c>
      <c r="C17" s="169">
        <v>9570</v>
      </c>
      <c r="D17" s="143">
        <v>942</v>
      </c>
      <c r="E17" s="170">
        <v>6141</v>
      </c>
      <c r="F17" s="117">
        <v>23</v>
      </c>
      <c r="G17" s="171">
        <v>914</v>
      </c>
      <c r="H17" s="167">
        <v>7880</v>
      </c>
      <c r="I17" s="143">
        <v>6331</v>
      </c>
      <c r="J17" s="168">
        <v>2093</v>
      </c>
    </row>
    <row r="18" spans="1:10" x14ac:dyDescent="0.35">
      <c r="A18" s="29" t="s">
        <v>12</v>
      </c>
      <c r="B18" s="117">
        <v>153</v>
      </c>
      <c r="C18" s="169">
        <v>948</v>
      </c>
      <c r="D18" s="143">
        <v>153</v>
      </c>
      <c r="E18" s="170">
        <v>1964</v>
      </c>
      <c r="F18" s="117">
        <v>3</v>
      </c>
      <c r="G18" s="171">
        <v>156</v>
      </c>
      <c r="H18" s="167">
        <v>737</v>
      </c>
      <c r="I18" s="143">
        <v>1901</v>
      </c>
      <c r="J18" s="168">
        <v>397</v>
      </c>
    </row>
    <row r="19" spans="1:10" x14ac:dyDescent="0.35">
      <c r="A19" s="29" t="s">
        <v>13</v>
      </c>
      <c r="B19" s="117">
        <v>17</v>
      </c>
      <c r="C19" s="169">
        <v>257</v>
      </c>
      <c r="D19" s="143">
        <v>43</v>
      </c>
      <c r="E19" s="170">
        <v>250</v>
      </c>
      <c r="F19" s="117">
        <v>0</v>
      </c>
      <c r="G19" s="171">
        <v>17</v>
      </c>
      <c r="H19" s="167">
        <v>185</v>
      </c>
      <c r="I19" s="143">
        <v>275</v>
      </c>
      <c r="J19" s="168">
        <v>75</v>
      </c>
    </row>
    <row r="20" spans="1:10" x14ac:dyDescent="0.35">
      <c r="A20" s="29" t="s">
        <v>14</v>
      </c>
      <c r="B20" s="117">
        <v>27</v>
      </c>
      <c r="C20" s="169">
        <v>178</v>
      </c>
      <c r="D20" s="143">
        <v>23</v>
      </c>
      <c r="E20" s="170">
        <v>146</v>
      </c>
      <c r="F20" s="117">
        <v>0</v>
      </c>
      <c r="G20" s="171">
        <v>24</v>
      </c>
      <c r="H20" s="167">
        <v>133</v>
      </c>
      <c r="I20" s="143">
        <v>164</v>
      </c>
      <c r="J20" s="168">
        <v>41</v>
      </c>
    </row>
    <row r="21" spans="1:10" x14ac:dyDescent="0.35">
      <c r="A21" s="29" t="s">
        <v>15</v>
      </c>
      <c r="B21" s="117">
        <v>2262</v>
      </c>
      <c r="C21" s="169">
        <v>12970</v>
      </c>
      <c r="D21" s="143">
        <v>1558</v>
      </c>
      <c r="E21" s="170">
        <v>11915</v>
      </c>
      <c r="F21" s="117">
        <v>68</v>
      </c>
      <c r="G21" s="171">
        <v>2239</v>
      </c>
      <c r="H21" s="167">
        <v>11115</v>
      </c>
      <c r="I21" s="143">
        <v>10830</v>
      </c>
      <c r="J21" s="168">
        <v>4038</v>
      </c>
    </row>
    <row r="22" spans="1:10" x14ac:dyDescent="0.35">
      <c r="A22" s="29" t="s">
        <v>16</v>
      </c>
      <c r="B22" s="117">
        <v>29</v>
      </c>
      <c r="C22" s="169">
        <v>837</v>
      </c>
      <c r="D22" s="143">
        <v>76</v>
      </c>
      <c r="E22" s="170">
        <v>477</v>
      </c>
      <c r="F22" s="117">
        <v>0</v>
      </c>
      <c r="G22" s="171">
        <v>29</v>
      </c>
      <c r="H22" s="167">
        <v>659</v>
      </c>
      <c r="I22" s="143">
        <v>401</v>
      </c>
      <c r="J22" s="168">
        <v>289</v>
      </c>
    </row>
    <row r="23" spans="1:10" x14ac:dyDescent="0.35">
      <c r="A23" s="29" t="s">
        <v>17</v>
      </c>
      <c r="B23" s="117">
        <v>105</v>
      </c>
      <c r="C23" s="169">
        <v>3043</v>
      </c>
      <c r="D23" s="143">
        <v>151</v>
      </c>
      <c r="E23" s="170">
        <v>1140</v>
      </c>
      <c r="F23" s="117">
        <v>8</v>
      </c>
      <c r="G23" s="171">
        <v>109</v>
      </c>
      <c r="H23" s="167">
        <v>1923</v>
      </c>
      <c r="I23" s="143">
        <v>1859</v>
      </c>
      <c r="J23" s="168">
        <v>446</v>
      </c>
    </row>
    <row r="24" spans="1:10" x14ac:dyDescent="0.35">
      <c r="A24" s="29" t="s">
        <v>18</v>
      </c>
      <c r="B24" s="117">
        <v>3</v>
      </c>
      <c r="C24" s="169">
        <v>108</v>
      </c>
      <c r="D24" s="143">
        <v>21</v>
      </c>
      <c r="E24" s="170">
        <v>49</v>
      </c>
      <c r="F24" s="117">
        <v>1</v>
      </c>
      <c r="G24" s="171">
        <v>3</v>
      </c>
      <c r="H24" s="167">
        <v>98</v>
      </c>
      <c r="I24" s="143">
        <v>58</v>
      </c>
      <c r="J24" s="168">
        <v>22</v>
      </c>
    </row>
    <row r="25" spans="1:10" x14ac:dyDescent="0.35">
      <c r="A25" s="29" t="s">
        <v>19</v>
      </c>
      <c r="B25" s="117">
        <v>158</v>
      </c>
      <c r="C25" s="169">
        <v>629</v>
      </c>
      <c r="D25" s="143">
        <v>122</v>
      </c>
      <c r="E25" s="170">
        <v>790</v>
      </c>
      <c r="F25" s="117">
        <v>2</v>
      </c>
      <c r="G25" s="171">
        <v>163</v>
      </c>
      <c r="H25" s="167">
        <v>582</v>
      </c>
      <c r="I25" s="143">
        <v>628</v>
      </c>
      <c r="J25" s="168">
        <v>251</v>
      </c>
    </row>
    <row r="26" spans="1:10" x14ac:dyDescent="0.35">
      <c r="A26" s="29" t="s">
        <v>20</v>
      </c>
      <c r="B26" s="117">
        <v>50</v>
      </c>
      <c r="C26" s="169">
        <v>564</v>
      </c>
      <c r="D26" s="143">
        <v>119</v>
      </c>
      <c r="E26" s="170">
        <v>539</v>
      </c>
      <c r="F26" s="117">
        <v>0</v>
      </c>
      <c r="G26" s="171">
        <v>50</v>
      </c>
      <c r="H26" s="167">
        <v>337</v>
      </c>
      <c r="I26" s="143">
        <v>838</v>
      </c>
      <c r="J26" s="168">
        <v>104</v>
      </c>
    </row>
    <row r="27" spans="1:10" x14ac:dyDescent="0.35">
      <c r="A27" s="29" t="s">
        <v>21</v>
      </c>
      <c r="B27" s="117">
        <v>353</v>
      </c>
      <c r="C27" s="169">
        <v>1819</v>
      </c>
      <c r="D27" s="143">
        <v>288</v>
      </c>
      <c r="E27" s="170">
        <v>1327</v>
      </c>
      <c r="F27" s="117">
        <v>7</v>
      </c>
      <c r="G27" s="171">
        <v>349</v>
      </c>
      <c r="H27" s="167">
        <v>1412</v>
      </c>
      <c r="I27" s="143">
        <v>1429</v>
      </c>
      <c r="J27" s="168">
        <v>513</v>
      </c>
    </row>
    <row r="28" spans="1:10" x14ac:dyDescent="0.35">
      <c r="A28" s="29" t="s">
        <v>22</v>
      </c>
      <c r="B28" s="117">
        <v>38</v>
      </c>
      <c r="C28" s="169">
        <v>1126</v>
      </c>
      <c r="D28" s="143">
        <v>185</v>
      </c>
      <c r="E28" s="170">
        <v>1015</v>
      </c>
      <c r="F28" s="117">
        <v>3</v>
      </c>
      <c r="G28" s="171">
        <v>39</v>
      </c>
      <c r="H28" s="167">
        <v>1030</v>
      </c>
      <c r="I28" s="143">
        <v>787</v>
      </c>
      <c r="J28" s="168">
        <v>460</v>
      </c>
    </row>
    <row r="29" spans="1:10" x14ac:dyDescent="0.35">
      <c r="A29" s="29" t="s">
        <v>23</v>
      </c>
      <c r="B29" s="117">
        <v>67</v>
      </c>
      <c r="C29" s="169">
        <v>1614</v>
      </c>
      <c r="D29" s="143">
        <v>198</v>
      </c>
      <c r="E29" s="170">
        <v>944</v>
      </c>
      <c r="F29" s="117">
        <v>3</v>
      </c>
      <c r="G29" s="171">
        <v>67</v>
      </c>
      <c r="H29" s="167">
        <v>1184</v>
      </c>
      <c r="I29" s="143">
        <v>1078</v>
      </c>
      <c r="J29" s="168">
        <v>466</v>
      </c>
    </row>
    <row r="30" spans="1:10" x14ac:dyDescent="0.35">
      <c r="A30" s="29" t="s">
        <v>24</v>
      </c>
      <c r="B30" s="117">
        <v>193</v>
      </c>
      <c r="C30" s="169">
        <v>1956</v>
      </c>
      <c r="D30" s="143">
        <v>295</v>
      </c>
      <c r="E30" s="170">
        <v>1854</v>
      </c>
      <c r="F30" s="117">
        <v>10</v>
      </c>
      <c r="G30" s="171">
        <v>192</v>
      </c>
      <c r="H30" s="167">
        <v>1495</v>
      </c>
      <c r="I30" s="143">
        <v>2107</v>
      </c>
      <c r="J30" s="168">
        <v>505</v>
      </c>
    </row>
    <row r="31" spans="1:10" x14ac:dyDescent="0.35">
      <c r="A31" s="29" t="s">
        <v>25</v>
      </c>
      <c r="B31" s="117">
        <v>132</v>
      </c>
      <c r="C31" s="169">
        <v>1134</v>
      </c>
      <c r="D31" s="143">
        <v>127</v>
      </c>
      <c r="E31" s="170">
        <v>895</v>
      </c>
      <c r="F31" s="117">
        <v>7</v>
      </c>
      <c r="G31" s="171">
        <v>135</v>
      </c>
      <c r="H31" s="167">
        <v>959</v>
      </c>
      <c r="I31" s="143">
        <v>910</v>
      </c>
      <c r="J31" s="168">
        <v>253</v>
      </c>
    </row>
    <row r="32" spans="1:10" x14ac:dyDescent="0.35">
      <c r="A32" s="29" t="s">
        <v>26</v>
      </c>
      <c r="B32" s="117">
        <v>211</v>
      </c>
      <c r="C32" s="169">
        <v>1617</v>
      </c>
      <c r="D32" s="143">
        <v>183</v>
      </c>
      <c r="E32" s="170">
        <v>2740</v>
      </c>
      <c r="F32" s="117">
        <v>4</v>
      </c>
      <c r="G32" s="171">
        <v>218</v>
      </c>
      <c r="H32" s="167">
        <v>1505</v>
      </c>
      <c r="I32" s="143">
        <v>2113</v>
      </c>
      <c r="J32" s="168">
        <v>585</v>
      </c>
    </row>
    <row r="33" spans="1:10" x14ac:dyDescent="0.35">
      <c r="A33" s="29" t="s">
        <v>27</v>
      </c>
      <c r="B33" s="117">
        <v>112</v>
      </c>
      <c r="C33" s="169">
        <v>3145</v>
      </c>
      <c r="D33" s="143">
        <v>298</v>
      </c>
      <c r="E33" s="170">
        <v>2129</v>
      </c>
      <c r="F33" s="117">
        <v>9</v>
      </c>
      <c r="G33" s="171">
        <v>108</v>
      </c>
      <c r="H33" s="167">
        <v>2308</v>
      </c>
      <c r="I33" s="143">
        <v>2267</v>
      </c>
      <c r="J33" s="168">
        <v>879</v>
      </c>
    </row>
    <row r="34" spans="1:10" x14ac:dyDescent="0.35">
      <c r="A34" s="29" t="s">
        <v>28</v>
      </c>
      <c r="B34" s="117">
        <v>99</v>
      </c>
      <c r="C34" s="169">
        <v>1501</v>
      </c>
      <c r="D34" s="143">
        <v>157</v>
      </c>
      <c r="E34" s="170">
        <v>857</v>
      </c>
      <c r="F34" s="117">
        <v>6</v>
      </c>
      <c r="G34" s="171">
        <v>95</v>
      </c>
      <c r="H34" s="167">
        <v>1137</v>
      </c>
      <c r="I34" s="143">
        <v>1030</v>
      </c>
      <c r="J34" s="168">
        <v>296</v>
      </c>
    </row>
    <row r="35" spans="1:10" x14ac:dyDescent="0.35">
      <c r="A35" s="29" t="s">
        <v>29</v>
      </c>
      <c r="B35" s="117">
        <v>3135</v>
      </c>
      <c r="C35" s="169">
        <v>10253</v>
      </c>
      <c r="D35" s="143">
        <v>1174</v>
      </c>
      <c r="E35" s="170">
        <v>19462</v>
      </c>
      <c r="F35" s="117">
        <v>48</v>
      </c>
      <c r="G35" s="171">
        <v>3135</v>
      </c>
      <c r="H35" s="167">
        <v>6568</v>
      </c>
      <c r="I35" s="143">
        <v>16954</v>
      </c>
      <c r="J35" s="168">
        <v>7397</v>
      </c>
    </row>
    <row r="36" spans="1:10" x14ac:dyDescent="0.35">
      <c r="A36" s="29" t="s">
        <v>30</v>
      </c>
      <c r="B36" s="117">
        <v>1486</v>
      </c>
      <c r="C36" s="169">
        <v>2170</v>
      </c>
      <c r="D36" s="143">
        <v>290</v>
      </c>
      <c r="E36" s="170">
        <v>1916</v>
      </c>
      <c r="F36" s="117">
        <v>12</v>
      </c>
      <c r="G36" s="171">
        <v>1447</v>
      </c>
      <c r="H36" s="167">
        <v>1747</v>
      </c>
      <c r="I36" s="143">
        <v>1834</v>
      </c>
      <c r="J36" s="168">
        <v>659</v>
      </c>
    </row>
    <row r="37" spans="1:10" x14ac:dyDescent="0.35">
      <c r="A37" s="29" t="s">
        <v>31</v>
      </c>
      <c r="B37" s="125">
        <v>135</v>
      </c>
      <c r="C37" s="172">
        <v>1030</v>
      </c>
      <c r="D37" s="153">
        <v>168</v>
      </c>
      <c r="E37" s="173">
        <v>849</v>
      </c>
      <c r="F37" s="125">
        <v>4</v>
      </c>
      <c r="G37" s="174">
        <v>135</v>
      </c>
      <c r="H37" s="175">
        <v>641</v>
      </c>
      <c r="I37" s="153">
        <v>1299</v>
      </c>
      <c r="J37" s="176">
        <v>173</v>
      </c>
    </row>
    <row r="38" spans="1:10" x14ac:dyDescent="0.35">
      <c r="A38" s="29" t="s">
        <v>32</v>
      </c>
      <c r="B38" s="117">
        <v>44</v>
      </c>
      <c r="C38" s="169">
        <v>381</v>
      </c>
      <c r="D38" s="143">
        <v>61</v>
      </c>
      <c r="E38" s="170">
        <v>291</v>
      </c>
      <c r="F38" s="117">
        <v>0</v>
      </c>
      <c r="G38" s="171">
        <v>46</v>
      </c>
      <c r="H38" s="167">
        <v>332</v>
      </c>
      <c r="I38" s="143">
        <v>225</v>
      </c>
      <c r="J38" s="168">
        <v>137</v>
      </c>
    </row>
    <row r="39" spans="1:10" x14ac:dyDescent="0.35">
      <c r="A39" s="29" t="s">
        <v>33</v>
      </c>
      <c r="B39" s="117">
        <v>43</v>
      </c>
      <c r="C39" s="169">
        <v>429</v>
      </c>
      <c r="D39" s="143">
        <v>38</v>
      </c>
      <c r="E39" s="170">
        <v>187</v>
      </c>
      <c r="F39" s="117">
        <v>2</v>
      </c>
      <c r="G39" s="171">
        <v>43</v>
      </c>
      <c r="H39" s="167">
        <v>370</v>
      </c>
      <c r="I39" s="143">
        <v>198</v>
      </c>
      <c r="J39" s="168">
        <v>71</v>
      </c>
    </row>
    <row r="40" spans="1:10" x14ac:dyDescent="0.35">
      <c r="A40" s="29" t="s">
        <v>34</v>
      </c>
      <c r="B40" s="117">
        <v>112</v>
      </c>
      <c r="C40" s="169">
        <v>2982</v>
      </c>
      <c r="D40" s="143">
        <v>285</v>
      </c>
      <c r="E40" s="170">
        <v>1730</v>
      </c>
      <c r="F40" s="117">
        <v>6</v>
      </c>
      <c r="G40" s="171">
        <v>111</v>
      </c>
      <c r="H40" s="167">
        <v>2069</v>
      </c>
      <c r="I40" s="143">
        <v>1925</v>
      </c>
      <c r="J40" s="168">
        <v>868</v>
      </c>
    </row>
    <row r="41" spans="1:10" x14ac:dyDescent="0.35">
      <c r="A41" s="29" t="s">
        <v>35</v>
      </c>
      <c r="B41" s="117">
        <v>114</v>
      </c>
      <c r="C41" s="169">
        <v>2073</v>
      </c>
      <c r="D41" s="143">
        <v>117</v>
      </c>
      <c r="E41" s="170">
        <v>878</v>
      </c>
      <c r="F41" s="117">
        <v>2</v>
      </c>
      <c r="G41" s="171">
        <v>120</v>
      </c>
      <c r="H41" s="167">
        <v>1142</v>
      </c>
      <c r="I41" s="143">
        <v>1592</v>
      </c>
      <c r="J41" s="168">
        <v>281</v>
      </c>
    </row>
    <row r="42" spans="1:10" x14ac:dyDescent="0.35">
      <c r="A42" s="29" t="s">
        <v>36</v>
      </c>
      <c r="B42" s="117">
        <v>843</v>
      </c>
      <c r="C42" s="169">
        <v>2686</v>
      </c>
      <c r="D42" s="143">
        <v>268</v>
      </c>
      <c r="E42" s="170">
        <v>1760</v>
      </c>
      <c r="F42" s="117">
        <v>9</v>
      </c>
      <c r="G42" s="171">
        <v>834</v>
      </c>
      <c r="H42" s="167">
        <v>1951</v>
      </c>
      <c r="I42" s="143">
        <v>1615</v>
      </c>
      <c r="J42" s="168">
        <v>876</v>
      </c>
    </row>
    <row r="43" spans="1:10" x14ac:dyDescent="0.35">
      <c r="A43" s="29" t="s">
        <v>37</v>
      </c>
      <c r="B43" s="117">
        <v>25</v>
      </c>
      <c r="C43" s="169">
        <v>530</v>
      </c>
      <c r="D43" s="143">
        <v>49</v>
      </c>
      <c r="E43" s="170">
        <v>463</v>
      </c>
      <c r="F43" s="117">
        <v>3</v>
      </c>
      <c r="G43" s="171">
        <v>26</v>
      </c>
      <c r="H43" s="167">
        <v>378</v>
      </c>
      <c r="I43" s="143">
        <v>490</v>
      </c>
      <c r="J43" s="168">
        <v>140</v>
      </c>
    </row>
    <row r="44" spans="1:10" x14ac:dyDescent="0.35">
      <c r="A44" s="29" t="s">
        <v>38</v>
      </c>
      <c r="B44" s="117">
        <v>60</v>
      </c>
      <c r="C44" s="169">
        <v>798</v>
      </c>
      <c r="D44" s="143">
        <v>104</v>
      </c>
      <c r="E44" s="170">
        <v>788</v>
      </c>
      <c r="F44" s="117">
        <v>1</v>
      </c>
      <c r="G44" s="171">
        <v>62</v>
      </c>
      <c r="H44" s="167">
        <v>677</v>
      </c>
      <c r="I44" s="143">
        <v>717</v>
      </c>
      <c r="J44" s="168">
        <v>250</v>
      </c>
    </row>
    <row r="45" spans="1:10" x14ac:dyDescent="0.35">
      <c r="A45" s="29" t="s">
        <v>39</v>
      </c>
      <c r="B45" s="117">
        <v>140</v>
      </c>
      <c r="C45" s="169">
        <v>1876</v>
      </c>
      <c r="D45" s="143">
        <v>217</v>
      </c>
      <c r="E45" s="170">
        <v>1706</v>
      </c>
      <c r="F45" s="117">
        <v>3</v>
      </c>
      <c r="G45" s="171">
        <v>134</v>
      </c>
      <c r="H45" s="167">
        <v>1615</v>
      </c>
      <c r="I45" s="143">
        <v>1537</v>
      </c>
      <c r="J45" s="168">
        <v>545</v>
      </c>
    </row>
    <row r="46" spans="1:10" x14ac:dyDescent="0.35">
      <c r="A46" s="29" t="s">
        <v>40</v>
      </c>
      <c r="B46" s="117">
        <v>82</v>
      </c>
      <c r="C46" s="169">
        <v>611</v>
      </c>
      <c r="D46" s="143">
        <v>41</v>
      </c>
      <c r="E46" s="170">
        <v>240</v>
      </c>
      <c r="F46" s="117">
        <v>0</v>
      </c>
      <c r="G46" s="171">
        <v>84</v>
      </c>
      <c r="H46" s="167">
        <v>454</v>
      </c>
      <c r="I46" s="143">
        <v>261</v>
      </c>
      <c r="J46" s="168">
        <v>144</v>
      </c>
    </row>
    <row r="47" spans="1:10" x14ac:dyDescent="0.35">
      <c r="A47" s="29" t="s">
        <v>41</v>
      </c>
      <c r="B47" s="117">
        <v>508</v>
      </c>
      <c r="C47" s="169">
        <v>533</v>
      </c>
      <c r="D47" s="143">
        <v>133</v>
      </c>
      <c r="E47" s="170">
        <v>931</v>
      </c>
      <c r="F47" s="117">
        <v>3</v>
      </c>
      <c r="G47" s="171">
        <v>524</v>
      </c>
      <c r="H47" s="167">
        <v>446</v>
      </c>
      <c r="I47" s="143">
        <v>750</v>
      </c>
      <c r="J47" s="168">
        <v>341</v>
      </c>
    </row>
    <row r="48" spans="1:10" x14ac:dyDescent="0.35">
      <c r="A48" s="29" t="s">
        <v>42</v>
      </c>
      <c r="B48" s="117">
        <v>453</v>
      </c>
      <c r="C48" s="169">
        <v>793</v>
      </c>
      <c r="D48" s="143">
        <v>135</v>
      </c>
      <c r="E48" s="170">
        <v>362</v>
      </c>
      <c r="F48" s="117">
        <v>3</v>
      </c>
      <c r="G48" s="171">
        <v>444</v>
      </c>
      <c r="H48" s="167">
        <v>648</v>
      </c>
      <c r="I48" s="143">
        <v>380</v>
      </c>
      <c r="J48" s="168">
        <v>238</v>
      </c>
    </row>
    <row r="49" spans="1:10" x14ac:dyDescent="0.35">
      <c r="A49" s="29" t="s">
        <v>43</v>
      </c>
      <c r="B49" s="117">
        <v>612</v>
      </c>
      <c r="C49" s="169">
        <v>6148</v>
      </c>
      <c r="D49" s="143">
        <v>551</v>
      </c>
      <c r="E49" s="170">
        <v>3963</v>
      </c>
      <c r="F49" s="117">
        <v>8</v>
      </c>
      <c r="G49" s="171">
        <v>616</v>
      </c>
      <c r="H49" s="167">
        <v>4852</v>
      </c>
      <c r="I49" s="143">
        <v>4383</v>
      </c>
      <c r="J49" s="168">
        <v>1197</v>
      </c>
    </row>
    <row r="50" spans="1:10" x14ac:dyDescent="0.35">
      <c r="A50" s="29" t="s">
        <v>44</v>
      </c>
      <c r="B50" s="117">
        <v>332</v>
      </c>
      <c r="C50" s="169">
        <v>1419</v>
      </c>
      <c r="D50" s="143">
        <v>169</v>
      </c>
      <c r="E50" s="170">
        <v>762</v>
      </c>
      <c r="F50" s="117">
        <v>2</v>
      </c>
      <c r="G50" s="171">
        <v>323</v>
      </c>
      <c r="H50" s="167">
        <v>1231</v>
      </c>
      <c r="I50" s="143">
        <v>943</v>
      </c>
      <c r="J50" s="168">
        <v>210</v>
      </c>
    </row>
    <row r="51" spans="1:10" x14ac:dyDescent="0.35">
      <c r="A51" s="30" t="s">
        <v>45</v>
      </c>
      <c r="B51" s="125">
        <v>124</v>
      </c>
      <c r="C51" s="172">
        <v>1108</v>
      </c>
      <c r="D51" s="156">
        <v>151</v>
      </c>
      <c r="E51" s="177">
        <v>1123</v>
      </c>
      <c r="F51" s="178">
        <v>0</v>
      </c>
      <c r="G51" s="179">
        <v>124</v>
      </c>
      <c r="H51" s="175">
        <v>920</v>
      </c>
      <c r="I51" s="153">
        <v>1086</v>
      </c>
      <c r="J51" s="176">
        <v>322</v>
      </c>
    </row>
    <row r="52" spans="1:10" x14ac:dyDescent="0.35">
      <c r="A52" s="31" t="s">
        <v>46</v>
      </c>
      <c r="B52" s="128">
        <f t="shared" ref="B52:G52" si="0">SUM(B8:B51)</f>
        <v>32312</v>
      </c>
      <c r="C52" s="180">
        <f t="shared" si="0"/>
        <v>139570</v>
      </c>
      <c r="D52" s="180">
        <f t="shared" si="0"/>
        <v>15672</v>
      </c>
      <c r="E52" s="180">
        <f t="shared" si="0"/>
        <v>114874</v>
      </c>
      <c r="F52" s="181">
        <f t="shared" si="0"/>
        <v>376</v>
      </c>
      <c r="G52" s="182">
        <f t="shared" si="0"/>
        <v>31807</v>
      </c>
      <c r="H52" s="129">
        <f t="shared" ref="H52:I52" si="1">SUM(H8:H51)</f>
        <v>114355</v>
      </c>
      <c r="I52" s="129">
        <f t="shared" si="1"/>
        <v>109959</v>
      </c>
      <c r="J52" s="183">
        <f>SUM(J8:J51)</f>
        <v>41209</v>
      </c>
    </row>
    <row r="53" spans="1:10" ht="15" thickBot="1" x14ac:dyDescent="0.4">
      <c r="A53" s="32" t="s">
        <v>47</v>
      </c>
      <c r="B53" s="33">
        <f>B52/B52</f>
        <v>1</v>
      </c>
      <c r="C53" s="34">
        <f>C52/($C$52+$D$52+$E$52)</f>
        <v>0.51670393460587305</v>
      </c>
      <c r="D53" s="34">
        <f t="shared" ref="D53:E53" si="2">D52/($C$52+$D$52+$E$52)</f>
        <v>5.801951754061218E-2</v>
      </c>
      <c r="E53" s="34">
        <f t="shared" si="2"/>
        <v>0.42527654785351476</v>
      </c>
      <c r="F53" s="39">
        <f>F52/F52</f>
        <v>1</v>
      </c>
      <c r="G53" s="42">
        <f>G52/G52</f>
        <v>1</v>
      </c>
      <c r="H53" s="35">
        <f>H52/($H$52+$I$52+$J$52)</f>
        <v>0.43067832165198494</v>
      </c>
      <c r="I53" s="35">
        <f t="shared" ref="I53:J53" si="3">I52/($H$52+$I$52+$J$52)</f>
        <v>0.4141223170874086</v>
      </c>
      <c r="J53" s="36">
        <f t="shared" si="3"/>
        <v>0.15519936126060643</v>
      </c>
    </row>
  </sheetData>
  <mergeCells count="6">
    <mergeCell ref="B4:F4"/>
    <mergeCell ref="G4:J4"/>
    <mergeCell ref="B2:F2"/>
    <mergeCell ref="G2:J2"/>
    <mergeCell ref="B3:F3"/>
    <mergeCell ref="G3:J3"/>
  </mergeCells>
  <pageMargins left="0.7" right="0.7" top="0.75" bottom="0.75" header="0.3" footer="0.3"/>
  <pageSetup scale="7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B7FE94-A97B-4877-B66E-7FF0357A7A05}">
  <sheetPr>
    <pageSetUpPr fitToPage="1"/>
  </sheetPr>
  <dimension ref="A1:J53"/>
  <sheetViews>
    <sheetView zoomScaleNormal="100" workbookViewId="0">
      <pane xSplit="6" ySplit="6" topLeftCell="G43" activePane="bottomRight" state="frozen"/>
      <selection pane="topRight" activeCell="G1" sqref="G1"/>
      <selection pane="bottomLeft" activeCell="A7" sqref="A7"/>
      <selection pane="bottomRight" activeCell="G37" sqref="G37"/>
    </sheetView>
  </sheetViews>
  <sheetFormatPr defaultRowHeight="14.5" x14ac:dyDescent="0.35"/>
  <cols>
    <col min="1" max="1" width="15.1796875" customWidth="1"/>
    <col min="5" max="8" width="9.1796875" customWidth="1"/>
    <col min="11" max="11" width="1.81640625" customWidth="1"/>
  </cols>
  <sheetData>
    <row r="1" spans="1:10" ht="18.5" thickBot="1" x14ac:dyDescent="0.45">
      <c r="A1" s="1" t="s">
        <v>0</v>
      </c>
      <c r="F1" s="2"/>
      <c r="G1" s="3" t="s">
        <v>1</v>
      </c>
      <c r="I1" s="4" t="s">
        <v>62</v>
      </c>
    </row>
    <row r="2" spans="1:10" s="9" customFormat="1" x14ac:dyDescent="0.35">
      <c r="A2" s="21"/>
      <c r="B2" s="219" t="s">
        <v>111</v>
      </c>
      <c r="C2" s="236"/>
      <c r="D2" s="236"/>
      <c r="E2" s="227" t="s">
        <v>111</v>
      </c>
      <c r="F2" s="221"/>
    </row>
    <row r="3" spans="1:10" s="9" customFormat="1" x14ac:dyDescent="0.35">
      <c r="A3" s="22"/>
      <c r="B3" s="222" t="s">
        <v>112</v>
      </c>
      <c r="C3" s="238"/>
      <c r="D3" s="238"/>
      <c r="E3" s="230" t="s">
        <v>113</v>
      </c>
      <c r="F3" s="224"/>
    </row>
    <row r="4" spans="1:10" s="9" customFormat="1" x14ac:dyDescent="0.35">
      <c r="A4" s="22"/>
      <c r="B4" s="245"/>
      <c r="C4" s="234"/>
      <c r="D4" s="234"/>
      <c r="E4" s="233"/>
      <c r="F4" s="244"/>
    </row>
    <row r="5" spans="1:10" s="9" customFormat="1" ht="13" x14ac:dyDescent="0.3">
      <c r="A5" s="23"/>
      <c r="B5" s="10" t="s">
        <v>51</v>
      </c>
      <c r="C5" s="11" t="s">
        <v>52</v>
      </c>
      <c r="D5" s="37" t="s">
        <v>63</v>
      </c>
      <c r="E5" s="40" t="s">
        <v>51</v>
      </c>
      <c r="F5" s="24" t="s">
        <v>52</v>
      </c>
    </row>
    <row r="6" spans="1:10" s="9" customFormat="1" ht="107.25" customHeight="1" thickBot="1" x14ac:dyDescent="0.35">
      <c r="A6" s="25" t="s">
        <v>65</v>
      </c>
      <c r="B6" s="16" t="s">
        <v>114</v>
      </c>
      <c r="C6" s="16" t="s">
        <v>115</v>
      </c>
      <c r="D6" s="38" t="s">
        <v>116</v>
      </c>
      <c r="E6" s="41" t="s">
        <v>117</v>
      </c>
      <c r="F6" s="26" t="s">
        <v>118</v>
      </c>
    </row>
    <row r="7" spans="1:10" s="9" customFormat="1" ht="13.5" thickBot="1" x14ac:dyDescent="0.35">
      <c r="A7" s="27"/>
      <c r="B7" s="15"/>
      <c r="C7" s="15"/>
      <c r="D7" s="15"/>
      <c r="E7" s="27"/>
      <c r="F7" s="28"/>
    </row>
    <row r="8" spans="1:10" x14ac:dyDescent="0.35">
      <c r="A8" s="29" t="s">
        <v>2</v>
      </c>
      <c r="B8" s="117">
        <v>13037</v>
      </c>
      <c r="C8" s="163">
        <v>54028</v>
      </c>
      <c r="D8" s="184">
        <v>95</v>
      </c>
      <c r="E8" s="166">
        <v>13215</v>
      </c>
      <c r="F8" s="210">
        <v>52794</v>
      </c>
      <c r="G8" s="17"/>
      <c r="H8" s="17"/>
      <c r="I8" s="17"/>
      <c r="J8" s="17"/>
    </row>
    <row r="9" spans="1:10" x14ac:dyDescent="0.35">
      <c r="A9" s="29" t="s">
        <v>3</v>
      </c>
      <c r="B9" s="117">
        <v>59</v>
      </c>
      <c r="C9" s="169">
        <v>819</v>
      </c>
      <c r="D9" s="185">
        <v>1</v>
      </c>
      <c r="E9" s="171">
        <v>60</v>
      </c>
      <c r="F9" s="211">
        <v>793</v>
      </c>
      <c r="G9" s="17"/>
      <c r="H9" s="17"/>
      <c r="I9" s="17"/>
      <c r="J9" s="17"/>
    </row>
    <row r="10" spans="1:10" x14ac:dyDescent="0.35">
      <c r="A10" s="29" t="s">
        <v>4</v>
      </c>
      <c r="B10" s="117">
        <v>1869</v>
      </c>
      <c r="C10" s="169">
        <v>8222</v>
      </c>
      <c r="D10" s="185">
        <v>19</v>
      </c>
      <c r="E10" s="171">
        <v>1879</v>
      </c>
      <c r="F10" s="211">
        <v>8186</v>
      </c>
      <c r="G10" s="17"/>
      <c r="H10" s="17"/>
      <c r="I10" s="17"/>
      <c r="J10" s="17"/>
    </row>
    <row r="11" spans="1:10" x14ac:dyDescent="0.35">
      <c r="A11" s="29" t="s">
        <v>5</v>
      </c>
      <c r="B11" s="117">
        <v>46</v>
      </c>
      <c r="C11" s="169">
        <v>1436</v>
      </c>
      <c r="D11" s="185">
        <v>4</v>
      </c>
      <c r="E11" s="171">
        <v>50</v>
      </c>
      <c r="F11" s="211">
        <v>1401</v>
      </c>
      <c r="G11" s="17"/>
      <c r="H11" s="17"/>
      <c r="I11" s="17"/>
      <c r="J11" s="17"/>
    </row>
    <row r="12" spans="1:10" x14ac:dyDescent="0.35">
      <c r="A12" s="29" t="s">
        <v>6</v>
      </c>
      <c r="B12" s="117">
        <v>202</v>
      </c>
      <c r="C12" s="169">
        <v>1351</v>
      </c>
      <c r="D12" s="185">
        <v>3</v>
      </c>
      <c r="E12" s="171">
        <v>205</v>
      </c>
      <c r="F12" s="211">
        <v>1290</v>
      </c>
      <c r="G12" s="17"/>
      <c r="H12" s="17"/>
      <c r="I12" s="17"/>
      <c r="J12" s="17"/>
    </row>
    <row r="13" spans="1:10" x14ac:dyDescent="0.35">
      <c r="A13" s="29" t="s">
        <v>7</v>
      </c>
      <c r="B13" s="117">
        <v>290</v>
      </c>
      <c r="C13" s="169">
        <v>6139</v>
      </c>
      <c r="D13" s="185">
        <v>7</v>
      </c>
      <c r="E13" s="171">
        <v>297</v>
      </c>
      <c r="F13" s="211">
        <v>6131</v>
      </c>
      <c r="G13" s="17"/>
      <c r="H13" s="17"/>
      <c r="I13" s="17"/>
      <c r="J13" s="17"/>
    </row>
    <row r="14" spans="1:10" x14ac:dyDescent="0.35">
      <c r="A14" s="29" t="s">
        <v>8</v>
      </c>
      <c r="B14" s="117">
        <v>1979</v>
      </c>
      <c r="C14" s="169">
        <v>1823</v>
      </c>
      <c r="D14" s="185">
        <v>3</v>
      </c>
      <c r="E14" s="171">
        <v>2000</v>
      </c>
      <c r="F14" s="211">
        <v>1873</v>
      </c>
      <c r="G14" s="17"/>
      <c r="H14" s="17"/>
      <c r="I14" s="17"/>
      <c r="J14" s="17"/>
    </row>
    <row r="15" spans="1:10" x14ac:dyDescent="0.35">
      <c r="A15" s="29" t="s">
        <v>9</v>
      </c>
      <c r="B15" s="117">
        <v>112</v>
      </c>
      <c r="C15" s="169">
        <v>1557</v>
      </c>
      <c r="D15" s="185">
        <v>2</v>
      </c>
      <c r="E15" s="171">
        <v>110</v>
      </c>
      <c r="F15" s="211">
        <v>1535</v>
      </c>
      <c r="G15" s="17"/>
      <c r="H15" s="17"/>
      <c r="I15" s="17"/>
      <c r="J15" s="17"/>
    </row>
    <row r="16" spans="1:10" x14ac:dyDescent="0.35">
      <c r="A16" s="29" t="s">
        <v>10</v>
      </c>
      <c r="B16" s="117">
        <v>1046</v>
      </c>
      <c r="C16" s="169">
        <v>9363</v>
      </c>
      <c r="D16" s="185">
        <v>39</v>
      </c>
      <c r="E16" s="171">
        <v>1074</v>
      </c>
      <c r="F16" s="211">
        <v>9106</v>
      </c>
      <c r="G16" s="17"/>
      <c r="H16" s="17"/>
      <c r="I16" s="17"/>
      <c r="J16" s="17"/>
    </row>
    <row r="17" spans="1:10" x14ac:dyDescent="0.35">
      <c r="A17" s="29" t="s">
        <v>11</v>
      </c>
      <c r="B17" s="117">
        <v>902</v>
      </c>
      <c r="C17" s="169">
        <v>11973</v>
      </c>
      <c r="D17" s="185">
        <v>29</v>
      </c>
      <c r="E17" s="171">
        <v>916</v>
      </c>
      <c r="F17" s="211">
        <v>11890</v>
      </c>
      <c r="G17" s="17"/>
      <c r="H17" s="17"/>
      <c r="I17" s="17"/>
      <c r="J17" s="17"/>
    </row>
    <row r="18" spans="1:10" x14ac:dyDescent="0.35">
      <c r="A18" s="29" t="s">
        <v>12</v>
      </c>
      <c r="B18" s="117">
        <v>151</v>
      </c>
      <c r="C18" s="169">
        <v>2387</v>
      </c>
      <c r="D18" s="185">
        <v>5</v>
      </c>
      <c r="E18" s="171">
        <v>152</v>
      </c>
      <c r="F18" s="211">
        <v>2378</v>
      </c>
      <c r="G18" s="17"/>
      <c r="H18" s="17"/>
      <c r="I18" s="17"/>
      <c r="J18" s="17"/>
    </row>
    <row r="19" spans="1:10" x14ac:dyDescent="0.35">
      <c r="A19" s="29" t="s">
        <v>13</v>
      </c>
      <c r="B19" s="117">
        <v>16</v>
      </c>
      <c r="C19" s="169">
        <v>491</v>
      </c>
      <c r="D19" s="185">
        <v>1</v>
      </c>
      <c r="E19" s="171">
        <v>17</v>
      </c>
      <c r="F19" s="211">
        <v>480</v>
      </c>
      <c r="G19" s="17"/>
      <c r="H19" s="17"/>
      <c r="I19" s="17"/>
      <c r="J19" s="17"/>
    </row>
    <row r="20" spans="1:10" x14ac:dyDescent="0.35">
      <c r="A20" s="29" t="s">
        <v>14</v>
      </c>
      <c r="B20" s="117">
        <v>24</v>
      </c>
      <c r="C20" s="169">
        <v>303</v>
      </c>
      <c r="D20" s="185">
        <v>0</v>
      </c>
      <c r="E20" s="171">
        <v>27</v>
      </c>
      <c r="F20" s="211">
        <v>290</v>
      </c>
      <c r="G20" s="17"/>
      <c r="H20" s="17"/>
      <c r="I20" s="17"/>
      <c r="J20" s="17"/>
    </row>
    <row r="21" spans="1:10" x14ac:dyDescent="0.35">
      <c r="A21" s="29" t="s">
        <v>15</v>
      </c>
      <c r="B21" s="117">
        <v>2233</v>
      </c>
      <c r="C21" s="169">
        <v>23038</v>
      </c>
      <c r="D21" s="185">
        <v>75</v>
      </c>
      <c r="E21" s="171">
        <v>2258</v>
      </c>
      <c r="F21" s="211">
        <v>23008</v>
      </c>
      <c r="G21" s="17"/>
      <c r="H21" s="17"/>
      <c r="I21" s="17"/>
      <c r="J21" s="17"/>
    </row>
    <row r="22" spans="1:10" x14ac:dyDescent="0.35">
      <c r="A22" s="29" t="s">
        <v>16</v>
      </c>
      <c r="B22" s="117">
        <v>29</v>
      </c>
      <c r="C22" s="169">
        <v>1241</v>
      </c>
      <c r="D22" s="185">
        <v>2</v>
      </c>
      <c r="E22" s="171">
        <v>29</v>
      </c>
      <c r="F22" s="211">
        <v>1222</v>
      </c>
      <c r="G22" s="17"/>
      <c r="H22" s="17"/>
      <c r="I22" s="17"/>
      <c r="J22" s="17"/>
    </row>
    <row r="23" spans="1:10" x14ac:dyDescent="0.35">
      <c r="A23" s="29" t="s">
        <v>17</v>
      </c>
      <c r="B23" s="117">
        <v>108</v>
      </c>
      <c r="C23" s="169">
        <v>3940</v>
      </c>
      <c r="D23" s="185">
        <v>8</v>
      </c>
      <c r="E23" s="171">
        <v>107</v>
      </c>
      <c r="F23" s="211">
        <v>3934</v>
      </c>
      <c r="G23" s="17"/>
      <c r="H23" s="17"/>
      <c r="I23" s="17"/>
      <c r="J23" s="17"/>
    </row>
    <row r="24" spans="1:10" x14ac:dyDescent="0.35">
      <c r="A24" s="29" t="s">
        <v>18</v>
      </c>
      <c r="B24" s="117">
        <v>3</v>
      </c>
      <c r="C24" s="169">
        <v>164</v>
      </c>
      <c r="D24" s="185">
        <v>1</v>
      </c>
      <c r="E24" s="171">
        <v>3</v>
      </c>
      <c r="F24" s="211">
        <v>156</v>
      </c>
      <c r="G24" s="17"/>
      <c r="H24" s="17"/>
      <c r="I24" s="17"/>
      <c r="J24" s="17"/>
    </row>
    <row r="25" spans="1:10" x14ac:dyDescent="0.35">
      <c r="A25" s="29" t="s">
        <v>19</v>
      </c>
      <c r="B25" s="117">
        <v>163</v>
      </c>
      <c r="C25" s="169">
        <v>1306</v>
      </c>
      <c r="D25" s="185">
        <v>1</v>
      </c>
      <c r="E25" s="171">
        <v>164</v>
      </c>
      <c r="F25" s="211">
        <v>1275</v>
      </c>
      <c r="G25" s="17"/>
      <c r="H25" s="17"/>
      <c r="I25" s="17"/>
      <c r="J25" s="17"/>
    </row>
    <row r="26" spans="1:10" x14ac:dyDescent="0.35">
      <c r="A26" s="29" t="s">
        <v>20</v>
      </c>
      <c r="B26" s="117">
        <v>52</v>
      </c>
      <c r="C26" s="169">
        <v>1033</v>
      </c>
      <c r="D26" s="185">
        <v>0</v>
      </c>
      <c r="E26" s="171">
        <v>51</v>
      </c>
      <c r="F26" s="211">
        <v>996</v>
      </c>
      <c r="G26" s="17"/>
      <c r="H26" s="17"/>
      <c r="I26" s="17"/>
      <c r="J26" s="17"/>
    </row>
    <row r="27" spans="1:10" x14ac:dyDescent="0.35">
      <c r="A27" s="29" t="s">
        <v>21</v>
      </c>
      <c r="B27" s="117">
        <v>350</v>
      </c>
      <c r="C27" s="169">
        <v>2995</v>
      </c>
      <c r="D27" s="185">
        <v>14</v>
      </c>
      <c r="E27" s="171">
        <v>357</v>
      </c>
      <c r="F27" s="211">
        <v>2957</v>
      </c>
      <c r="G27" s="17"/>
      <c r="H27" s="17"/>
      <c r="I27" s="17"/>
      <c r="J27" s="17"/>
    </row>
    <row r="28" spans="1:10" x14ac:dyDescent="0.35">
      <c r="A28" s="29" t="s">
        <v>22</v>
      </c>
      <c r="B28" s="117">
        <v>37</v>
      </c>
      <c r="C28" s="169">
        <v>2120</v>
      </c>
      <c r="D28" s="185">
        <v>4</v>
      </c>
      <c r="E28" s="171">
        <v>41</v>
      </c>
      <c r="F28" s="211">
        <v>2053</v>
      </c>
      <c r="G28" s="17"/>
      <c r="H28" s="17"/>
      <c r="I28" s="17"/>
      <c r="J28" s="17"/>
    </row>
    <row r="29" spans="1:10" x14ac:dyDescent="0.35">
      <c r="A29" s="29" t="s">
        <v>23</v>
      </c>
      <c r="B29" s="117">
        <v>67</v>
      </c>
      <c r="C29" s="169">
        <v>2617</v>
      </c>
      <c r="D29" s="185">
        <v>5</v>
      </c>
      <c r="E29" s="171">
        <v>68</v>
      </c>
      <c r="F29" s="211">
        <v>2632</v>
      </c>
      <c r="G29" s="17"/>
      <c r="H29" s="17"/>
      <c r="I29" s="17"/>
      <c r="J29" s="17"/>
    </row>
    <row r="30" spans="1:10" x14ac:dyDescent="0.35">
      <c r="A30" s="29" t="s">
        <v>24</v>
      </c>
      <c r="B30" s="117">
        <v>196</v>
      </c>
      <c r="C30" s="169">
        <v>3401</v>
      </c>
      <c r="D30" s="185">
        <v>13</v>
      </c>
      <c r="E30" s="171">
        <v>200</v>
      </c>
      <c r="F30" s="211">
        <v>3322</v>
      </c>
      <c r="G30" s="17"/>
      <c r="H30" s="17"/>
      <c r="I30" s="17"/>
      <c r="J30" s="17"/>
    </row>
    <row r="31" spans="1:10" x14ac:dyDescent="0.35">
      <c r="A31" s="29" t="s">
        <v>25</v>
      </c>
      <c r="B31" s="117">
        <v>133</v>
      </c>
      <c r="C31" s="169">
        <v>1863</v>
      </c>
      <c r="D31" s="185">
        <v>6</v>
      </c>
      <c r="E31" s="171">
        <v>134</v>
      </c>
      <c r="F31" s="211">
        <v>1855</v>
      </c>
      <c r="G31" s="17"/>
      <c r="H31" s="17"/>
      <c r="I31" s="17"/>
      <c r="J31" s="17"/>
    </row>
    <row r="32" spans="1:10" x14ac:dyDescent="0.35">
      <c r="A32" s="29" t="s">
        <v>26</v>
      </c>
      <c r="B32" s="117">
        <v>210</v>
      </c>
      <c r="C32" s="169">
        <v>3447</v>
      </c>
      <c r="D32" s="185">
        <v>10</v>
      </c>
      <c r="E32" s="171">
        <v>215</v>
      </c>
      <c r="F32" s="211">
        <v>3422</v>
      </c>
      <c r="G32" s="17"/>
      <c r="H32" s="17"/>
      <c r="I32" s="17"/>
      <c r="J32" s="17"/>
    </row>
    <row r="33" spans="1:10" x14ac:dyDescent="0.35">
      <c r="A33" s="29" t="s">
        <v>27</v>
      </c>
      <c r="B33" s="117">
        <v>106</v>
      </c>
      <c r="C33" s="169">
        <v>4910</v>
      </c>
      <c r="D33" s="185">
        <v>11</v>
      </c>
      <c r="E33" s="171">
        <v>114</v>
      </c>
      <c r="F33" s="211">
        <v>4908</v>
      </c>
      <c r="G33" s="17"/>
      <c r="H33" s="17"/>
      <c r="I33" s="17"/>
      <c r="J33" s="17"/>
    </row>
    <row r="34" spans="1:10" x14ac:dyDescent="0.35">
      <c r="A34" s="29" t="s">
        <v>28</v>
      </c>
      <c r="B34" s="117">
        <v>96</v>
      </c>
      <c r="C34" s="169">
        <v>2170</v>
      </c>
      <c r="D34" s="185">
        <v>4</v>
      </c>
      <c r="E34" s="171">
        <v>100</v>
      </c>
      <c r="F34" s="211">
        <v>2186</v>
      </c>
      <c r="G34" s="17"/>
      <c r="H34" s="17"/>
      <c r="I34" s="17"/>
      <c r="J34" s="17"/>
    </row>
    <row r="35" spans="1:10" x14ac:dyDescent="0.35">
      <c r="A35" s="29" t="s">
        <v>29</v>
      </c>
      <c r="B35" s="117">
        <v>3089</v>
      </c>
      <c r="C35" s="169">
        <v>27279</v>
      </c>
      <c r="D35" s="185">
        <v>65</v>
      </c>
      <c r="E35" s="171">
        <v>3113</v>
      </c>
      <c r="F35" s="211">
        <v>27423</v>
      </c>
      <c r="G35" s="17"/>
      <c r="H35" s="17"/>
      <c r="I35" s="17"/>
      <c r="J35" s="17"/>
    </row>
    <row r="36" spans="1:10" x14ac:dyDescent="0.35">
      <c r="A36" s="29" t="s">
        <v>30</v>
      </c>
      <c r="B36" s="117">
        <v>1430</v>
      </c>
      <c r="C36" s="169">
        <v>3415</v>
      </c>
      <c r="D36" s="185">
        <v>13</v>
      </c>
      <c r="E36" s="171">
        <v>1448</v>
      </c>
      <c r="F36" s="211">
        <v>3398</v>
      </c>
      <c r="G36" s="17"/>
      <c r="H36" s="17"/>
      <c r="I36" s="17"/>
      <c r="J36" s="17"/>
    </row>
    <row r="37" spans="1:10" x14ac:dyDescent="0.35">
      <c r="A37" s="29" t="s">
        <v>31</v>
      </c>
      <c r="B37" s="125">
        <v>135</v>
      </c>
      <c r="C37" s="172">
        <v>1799</v>
      </c>
      <c r="D37" s="186">
        <v>5</v>
      </c>
      <c r="E37" s="174">
        <v>136</v>
      </c>
      <c r="F37" s="212">
        <v>1814</v>
      </c>
      <c r="G37" s="17"/>
      <c r="H37" s="17"/>
      <c r="I37" s="17"/>
      <c r="J37" s="17"/>
    </row>
    <row r="38" spans="1:10" x14ac:dyDescent="0.35">
      <c r="A38" s="29" t="s">
        <v>32</v>
      </c>
      <c r="B38" s="117">
        <v>46</v>
      </c>
      <c r="C38" s="169">
        <v>626</v>
      </c>
      <c r="D38" s="185">
        <v>0</v>
      </c>
      <c r="E38" s="171">
        <v>46</v>
      </c>
      <c r="F38" s="211">
        <v>607</v>
      </c>
      <c r="G38" s="17"/>
      <c r="H38" s="17"/>
      <c r="I38" s="17"/>
      <c r="J38" s="17"/>
    </row>
    <row r="39" spans="1:10" x14ac:dyDescent="0.35">
      <c r="A39" s="29" t="s">
        <v>33</v>
      </c>
      <c r="B39" s="117">
        <v>44</v>
      </c>
      <c r="C39" s="169">
        <v>573</v>
      </c>
      <c r="D39" s="185">
        <v>2</v>
      </c>
      <c r="E39" s="171">
        <v>45</v>
      </c>
      <c r="F39" s="211">
        <v>565</v>
      </c>
      <c r="G39" s="17"/>
      <c r="H39" s="17"/>
      <c r="I39" s="17"/>
      <c r="J39" s="17"/>
    </row>
    <row r="40" spans="1:10" x14ac:dyDescent="0.35">
      <c r="A40" s="29" t="s">
        <v>34</v>
      </c>
      <c r="B40" s="117">
        <v>111</v>
      </c>
      <c r="C40" s="169">
        <v>4517</v>
      </c>
      <c r="D40" s="185">
        <v>4</v>
      </c>
      <c r="E40" s="171">
        <v>113</v>
      </c>
      <c r="F40" s="211">
        <v>4529</v>
      </c>
      <c r="G40" s="17"/>
      <c r="H40" s="17"/>
      <c r="I40" s="17"/>
      <c r="J40" s="17"/>
    </row>
    <row r="41" spans="1:10" x14ac:dyDescent="0.35">
      <c r="A41" s="29" t="s">
        <v>35</v>
      </c>
      <c r="B41" s="117">
        <v>118</v>
      </c>
      <c r="C41" s="169">
        <v>2688</v>
      </c>
      <c r="D41" s="185">
        <v>2</v>
      </c>
      <c r="E41" s="171">
        <v>118</v>
      </c>
      <c r="F41" s="211">
        <v>2671</v>
      </c>
      <c r="G41" s="17"/>
      <c r="H41" s="17"/>
      <c r="I41" s="17"/>
      <c r="J41" s="17"/>
    </row>
    <row r="42" spans="1:10" x14ac:dyDescent="0.35">
      <c r="A42" s="29" t="s">
        <v>36</v>
      </c>
      <c r="B42" s="117">
        <v>838</v>
      </c>
      <c r="C42" s="169">
        <v>3887</v>
      </c>
      <c r="D42" s="185">
        <v>15</v>
      </c>
      <c r="E42" s="171">
        <v>846</v>
      </c>
      <c r="F42" s="211">
        <v>3815</v>
      </c>
      <c r="G42" s="17"/>
      <c r="H42" s="17"/>
      <c r="I42" s="17"/>
      <c r="J42" s="17"/>
    </row>
    <row r="43" spans="1:10" x14ac:dyDescent="0.35">
      <c r="A43" s="29" t="s">
        <v>37</v>
      </c>
      <c r="B43" s="117">
        <v>27</v>
      </c>
      <c r="C43" s="169">
        <v>911</v>
      </c>
      <c r="D43" s="185">
        <v>2</v>
      </c>
      <c r="E43" s="171">
        <v>28</v>
      </c>
      <c r="F43" s="211">
        <v>918</v>
      </c>
      <c r="G43" s="17"/>
      <c r="H43" s="17"/>
      <c r="I43" s="17"/>
      <c r="J43" s="17"/>
    </row>
    <row r="44" spans="1:10" x14ac:dyDescent="0.35">
      <c r="A44" s="29" t="s">
        <v>38</v>
      </c>
      <c r="B44" s="117">
        <v>63</v>
      </c>
      <c r="C44" s="169">
        <v>1486</v>
      </c>
      <c r="D44" s="185">
        <v>1</v>
      </c>
      <c r="E44" s="171">
        <v>65</v>
      </c>
      <c r="F44" s="211">
        <v>1435</v>
      </c>
      <c r="G44" s="17"/>
      <c r="H44" s="17"/>
      <c r="I44" s="17"/>
      <c r="J44" s="17"/>
    </row>
    <row r="45" spans="1:10" x14ac:dyDescent="0.35">
      <c r="A45" s="29" t="s">
        <v>39</v>
      </c>
      <c r="B45" s="117">
        <v>138</v>
      </c>
      <c r="C45" s="169">
        <v>3307</v>
      </c>
      <c r="D45" s="185">
        <v>5</v>
      </c>
      <c r="E45" s="171">
        <v>141</v>
      </c>
      <c r="F45" s="211">
        <v>3293</v>
      </c>
      <c r="G45" s="17"/>
      <c r="H45" s="17"/>
      <c r="I45" s="17"/>
      <c r="J45" s="17"/>
    </row>
    <row r="46" spans="1:10" x14ac:dyDescent="0.35">
      <c r="A46" s="29" t="s">
        <v>40</v>
      </c>
      <c r="B46" s="117">
        <v>81</v>
      </c>
      <c r="C46" s="169">
        <v>784</v>
      </c>
      <c r="D46" s="185">
        <v>1</v>
      </c>
      <c r="E46" s="171">
        <v>83</v>
      </c>
      <c r="F46" s="211">
        <v>789</v>
      </c>
      <c r="G46" s="17"/>
      <c r="H46" s="17"/>
      <c r="I46" s="17"/>
      <c r="J46" s="17"/>
    </row>
    <row r="47" spans="1:10" x14ac:dyDescent="0.35">
      <c r="A47" s="29" t="s">
        <v>41</v>
      </c>
      <c r="B47" s="117">
        <v>521</v>
      </c>
      <c r="C47" s="169">
        <v>1329</v>
      </c>
      <c r="D47" s="185">
        <v>7</v>
      </c>
      <c r="E47" s="171">
        <v>517</v>
      </c>
      <c r="F47" s="211">
        <v>1353</v>
      </c>
      <c r="G47" s="17"/>
      <c r="H47" s="17"/>
      <c r="I47" s="17"/>
      <c r="J47" s="17"/>
    </row>
    <row r="48" spans="1:10" x14ac:dyDescent="0.35">
      <c r="A48" s="29" t="s">
        <v>42</v>
      </c>
      <c r="B48" s="117">
        <v>444</v>
      </c>
      <c r="C48" s="169">
        <v>1031</v>
      </c>
      <c r="D48" s="185">
        <v>3</v>
      </c>
      <c r="E48" s="171">
        <v>441</v>
      </c>
      <c r="F48" s="211">
        <v>1021</v>
      </c>
      <c r="G48" s="17"/>
      <c r="H48" s="17"/>
      <c r="I48" s="17"/>
      <c r="J48" s="17"/>
    </row>
    <row r="49" spans="1:10" x14ac:dyDescent="0.35">
      <c r="A49" s="29" t="s">
        <v>43</v>
      </c>
      <c r="B49" s="117">
        <v>604</v>
      </c>
      <c r="C49" s="169">
        <v>8546</v>
      </c>
      <c r="D49" s="185">
        <v>13</v>
      </c>
      <c r="E49" s="171">
        <v>616</v>
      </c>
      <c r="F49" s="211">
        <v>8608</v>
      </c>
      <c r="G49" s="17"/>
      <c r="H49" s="17"/>
      <c r="I49" s="17"/>
      <c r="J49" s="17"/>
    </row>
    <row r="50" spans="1:10" x14ac:dyDescent="0.35">
      <c r="A50" s="29" t="s">
        <v>44</v>
      </c>
      <c r="B50" s="117">
        <v>323</v>
      </c>
      <c r="C50" s="169">
        <v>1879</v>
      </c>
      <c r="D50" s="185">
        <v>2</v>
      </c>
      <c r="E50" s="171">
        <v>330</v>
      </c>
      <c r="F50" s="211">
        <v>1879</v>
      </c>
      <c r="G50" s="17"/>
      <c r="H50" s="17"/>
      <c r="I50" s="17"/>
      <c r="J50" s="17"/>
    </row>
    <row r="51" spans="1:10" x14ac:dyDescent="0.35">
      <c r="A51" s="30" t="s">
        <v>45</v>
      </c>
      <c r="B51" s="125">
        <v>124</v>
      </c>
      <c r="C51" s="172">
        <v>2060</v>
      </c>
      <c r="D51" s="187">
        <v>1</v>
      </c>
      <c r="E51" s="179">
        <v>124</v>
      </c>
      <c r="F51" s="213">
        <v>2036</v>
      </c>
      <c r="G51" s="17"/>
      <c r="H51" s="17"/>
      <c r="I51" s="17"/>
      <c r="J51" s="17"/>
    </row>
    <row r="52" spans="1:10" x14ac:dyDescent="0.35">
      <c r="A52" s="31" t="s">
        <v>46</v>
      </c>
      <c r="B52" s="128">
        <f>SUM(B8:B51)</f>
        <v>31652</v>
      </c>
      <c r="C52" s="188">
        <f>SUM(C8:C51)</f>
        <v>220254</v>
      </c>
      <c r="D52" s="189">
        <f>SUM(D8:D51)</f>
        <v>503</v>
      </c>
      <c r="E52" s="209">
        <f>SUM(E8:E51)</f>
        <v>32053</v>
      </c>
      <c r="F52" s="214">
        <f>SUM(F8:F51)</f>
        <v>218227</v>
      </c>
      <c r="G52" s="18"/>
      <c r="H52" s="18"/>
      <c r="I52" s="18"/>
      <c r="J52" s="18"/>
    </row>
    <row r="53" spans="1:10" ht="15" thickBot="1" x14ac:dyDescent="0.4">
      <c r="A53" s="32" t="s">
        <v>47</v>
      </c>
      <c r="B53" s="33">
        <f>B52/B52</f>
        <v>1</v>
      </c>
      <c r="C53" s="51">
        <f>C52/C52</f>
        <v>1</v>
      </c>
      <c r="D53" s="52">
        <f>D52/D52</f>
        <v>1</v>
      </c>
      <c r="E53" s="50">
        <f>E52/E52</f>
        <v>1</v>
      </c>
      <c r="F53" s="59">
        <f>F52/F52</f>
        <v>1</v>
      </c>
      <c r="G53" s="19"/>
      <c r="H53" s="19"/>
      <c r="I53" s="19"/>
      <c r="J53" s="19"/>
    </row>
  </sheetData>
  <mergeCells count="6">
    <mergeCell ref="B4:D4"/>
    <mergeCell ref="E4:F4"/>
    <mergeCell ref="B2:D2"/>
    <mergeCell ref="E2:F2"/>
    <mergeCell ref="B3:D3"/>
    <mergeCell ref="E3:F3"/>
  </mergeCells>
  <pageMargins left="0.7" right="0.7" top="0.75" bottom="0.75" header="0.3" footer="0.3"/>
  <pageSetup scale="78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8254C1-D1FF-473A-BE22-039EFBBC0D73}">
  <sheetPr>
    <pageSetUpPr fitToPage="1"/>
  </sheetPr>
  <dimension ref="A1:J56"/>
  <sheetViews>
    <sheetView zoomScaleNormal="100" workbookViewId="0">
      <pane xSplit="9" ySplit="6" topLeftCell="J43" activePane="bottomRight" state="frozen"/>
      <selection pane="topRight" activeCell="J1" sqref="J1"/>
      <selection pane="bottomLeft" activeCell="A7" sqref="A7"/>
      <selection pane="bottomRight" activeCell="A55" sqref="A55"/>
    </sheetView>
  </sheetViews>
  <sheetFormatPr defaultRowHeight="14.5" x14ac:dyDescent="0.35"/>
  <cols>
    <col min="1" max="1" width="15.1796875" customWidth="1"/>
    <col min="5" max="8" width="9.1796875" customWidth="1"/>
    <col min="11" max="11" width="1.81640625" customWidth="1"/>
  </cols>
  <sheetData>
    <row r="1" spans="1:10" ht="18.5" thickBot="1" x14ac:dyDescent="0.45">
      <c r="A1" s="1" t="s">
        <v>0</v>
      </c>
      <c r="F1" s="2"/>
      <c r="G1" s="3" t="s">
        <v>1</v>
      </c>
      <c r="I1" s="4" t="s">
        <v>62</v>
      </c>
    </row>
    <row r="2" spans="1:10" s="9" customFormat="1" ht="13" x14ac:dyDescent="0.3">
      <c r="A2" s="21"/>
      <c r="B2" s="219" t="s">
        <v>119</v>
      </c>
      <c r="C2" s="220"/>
      <c r="D2" s="220"/>
      <c r="E2" s="220"/>
      <c r="F2" s="227" t="s">
        <v>120</v>
      </c>
      <c r="G2" s="220"/>
      <c r="H2" s="220"/>
      <c r="I2" s="221"/>
    </row>
    <row r="3" spans="1:10" s="9" customFormat="1" ht="13" x14ac:dyDescent="0.3">
      <c r="A3" s="22"/>
      <c r="B3" s="222" t="s">
        <v>121</v>
      </c>
      <c r="C3" s="223"/>
      <c r="D3" s="223"/>
      <c r="E3" s="223"/>
      <c r="F3" s="230" t="s">
        <v>122</v>
      </c>
      <c r="G3" s="223"/>
      <c r="H3" s="223"/>
      <c r="I3" s="224"/>
    </row>
    <row r="4" spans="1:10" s="9" customFormat="1" ht="13" x14ac:dyDescent="0.3">
      <c r="A4" s="22"/>
      <c r="B4" s="246"/>
      <c r="C4" s="247"/>
      <c r="D4" s="247"/>
      <c r="E4" s="247"/>
      <c r="F4" s="233"/>
      <c r="G4" s="226"/>
      <c r="H4" s="226"/>
      <c r="I4" s="244"/>
    </row>
    <row r="5" spans="1:10" s="9" customFormat="1" ht="13" x14ac:dyDescent="0.3">
      <c r="A5" s="23"/>
      <c r="B5" s="55" t="s">
        <v>51</v>
      </c>
      <c r="C5" s="56" t="s">
        <v>52</v>
      </c>
      <c r="D5" s="56" t="s">
        <v>52</v>
      </c>
      <c r="E5" s="58" t="s">
        <v>52</v>
      </c>
      <c r="F5" s="40" t="s">
        <v>51</v>
      </c>
      <c r="G5" s="11" t="s">
        <v>52</v>
      </c>
      <c r="H5" s="11" t="s">
        <v>52</v>
      </c>
      <c r="I5" s="24" t="s">
        <v>52</v>
      </c>
    </row>
    <row r="6" spans="1:10" s="9" customFormat="1" ht="107.25" customHeight="1" thickBot="1" x14ac:dyDescent="0.35">
      <c r="A6" s="25" t="s">
        <v>65</v>
      </c>
      <c r="B6" s="16" t="s">
        <v>123</v>
      </c>
      <c r="C6" s="16" t="s">
        <v>124</v>
      </c>
      <c r="D6" s="16" t="s">
        <v>125</v>
      </c>
      <c r="E6" s="38" t="s">
        <v>126</v>
      </c>
      <c r="F6" s="41" t="s">
        <v>127</v>
      </c>
      <c r="G6" s="16" t="s">
        <v>128</v>
      </c>
      <c r="H6" s="16" t="s">
        <v>129</v>
      </c>
      <c r="I6" s="26" t="s">
        <v>130</v>
      </c>
    </row>
    <row r="7" spans="1:10" s="9" customFormat="1" ht="13.5" thickBot="1" x14ac:dyDescent="0.35">
      <c r="A7" s="27"/>
      <c r="B7" s="14"/>
      <c r="C7" s="14"/>
      <c r="D7" s="14"/>
      <c r="E7" s="14"/>
      <c r="F7" s="27"/>
      <c r="G7" s="14"/>
      <c r="H7" s="14"/>
      <c r="I7" s="28"/>
    </row>
    <row r="8" spans="1:10" x14ac:dyDescent="0.35">
      <c r="A8" s="29" t="s">
        <v>2</v>
      </c>
      <c r="B8" s="76">
        <v>13070</v>
      </c>
      <c r="C8" s="190">
        <v>33081</v>
      </c>
      <c r="D8" s="83">
        <v>6171</v>
      </c>
      <c r="E8" s="191">
        <v>35163</v>
      </c>
      <c r="F8" s="81">
        <v>13153</v>
      </c>
      <c r="G8" s="192">
        <v>29360</v>
      </c>
      <c r="H8" s="83">
        <v>20522</v>
      </c>
      <c r="I8" s="193">
        <v>21947</v>
      </c>
      <c r="J8" s="17"/>
    </row>
    <row r="9" spans="1:10" x14ac:dyDescent="0.35">
      <c r="A9" s="29" t="s">
        <v>3</v>
      </c>
      <c r="B9" s="76">
        <v>62</v>
      </c>
      <c r="C9" s="194">
        <v>557</v>
      </c>
      <c r="D9" s="87">
        <v>113</v>
      </c>
      <c r="E9" s="195">
        <v>326</v>
      </c>
      <c r="F9" s="86">
        <v>64</v>
      </c>
      <c r="G9" s="196">
        <v>358</v>
      </c>
      <c r="H9" s="87">
        <v>243</v>
      </c>
      <c r="I9" s="197">
        <v>338</v>
      </c>
      <c r="J9" s="17"/>
    </row>
    <row r="10" spans="1:10" x14ac:dyDescent="0.35">
      <c r="A10" s="29" t="s">
        <v>4</v>
      </c>
      <c r="B10" s="76">
        <v>1850</v>
      </c>
      <c r="C10" s="194">
        <v>4831</v>
      </c>
      <c r="D10" s="87">
        <v>1104</v>
      </c>
      <c r="E10" s="195">
        <v>3847</v>
      </c>
      <c r="F10" s="86">
        <v>1852</v>
      </c>
      <c r="G10" s="196">
        <v>4488</v>
      </c>
      <c r="H10" s="87">
        <v>2153</v>
      </c>
      <c r="I10" s="197">
        <v>2865</v>
      </c>
      <c r="J10" s="17"/>
    </row>
    <row r="11" spans="1:10" x14ac:dyDescent="0.35">
      <c r="A11" s="29" t="s">
        <v>5</v>
      </c>
      <c r="B11" s="76">
        <v>46</v>
      </c>
      <c r="C11" s="194">
        <v>763</v>
      </c>
      <c r="D11" s="87">
        <v>198</v>
      </c>
      <c r="E11" s="195">
        <v>500</v>
      </c>
      <c r="F11" s="86">
        <v>49</v>
      </c>
      <c r="G11" s="196">
        <v>666</v>
      </c>
      <c r="H11" s="87">
        <v>386</v>
      </c>
      <c r="I11" s="197">
        <v>380</v>
      </c>
      <c r="J11" s="17"/>
    </row>
    <row r="12" spans="1:10" x14ac:dyDescent="0.35">
      <c r="A12" s="29" t="s">
        <v>6</v>
      </c>
      <c r="B12" s="76">
        <v>200</v>
      </c>
      <c r="C12" s="194">
        <v>1164</v>
      </c>
      <c r="D12" s="87">
        <v>182</v>
      </c>
      <c r="E12" s="195">
        <v>219</v>
      </c>
      <c r="F12" s="86">
        <v>205</v>
      </c>
      <c r="G12" s="196">
        <v>315</v>
      </c>
      <c r="H12" s="87">
        <v>869</v>
      </c>
      <c r="I12" s="197">
        <v>289</v>
      </c>
      <c r="J12" s="17"/>
    </row>
    <row r="13" spans="1:10" x14ac:dyDescent="0.35">
      <c r="A13" s="29" t="s">
        <v>7</v>
      </c>
      <c r="B13" s="76">
        <v>288</v>
      </c>
      <c r="C13" s="194">
        <v>3816</v>
      </c>
      <c r="D13" s="87">
        <v>688</v>
      </c>
      <c r="E13" s="195">
        <v>2557</v>
      </c>
      <c r="F13" s="86">
        <v>295</v>
      </c>
      <c r="G13" s="196">
        <v>3270</v>
      </c>
      <c r="H13" s="87">
        <v>1548</v>
      </c>
      <c r="I13" s="197">
        <v>2177</v>
      </c>
      <c r="J13" s="17"/>
    </row>
    <row r="14" spans="1:10" x14ac:dyDescent="0.35">
      <c r="A14" s="29" t="s">
        <v>8</v>
      </c>
      <c r="B14" s="76">
        <v>1979</v>
      </c>
      <c r="C14" s="194">
        <v>753</v>
      </c>
      <c r="D14" s="87">
        <v>240</v>
      </c>
      <c r="E14" s="195">
        <v>1235</v>
      </c>
      <c r="F14" s="86">
        <v>1992</v>
      </c>
      <c r="G14" s="196">
        <v>850</v>
      </c>
      <c r="H14" s="87">
        <v>498</v>
      </c>
      <c r="I14" s="197">
        <v>779</v>
      </c>
      <c r="J14" s="17"/>
    </row>
    <row r="15" spans="1:10" x14ac:dyDescent="0.35">
      <c r="A15" s="29" t="s">
        <v>9</v>
      </c>
      <c r="B15" s="76">
        <v>113</v>
      </c>
      <c r="C15" s="194">
        <v>1122</v>
      </c>
      <c r="D15" s="87">
        <v>233</v>
      </c>
      <c r="E15" s="195">
        <v>613</v>
      </c>
      <c r="F15" s="86">
        <v>113</v>
      </c>
      <c r="G15" s="196">
        <v>661</v>
      </c>
      <c r="H15" s="87">
        <v>630</v>
      </c>
      <c r="I15" s="197">
        <v>576</v>
      </c>
      <c r="J15" s="17"/>
    </row>
    <row r="16" spans="1:10" x14ac:dyDescent="0.35">
      <c r="A16" s="29" t="s">
        <v>10</v>
      </c>
      <c r="B16" s="76">
        <v>1056</v>
      </c>
      <c r="C16" s="194">
        <v>5802</v>
      </c>
      <c r="D16" s="87">
        <v>3089</v>
      </c>
      <c r="E16" s="195">
        <v>2725</v>
      </c>
      <c r="F16" s="86">
        <v>1071</v>
      </c>
      <c r="G16" s="196">
        <v>2550</v>
      </c>
      <c r="H16" s="87">
        <v>6648</v>
      </c>
      <c r="I16" s="197">
        <v>1889</v>
      </c>
      <c r="J16" s="17"/>
    </row>
    <row r="17" spans="1:10" x14ac:dyDescent="0.35">
      <c r="A17" s="29" t="s">
        <v>11</v>
      </c>
      <c r="B17" s="76">
        <v>900</v>
      </c>
      <c r="C17" s="194">
        <v>8678</v>
      </c>
      <c r="D17" s="87">
        <v>1277</v>
      </c>
      <c r="E17" s="195">
        <v>7043</v>
      </c>
      <c r="F17" s="86">
        <v>911</v>
      </c>
      <c r="G17" s="196">
        <v>7566</v>
      </c>
      <c r="H17" s="87">
        <v>4101</v>
      </c>
      <c r="I17" s="197">
        <v>4883</v>
      </c>
      <c r="J17" s="17"/>
    </row>
    <row r="18" spans="1:10" x14ac:dyDescent="0.35">
      <c r="A18" s="29" t="s">
        <v>12</v>
      </c>
      <c r="B18" s="76">
        <v>148</v>
      </c>
      <c r="C18" s="194">
        <v>2153</v>
      </c>
      <c r="D18" s="87">
        <v>405</v>
      </c>
      <c r="E18" s="195">
        <v>568</v>
      </c>
      <c r="F18" s="86">
        <v>151</v>
      </c>
      <c r="G18" s="196">
        <v>781</v>
      </c>
      <c r="H18" s="87">
        <v>1765</v>
      </c>
      <c r="I18" s="197">
        <v>434</v>
      </c>
      <c r="J18" s="17"/>
    </row>
    <row r="19" spans="1:10" x14ac:dyDescent="0.35">
      <c r="A19" s="29" t="s">
        <v>13</v>
      </c>
      <c r="B19" s="76">
        <v>17</v>
      </c>
      <c r="C19" s="194">
        <v>315</v>
      </c>
      <c r="D19" s="87">
        <v>71</v>
      </c>
      <c r="E19" s="195">
        <v>163</v>
      </c>
      <c r="F19" s="86">
        <v>17</v>
      </c>
      <c r="G19" s="196">
        <v>235</v>
      </c>
      <c r="H19" s="87">
        <v>121</v>
      </c>
      <c r="I19" s="197">
        <v>184</v>
      </c>
      <c r="J19" s="17"/>
    </row>
    <row r="20" spans="1:10" x14ac:dyDescent="0.35">
      <c r="A20" s="29" t="s">
        <v>14</v>
      </c>
      <c r="B20" s="76">
        <v>24</v>
      </c>
      <c r="C20" s="194">
        <v>156</v>
      </c>
      <c r="D20" s="87">
        <v>45</v>
      </c>
      <c r="E20" s="195">
        <v>143</v>
      </c>
      <c r="F20" s="86">
        <v>24</v>
      </c>
      <c r="G20" s="196">
        <v>135</v>
      </c>
      <c r="H20" s="87">
        <v>77</v>
      </c>
      <c r="I20" s="197">
        <v>125</v>
      </c>
      <c r="J20" s="17"/>
    </row>
    <row r="21" spans="1:10" x14ac:dyDescent="0.35">
      <c r="A21" s="29" t="s">
        <v>15</v>
      </c>
      <c r="B21" s="76">
        <v>2222</v>
      </c>
      <c r="C21" s="194">
        <v>13992</v>
      </c>
      <c r="D21" s="87">
        <v>2896</v>
      </c>
      <c r="E21" s="195">
        <v>9895</v>
      </c>
      <c r="F21" s="86">
        <v>2242</v>
      </c>
      <c r="G21" s="196">
        <v>9059</v>
      </c>
      <c r="H21" s="87">
        <v>9471</v>
      </c>
      <c r="I21" s="197">
        <v>7627</v>
      </c>
      <c r="J21" s="17"/>
    </row>
    <row r="22" spans="1:10" x14ac:dyDescent="0.35">
      <c r="A22" s="29" t="s">
        <v>16</v>
      </c>
      <c r="B22" s="76">
        <v>29</v>
      </c>
      <c r="C22" s="194">
        <v>660</v>
      </c>
      <c r="D22" s="87">
        <v>156</v>
      </c>
      <c r="E22" s="195">
        <v>581</v>
      </c>
      <c r="F22" s="86">
        <v>29</v>
      </c>
      <c r="G22" s="196">
        <v>750</v>
      </c>
      <c r="H22" s="87">
        <v>323</v>
      </c>
      <c r="I22" s="197">
        <v>306</v>
      </c>
      <c r="J22" s="17"/>
    </row>
    <row r="23" spans="1:10" x14ac:dyDescent="0.35">
      <c r="A23" s="29" t="s">
        <v>17</v>
      </c>
      <c r="B23" s="76">
        <v>106</v>
      </c>
      <c r="C23" s="194">
        <v>1834</v>
      </c>
      <c r="D23" s="87">
        <v>492</v>
      </c>
      <c r="E23" s="195">
        <v>1897</v>
      </c>
      <c r="F23" s="86">
        <v>101</v>
      </c>
      <c r="G23" s="196">
        <v>3267</v>
      </c>
      <c r="H23" s="87">
        <v>588</v>
      </c>
      <c r="I23" s="197">
        <v>473</v>
      </c>
      <c r="J23" s="17"/>
    </row>
    <row r="24" spans="1:10" x14ac:dyDescent="0.35">
      <c r="A24" s="29" t="s">
        <v>18</v>
      </c>
      <c r="B24" s="76">
        <v>2</v>
      </c>
      <c r="C24" s="194">
        <v>84</v>
      </c>
      <c r="D24" s="87">
        <v>16</v>
      </c>
      <c r="E24" s="195">
        <v>74</v>
      </c>
      <c r="F24" s="86">
        <v>2</v>
      </c>
      <c r="G24" s="196">
        <v>75</v>
      </c>
      <c r="H24" s="87">
        <v>35</v>
      </c>
      <c r="I24" s="197">
        <v>70</v>
      </c>
      <c r="J24" s="17"/>
    </row>
    <row r="25" spans="1:10" x14ac:dyDescent="0.35">
      <c r="A25" s="29" t="s">
        <v>19</v>
      </c>
      <c r="B25" s="76">
        <v>160</v>
      </c>
      <c r="C25" s="194">
        <v>858</v>
      </c>
      <c r="D25" s="87">
        <v>192</v>
      </c>
      <c r="E25" s="195">
        <v>499</v>
      </c>
      <c r="F25" s="86">
        <v>157</v>
      </c>
      <c r="G25" s="196">
        <v>578</v>
      </c>
      <c r="H25" s="87">
        <v>481</v>
      </c>
      <c r="I25" s="197">
        <v>417</v>
      </c>
      <c r="J25" s="17"/>
    </row>
    <row r="26" spans="1:10" x14ac:dyDescent="0.35">
      <c r="A26" s="29" t="s">
        <v>20</v>
      </c>
      <c r="B26" s="76">
        <v>49</v>
      </c>
      <c r="C26" s="194">
        <v>647</v>
      </c>
      <c r="D26" s="87">
        <v>145</v>
      </c>
      <c r="E26" s="195">
        <v>416</v>
      </c>
      <c r="F26" s="86">
        <v>51</v>
      </c>
      <c r="G26" s="196">
        <v>460</v>
      </c>
      <c r="H26" s="87">
        <v>336</v>
      </c>
      <c r="I26" s="197">
        <v>392</v>
      </c>
      <c r="J26" s="17"/>
    </row>
    <row r="27" spans="1:10" x14ac:dyDescent="0.35">
      <c r="A27" s="29" t="s">
        <v>21</v>
      </c>
      <c r="B27" s="76">
        <v>351</v>
      </c>
      <c r="C27" s="194">
        <v>1696</v>
      </c>
      <c r="D27" s="87">
        <v>514</v>
      </c>
      <c r="E27" s="195">
        <v>1253</v>
      </c>
      <c r="F27" s="86">
        <v>341</v>
      </c>
      <c r="G27" s="196">
        <v>1000</v>
      </c>
      <c r="H27" s="87">
        <v>815</v>
      </c>
      <c r="I27" s="197">
        <v>1694</v>
      </c>
      <c r="J27" s="17"/>
    </row>
    <row r="28" spans="1:10" x14ac:dyDescent="0.35">
      <c r="A28" s="29" t="s">
        <v>22</v>
      </c>
      <c r="B28" s="76">
        <v>40</v>
      </c>
      <c r="C28" s="194">
        <v>1068</v>
      </c>
      <c r="D28" s="87">
        <v>408</v>
      </c>
      <c r="E28" s="195">
        <v>787</v>
      </c>
      <c r="F28" s="86">
        <v>39</v>
      </c>
      <c r="G28" s="196">
        <v>1133</v>
      </c>
      <c r="H28" s="87">
        <v>659</v>
      </c>
      <c r="I28" s="197">
        <v>467</v>
      </c>
      <c r="J28" s="17"/>
    </row>
    <row r="29" spans="1:10" x14ac:dyDescent="0.35">
      <c r="A29" s="29" t="s">
        <v>23</v>
      </c>
      <c r="B29" s="76">
        <v>66</v>
      </c>
      <c r="C29" s="194">
        <v>1378</v>
      </c>
      <c r="D29" s="87">
        <v>222</v>
      </c>
      <c r="E29" s="195">
        <v>1181</v>
      </c>
      <c r="F29" s="86">
        <v>70</v>
      </c>
      <c r="G29" s="196">
        <v>1271</v>
      </c>
      <c r="H29" s="87">
        <v>598</v>
      </c>
      <c r="I29" s="197">
        <v>887</v>
      </c>
      <c r="J29" s="17"/>
    </row>
    <row r="30" spans="1:10" x14ac:dyDescent="0.35">
      <c r="A30" s="29" t="s">
        <v>24</v>
      </c>
      <c r="B30" s="76">
        <v>198</v>
      </c>
      <c r="C30" s="194">
        <v>2366</v>
      </c>
      <c r="D30" s="87">
        <v>532</v>
      </c>
      <c r="E30" s="195">
        <v>1290</v>
      </c>
      <c r="F30" s="86">
        <v>199</v>
      </c>
      <c r="G30" s="196">
        <v>1689</v>
      </c>
      <c r="H30" s="87">
        <v>1302</v>
      </c>
      <c r="I30" s="197">
        <v>1017</v>
      </c>
      <c r="J30" s="17"/>
    </row>
    <row r="31" spans="1:10" x14ac:dyDescent="0.35">
      <c r="A31" s="29" t="s">
        <v>25</v>
      </c>
      <c r="B31" s="76">
        <v>132</v>
      </c>
      <c r="C31" s="194">
        <v>1057</v>
      </c>
      <c r="D31" s="87">
        <v>240</v>
      </c>
      <c r="E31" s="195">
        <v>864</v>
      </c>
      <c r="F31" s="86">
        <v>135</v>
      </c>
      <c r="G31" s="196">
        <v>1005</v>
      </c>
      <c r="H31" s="87">
        <v>553</v>
      </c>
      <c r="I31" s="197">
        <v>563</v>
      </c>
      <c r="J31" s="17"/>
    </row>
    <row r="32" spans="1:10" x14ac:dyDescent="0.35">
      <c r="A32" s="29" t="s">
        <v>26</v>
      </c>
      <c r="B32" s="76">
        <v>211</v>
      </c>
      <c r="C32" s="194">
        <v>2608</v>
      </c>
      <c r="D32" s="87">
        <v>580</v>
      </c>
      <c r="E32" s="195">
        <v>1258</v>
      </c>
      <c r="F32" s="86">
        <v>219</v>
      </c>
      <c r="G32" s="196">
        <v>1703</v>
      </c>
      <c r="H32" s="87">
        <v>1625</v>
      </c>
      <c r="I32" s="197">
        <v>910</v>
      </c>
      <c r="J32" s="17"/>
    </row>
    <row r="33" spans="1:10" x14ac:dyDescent="0.35">
      <c r="A33" s="29" t="s">
        <v>27</v>
      </c>
      <c r="B33" s="76">
        <v>110</v>
      </c>
      <c r="C33" s="194">
        <v>3242</v>
      </c>
      <c r="D33" s="87">
        <v>496</v>
      </c>
      <c r="E33" s="195">
        <v>1911</v>
      </c>
      <c r="F33" s="86">
        <v>108</v>
      </c>
      <c r="G33" s="196">
        <v>2563</v>
      </c>
      <c r="H33" s="87">
        <v>1390</v>
      </c>
      <c r="I33" s="197">
        <v>1599</v>
      </c>
      <c r="J33" s="17"/>
    </row>
    <row r="34" spans="1:10" x14ac:dyDescent="0.35">
      <c r="A34" s="29" t="s">
        <v>28</v>
      </c>
      <c r="B34" s="76">
        <v>93</v>
      </c>
      <c r="C34" s="194">
        <v>1202</v>
      </c>
      <c r="D34" s="87">
        <v>263</v>
      </c>
      <c r="E34" s="195">
        <v>1033</v>
      </c>
      <c r="F34" s="86">
        <v>95</v>
      </c>
      <c r="G34" s="196">
        <v>1373</v>
      </c>
      <c r="H34" s="87">
        <v>575</v>
      </c>
      <c r="I34" s="197">
        <v>535</v>
      </c>
      <c r="J34" s="17"/>
    </row>
    <row r="35" spans="1:10" x14ac:dyDescent="0.35">
      <c r="A35" s="29" t="s">
        <v>29</v>
      </c>
      <c r="B35" s="76">
        <v>3077</v>
      </c>
      <c r="C35" s="194">
        <v>21861</v>
      </c>
      <c r="D35" s="87">
        <v>2598</v>
      </c>
      <c r="E35" s="195">
        <v>6694</v>
      </c>
      <c r="F35" s="86">
        <v>3113</v>
      </c>
      <c r="G35" s="196">
        <v>6828</v>
      </c>
      <c r="H35" s="87">
        <v>18687</v>
      </c>
      <c r="I35" s="197">
        <v>4641</v>
      </c>
      <c r="J35" s="17"/>
    </row>
    <row r="36" spans="1:10" x14ac:dyDescent="0.35">
      <c r="A36" s="29" t="s">
        <v>30</v>
      </c>
      <c r="B36" s="76">
        <v>1433</v>
      </c>
      <c r="C36" s="194">
        <v>2382</v>
      </c>
      <c r="D36" s="87">
        <v>473</v>
      </c>
      <c r="E36" s="195">
        <v>1587</v>
      </c>
      <c r="F36" s="86">
        <v>1467</v>
      </c>
      <c r="G36" s="196">
        <v>1371</v>
      </c>
      <c r="H36" s="87">
        <v>1825</v>
      </c>
      <c r="I36" s="197">
        <v>1063</v>
      </c>
      <c r="J36" s="17"/>
    </row>
    <row r="37" spans="1:10" x14ac:dyDescent="0.35">
      <c r="A37" s="29" t="s">
        <v>31</v>
      </c>
      <c r="B37" s="88">
        <v>132</v>
      </c>
      <c r="C37" s="198">
        <v>904</v>
      </c>
      <c r="D37" s="87">
        <v>289</v>
      </c>
      <c r="E37" s="199">
        <v>847</v>
      </c>
      <c r="F37" s="90">
        <v>135</v>
      </c>
      <c r="G37" s="196">
        <v>828</v>
      </c>
      <c r="H37" s="87">
        <v>473</v>
      </c>
      <c r="I37" s="197">
        <v>693</v>
      </c>
      <c r="J37" s="17"/>
    </row>
    <row r="38" spans="1:10" x14ac:dyDescent="0.35">
      <c r="A38" s="29" t="s">
        <v>32</v>
      </c>
      <c r="B38" s="76">
        <v>46</v>
      </c>
      <c r="C38" s="194">
        <v>402</v>
      </c>
      <c r="D38" s="87">
        <v>97</v>
      </c>
      <c r="E38" s="195">
        <v>245</v>
      </c>
      <c r="F38" s="86">
        <v>47</v>
      </c>
      <c r="G38" s="196">
        <v>312</v>
      </c>
      <c r="H38" s="87">
        <v>218</v>
      </c>
      <c r="I38" s="197">
        <v>185</v>
      </c>
      <c r="J38" s="17"/>
    </row>
    <row r="39" spans="1:10" x14ac:dyDescent="0.35">
      <c r="A39" s="29" t="s">
        <v>33</v>
      </c>
      <c r="B39" s="76">
        <v>45</v>
      </c>
      <c r="C39" s="194">
        <v>259</v>
      </c>
      <c r="D39" s="87">
        <v>78</v>
      </c>
      <c r="E39" s="195">
        <v>316</v>
      </c>
      <c r="F39" s="86">
        <v>45</v>
      </c>
      <c r="G39" s="196">
        <v>366</v>
      </c>
      <c r="H39" s="87">
        <v>123</v>
      </c>
      <c r="I39" s="197">
        <v>159</v>
      </c>
      <c r="J39" s="17"/>
    </row>
    <row r="40" spans="1:10" x14ac:dyDescent="0.35">
      <c r="A40" s="29" t="s">
        <v>34</v>
      </c>
      <c r="B40" s="76">
        <v>110</v>
      </c>
      <c r="C40" s="194">
        <v>2573</v>
      </c>
      <c r="D40" s="87">
        <v>371</v>
      </c>
      <c r="E40" s="195">
        <v>2152</v>
      </c>
      <c r="F40" s="86">
        <v>109</v>
      </c>
      <c r="G40" s="196">
        <v>2300</v>
      </c>
      <c r="H40" s="87">
        <v>1119</v>
      </c>
      <c r="I40" s="197">
        <v>1596</v>
      </c>
      <c r="J40" s="17"/>
    </row>
    <row r="41" spans="1:10" x14ac:dyDescent="0.35">
      <c r="A41" s="29" t="s">
        <v>35</v>
      </c>
      <c r="B41" s="76">
        <v>115</v>
      </c>
      <c r="C41" s="194">
        <v>1348</v>
      </c>
      <c r="D41" s="87">
        <v>345</v>
      </c>
      <c r="E41" s="195">
        <v>1338</v>
      </c>
      <c r="F41" s="86">
        <v>114</v>
      </c>
      <c r="G41" s="196">
        <v>2111</v>
      </c>
      <c r="H41" s="87">
        <v>532</v>
      </c>
      <c r="I41" s="197">
        <v>408</v>
      </c>
      <c r="J41" s="17"/>
    </row>
    <row r="42" spans="1:10" x14ac:dyDescent="0.35">
      <c r="A42" s="29" t="s">
        <v>36</v>
      </c>
      <c r="B42" s="76">
        <v>826</v>
      </c>
      <c r="C42" s="194">
        <v>1813</v>
      </c>
      <c r="D42" s="87">
        <v>778</v>
      </c>
      <c r="E42" s="195">
        <v>2135</v>
      </c>
      <c r="F42" s="86">
        <v>833</v>
      </c>
      <c r="G42" s="196">
        <v>1861</v>
      </c>
      <c r="H42" s="87">
        <v>1335</v>
      </c>
      <c r="I42" s="197">
        <v>1378</v>
      </c>
      <c r="J42" s="17"/>
    </row>
    <row r="43" spans="1:10" x14ac:dyDescent="0.35">
      <c r="A43" s="29" t="s">
        <v>37</v>
      </c>
      <c r="B43" s="76">
        <v>26</v>
      </c>
      <c r="C43" s="194">
        <v>589</v>
      </c>
      <c r="D43" s="87">
        <v>163</v>
      </c>
      <c r="E43" s="195">
        <v>280</v>
      </c>
      <c r="F43" s="86">
        <v>26</v>
      </c>
      <c r="G43" s="196">
        <v>378</v>
      </c>
      <c r="H43" s="87">
        <v>374</v>
      </c>
      <c r="I43" s="197">
        <v>249</v>
      </c>
      <c r="J43" s="17"/>
    </row>
    <row r="44" spans="1:10" x14ac:dyDescent="0.35">
      <c r="A44" s="29" t="s">
        <v>38</v>
      </c>
      <c r="B44" s="76">
        <v>63</v>
      </c>
      <c r="C44" s="194">
        <v>1109</v>
      </c>
      <c r="D44" s="87">
        <v>170</v>
      </c>
      <c r="E44" s="195">
        <v>440</v>
      </c>
      <c r="F44" s="86">
        <v>63</v>
      </c>
      <c r="G44" s="196">
        <v>633</v>
      </c>
      <c r="H44" s="87">
        <v>478</v>
      </c>
      <c r="I44" s="197">
        <v>538</v>
      </c>
      <c r="J44" s="17"/>
    </row>
    <row r="45" spans="1:10" x14ac:dyDescent="0.35">
      <c r="A45" s="29" t="s">
        <v>39</v>
      </c>
      <c r="B45" s="76">
        <v>139</v>
      </c>
      <c r="C45" s="194">
        <v>2171</v>
      </c>
      <c r="D45" s="87">
        <v>411</v>
      </c>
      <c r="E45" s="195">
        <v>1254</v>
      </c>
      <c r="F45" s="86">
        <v>138</v>
      </c>
      <c r="G45" s="196">
        <v>1608</v>
      </c>
      <c r="H45" s="87">
        <v>1064</v>
      </c>
      <c r="I45" s="197">
        <v>1048</v>
      </c>
      <c r="J45" s="17"/>
    </row>
    <row r="46" spans="1:10" x14ac:dyDescent="0.35">
      <c r="A46" s="29" t="s">
        <v>40</v>
      </c>
      <c r="B46" s="76">
        <v>80</v>
      </c>
      <c r="C46" s="194">
        <v>415</v>
      </c>
      <c r="D46" s="87">
        <v>117</v>
      </c>
      <c r="E46" s="195">
        <v>340</v>
      </c>
      <c r="F46" s="86">
        <v>82</v>
      </c>
      <c r="G46" s="196">
        <v>470</v>
      </c>
      <c r="H46" s="87">
        <v>159</v>
      </c>
      <c r="I46" s="197">
        <v>242</v>
      </c>
      <c r="J46" s="17"/>
    </row>
    <row r="47" spans="1:10" x14ac:dyDescent="0.35">
      <c r="A47" s="29" t="s">
        <v>41</v>
      </c>
      <c r="B47" s="76">
        <v>514</v>
      </c>
      <c r="C47" s="194">
        <v>1084</v>
      </c>
      <c r="D47" s="87">
        <v>246</v>
      </c>
      <c r="E47" s="195">
        <v>276</v>
      </c>
      <c r="F47" s="86">
        <v>514</v>
      </c>
      <c r="G47" s="196">
        <v>418</v>
      </c>
      <c r="H47" s="87">
        <v>790</v>
      </c>
      <c r="I47" s="197">
        <v>320</v>
      </c>
      <c r="J47" s="17"/>
    </row>
    <row r="48" spans="1:10" x14ac:dyDescent="0.35">
      <c r="A48" s="29" t="s">
        <v>42</v>
      </c>
      <c r="B48" s="76">
        <v>445</v>
      </c>
      <c r="C48" s="194">
        <v>524</v>
      </c>
      <c r="D48" s="87">
        <v>163</v>
      </c>
      <c r="E48" s="195">
        <v>642</v>
      </c>
      <c r="F48" s="86">
        <v>443</v>
      </c>
      <c r="G48" s="196">
        <v>549</v>
      </c>
      <c r="H48" s="87">
        <v>287</v>
      </c>
      <c r="I48" s="197">
        <v>451</v>
      </c>
      <c r="J48" s="17"/>
    </row>
    <row r="49" spans="1:10" x14ac:dyDescent="0.35">
      <c r="A49" s="29" t="s">
        <v>43</v>
      </c>
      <c r="B49" s="76">
        <v>601</v>
      </c>
      <c r="C49" s="194">
        <v>4935</v>
      </c>
      <c r="D49" s="87">
        <v>1012</v>
      </c>
      <c r="E49" s="195">
        <v>4745</v>
      </c>
      <c r="F49" s="86">
        <v>607</v>
      </c>
      <c r="G49" s="196">
        <v>6018</v>
      </c>
      <c r="H49" s="87">
        <v>2404</v>
      </c>
      <c r="I49" s="197">
        <v>2105</v>
      </c>
      <c r="J49" s="17"/>
    </row>
    <row r="50" spans="1:10" x14ac:dyDescent="0.35">
      <c r="A50" s="29" t="s">
        <v>44</v>
      </c>
      <c r="B50" s="76">
        <v>323</v>
      </c>
      <c r="C50" s="194">
        <v>970</v>
      </c>
      <c r="D50" s="87">
        <v>207</v>
      </c>
      <c r="E50" s="195">
        <v>1224</v>
      </c>
      <c r="F50" s="86">
        <v>322</v>
      </c>
      <c r="G50" s="196">
        <v>974</v>
      </c>
      <c r="H50" s="87">
        <v>492</v>
      </c>
      <c r="I50" s="197">
        <v>852</v>
      </c>
      <c r="J50" s="17"/>
    </row>
    <row r="51" spans="1:10" x14ac:dyDescent="0.35">
      <c r="A51" s="30" t="s">
        <v>45</v>
      </c>
      <c r="B51" s="88">
        <v>123</v>
      </c>
      <c r="C51" s="198">
        <v>1363</v>
      </c>
      <c r="D51" s="200">
        <v>214</v>
      </c>
      <c r="E51" s="201">
        <v>837</v>
      </c>
      <c r="F51" s="202">
        <v>125</v>
      </c>
      <c r="G51" s="203">
        <v>884</v>
      </c>
      <c r="H51" s="200">
        <v>779</v>
      </c>
      <c r="I51" s="204">
        <v>680</v>
      </c>
      <c r="J51" s="17"/>
    </row>
    <row r="52" spans="1:10" x14ac:dyDescent="0.35">
      <c r="A52" s="31" t="s">
        <v>46</v>
      </c>
      <c r="B52" s="97">
        <f>SUM(B8:B51)</f>
        <v>31620</v>
      </c>
      <c r="C52" s="205">
        <f>SUM(C8:C51)</f>
        <v>140585</v>
      </c>
      <c r="D52" s="98">
        <f>SUM(D8:D51)</f>
        <v>28700</v>
      </c>
      <c r="E52" s="206">
        <f>SUM(E8:E51)</f>
        <v>103393</v>
      </c>
      <c r="F52" s="99">
        <f>SUM(F8:F51)</f>
        <v>31868</v>
      </c>
      <c r="G52" s="207">
        <f t="shared" ref="G52:I52" si="0">SUM(G8:G51)</f>
        <v>105070</v>
      </c>
      <c r="H52" s="207">
        <f t="shared" si="0"/>
        <v>89451</v>
      </c>
      <c r="I52" s="208">
        <f t="shared" si="0"/>
        <v>70431</v>
      </c>
      <c r="J52" s="18"/>
    </row>
    <row r="53" spans="1:10" ht="15" thickBot="1" x14ac:dyDescent="0.4">
      <c r="A53" s="32" t="s">
        <v>47</v>
      </c>
      <c r="B53" s="33">
        <f>B52/B52</f>
        <v>1</v>
      </c>
      <c r="C53" s="51">
        <f>C52/($C$52+$D$52+$E$52)</f>
        <v>0.51557147991403784</v>
      </c>
      <c r="D53" s="51">
        <f t="shared" ref="D53:E53" si="1">D52/($C$52+$D$52+$E$52)</f>
        <v>0.10525234892437234</v>
      </c>
      <c r="E53" s="59">
        <f t="shared" si="1"/>
        <v>0.37917617116158986</v>
      </c>
      <c r="F53" s="42">
        <f>F52/F52</f>
        <v>1</v>
      </c>
      <c r="G53" s="57">
        <f>G52/($G$52+$H$52+$I$52)</f>
        <v>0.39656239620761496</v>
      </c>
      <c r="H53" s="57">
        <f t="shared" ref="H53:I53" si="2">H52/($G$52+$H$52+$I$52)</f>
        <v>0.33761209577583862</v>
      </c>
      <c r="I53" s="59">
        <f t="shared" si="2"/>
        <v>0.26582550801654642</v>
      </c>
      <c r="J53" s="19"/>
    </row>
    <row r="55" spans="1:10" x14ac:dyDescent="0.35">
      <c r="A55" s="215"/>
    </row>
    <row r="56" spans="1:10" x14ac:dyDescent="0.35">
      <c r="B56" s="217"/>
    </row>
  </sheetData>
  <mergeCells count="6">
    <mergeCell ref="B4:E4"/>
    <mergeCell ref="F4:I4"/>
    <mergeCell ref="B2:E2"/>
    <mergeCell ref="F2:I2"/>
    <mergeCell ref="B3:E3"/>
    <mergeCell ref="F3:I3"/>
  </mergeCells>
  <pageMargins left="0.7" right="0.7" top="0.75" bottom="0.75" header="0.3" footer="0.3"/>
  <pageSetup scale="7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AC8263-4CDF-4694-8FC3-43E48A49CF99}">
  <sheetPr>
    <pageSetUpPr fitToPage="1"/>
  </sheetPr>
  <dimension ref="A1:E53"/>
  <sheetViews>
    <sheetView zoomScaleNormal="100" workbookViewId="0">
      <selection activeCell="F36" sqref="F36"/>
    </sheetView>
  </sheetViews>
  <sheetFormatPr defaultRowHeight="14.5" x14ac:dyDescent="0.35"/>
  <cols>
    <col min="1" max="1" width="23.453125" customWidth="1"/>
    <col min="2" max="2" width="18.7265625" customWidth="1"/>
    <col min="3" max="3" width="18.1796875" customWidth="1"/>
    <col min="4" max="4" width="26.54296875" customWidth="1"/>
  </cols>
  <sheetData>
    <row r="1" spans="1:4" ht="18" customHeight="1" thickBot="1" x14ac:dyDescent="0.4">
      <c r="A1" s="252" t="s">
        <v>135</v>
      </c>
      <c r="B1" s="252"/>
      <c r="C1" s="252"/>
      <c r="D1" s="252"/>
    </row>
    <row r="2" spans="1:4" s="9" customFormat="1" x14ac:dyDescent="0.35">
      <c r="A2" s="21"/>
      <c r="B2" s="248" t="s">
        <v>57</v>
      </c>
      <c r="C2" s="249"/>
      <c r="D2" s="65" t="s">
        <v>58</v>
      </c>
    </row>
    <row r="3" spans="1:4" s="9" customFormat="1" x14ac:dyDescent="0.35">
      <c r="A3" s="22"/>
      <c r="B3" s="250" t="s">
        <v>59</v>
      </c>
      <c r="C3" s="251"/>
      <c r="D3" s="66" t="s">
        <v>60</v>
      </c>
    </row>
    <row r="4" spans="1:4" s="9" customFormat="1" ht="13" x14ac:dyDescent="0.3">
      <c r="A4" s="22"/>
      <c r="B4" s="60" t="s">
        <v>61</v>
      </c>
      <c r="C4" s="60" t="s">
        <v>61</v>
      </c>
      <c r="D4" s="67" t="s">
        <v>61</v>
      </c>
    </row>
    <row r="5" spans="1:4" s="9" customFormat="1" ht="13" x14ac:dyDescent="0.3">
      <c r="A5" s="23"/>
      <c r="B5" s="58" t="s">
        <v>131</v>
      </c>
      <c r="C5" s="58" t="s">
        <v>132</v>
      </c>
      <c r="D5" s="68" t="s">
        <v>133</v>
      </c>
    </row>
    <row r="6" spans="1:4" s="9" customFormat="1" ht="107.25" customHeight="1" thickBot="1" x14ac:dyDescent="0.35">
      <c r="A6" s="25" t="s">
        <v>65</v>
      </c>
      <c r="B6" s="16" t="s">
        <v>131</v>
      </c>
      <c r="C6" s="38" t="s">
        <v>134</v>
      </c>
      <c r="D6" s="69" t="s">
        <v>133</v>
      </c>
    </row>
    <row r="7" spans="1:4" s="9" customFormat="1" ht="13.5" thickBot="1" x14ac:dyDescent="0.35">
      <c r="A7" s="27"/>
      <c r="B7" s="14"/>
      <c r="C7" s="13"/>
      <c r="D7" s="70"/>
    </row>
    <row r="8" spans="1:4" x14ac:dyDescent="0.35">
      <c r="A8" s="29" t="s">
        <v>2</v>
      </c>
      <c r="B8" s="5">
        <v>56276</v>
      </c>
      <c r="C8" s="5">
        <v>55774</v>
      </c>
      <c r="D8" s="71">
        <v>55902</v>
      </c>
    </row>
    <row r="9" spans="1:4" x14ac:dyDescent="0.35">
      <c r="A9" s="29" t="s">
        <v>3</v>
      </c>
      <c r="B9" s="5">
        <v>643</v>
      </c>
      <c r="C9" s="5">
        <v>743</v>
      </c>
      <c r="D9" s="71">
        <v>777</v>
      </c>
    </row>
    <row r="10" spans="1:4" x14ac:dyDescent="0.35">
      <c r="A10" s="29" t="s">
        <v>4</v>
      </c>
      <c r="B10" s="5">
        <v>9733</v>
      </c>
      <c r="C10" s="5">
        <v>9671</v>
      </c>
      <c r="D10" s="71">
        <v>9736</v>
      </c>
    </row>
    <row r="11" spans="1:4" x14ac:dyDescent="0.35">
      <c r="A11" s="29" t="s">
        <v>5</v>
      </c>
      <c r="B11" s="5">
        <v>1067</v>
      </c>
      <c r="C11" s="5">
        <v>1338</v>
      </c>
      <c r="D11" s="71">
        <v>1324</v>
      </c>
    </row>
    <row r="12" spans="1:4" x14ac:dyDescent="0.35">
      <c r="A12" s="29" t="s">
        <v>6</v>
      </c>
      <c r="B12" s="5">
        <v>1000</v>
      </c>
      <c r="C12" s="5">
        <v>1218</v>
      </c>
      <c r="D12" s="71">
        <v>1269</v>
      </c>
    </row>
    <row r="13" spans="1:4" x14ac:dyDescent="0.35">
      <c r="A13" s="29" t="s">
        <v>7</v>
      </c>
      <c r="B13" s="5">
        <v>5919</v>
      </c>
      <c r="C13" s="5">
        <v>5825</v>
      </c>
      <c r="D13" s="71">
        <v>5955</v>
      </c>
    </row>
    <row r="14" spans="1:4" x14ac:dyDescent="0.35">
      <c r="A14" s="29" t="s">
        <v>8</v>
      </c>
      <c r="B14" s="5">
        <v>3833</v>
      </c>
      <c r="C14" s="5">
        <v>3877</v>
      </c>
      <c r="D14" s="71">
        <v>3854</v>
      </c>
    </row>
    <row r="15" spans="1:4" x14ac:dyDescent="0.35">
      <c r="A15" s="29" t="s">
        <v>9</v>
      </c>
      <c r="B15" s="5">
        <v>1600</v>
      </c>
      <c r="C15" s="5">
        <v>1597</v>
      </c>
      <c r="D15" s="71">
        <v>1619</v>
      </c>
    </row>
    <row r="16" spans="1:4" x14ac:dyDescent="0.35">
      <c r="A16" s="29" t="s">
        <v>10</v>
      </c>
      <c r="B16" s="5">
        <v>8102</v>
      </c>
      <c r="C16" s="5">
        <v>8067</v>
      </c>
      <c r="D16" s="71">
        <v>8035</v>
      </c>
    </row>
    <row r="17" spans="1:4" x14ac:dyDescent="0.35">
      <c r="A17" s="29" t="s">
        <v>11</v>
      </c>
      <c r="B17" s="5">
        <v>11279</v>
      </c>
      <c r="C17" s="5">
        <v>11565</v>
      </c>
      <c r="D17" s="71">
        <v>11386</v>
      </c>
    </row>
    <row r="18" spans="1:4" x14ac:dyDescent="0.35">
      <c r="A18" s="29" t="s">
        <v>12</v>
      </c>
      <c r="B18" s="5">
        <v>2288</v>
      </c>
      <c r="C18" s="5">
        <v>2279</v>
      </c>
      <c r="D18" s="71">
        <v>2292</v>
      </c>
    </row>
    <row r="19" spans="1:4" x14ac:dyDescent="0.35">
      <c r="A19" s="29" t="s">
        <v>13</v>
      </c>
      <c r="B19" s="5">
        <v>395</v>
      </c>
      <c r="C19" s="5">
        <v>441</v>
      </c>
      <c r="D19" s="71">
        <v>455</v>
      </c>
    </row>
    <row r="20" spans="1:4" x14ac:dyDescent="0.35">
      <c r="A20" s="29" t="s">
        <v>14</v>
      </c>
      <c r="B20" s="5">
        <v>221</v>
      </c>
      <c r="C20" s="5">
        <v>261</v>
      </c>
      <c r="D20" s="71">
        <v>261</v>
      </c>
    </row>
    <row r="21" spans="1:4" x14ac:dyDescent="0.35">
      <c r="A21" s="29" t="s">
        <v>15</v>
      </c>
      <c r="B21" s="5">
        <v>21051</v>
      </c>
      <c r="C21" s="5">
        <v>20874</v>
      </c>
      <c r="D21" s="71">
        <v>21096</v>
      </c>
    </row>
    <row r="22" spans="1:4" x14ac:dyDescent="0.35">
      <c r="A22" s="29" t="s">
        <v>16</v>
      </c>
      <c r="B22" s="5">
        <v>1229</v>
      </c>
      <c r="C22" s="5">
        <v>1236</v>
      </c>
      <c r="D22" s="71">
        <v>1228</v>
      </c>
    </row>
    <row r="23" spans="1:4" x14ac:dyDescent="0.35">
      <c r="A23" s="29" t="s">
        <v>17</v>
      </c>
      <c r="B23" s="5">
        <v>4022</v>
      </c>
      <c r="C23" s="5">
        <v>4016</v>
      </c>
      <c r="D23" s="71">
        <v>4031</v>
      </c>
    </row>
    <row r="24" spans="1:4" x14ac:dyDescent="0.35">
      <c r="A24" s="29" t="s">
        <v>18</v>
      </c>
      <c r="B24" s="5">
        <v>124</v>
      </c>
      <c r="C24" s="5">
        <v>149</v>
      </c>
      <c r="D24" s="71">
        <v>140</v>
      </c>
    </row>
    <row r="25" spans="1:4" x14ac:dyDescent="0.35">
      <c r="A25" s="29" t="s">
        <v>19</v>
      </c>
      <c r="B25" s="5">
        <v>1400</v>
      </c>
      <c r="C25" s="5">
        <v>1399</v>
      </c>
      <c r="D25" s="71">
        <v>1401</v>
      </c>
    </row>
    <row r="26" spans="1:4" x14ac:dyDescent="0.35">
      <c r="A26" s="29" t="s">
        <v>20</v>
      </c>
      <c r="B26" s="5">
        <v>825</v>
      </c>
      <c r="C26" s="5">
        <v>894</v>
      </c>
      <c r="D26" s="71">
        <v>931</v>
      </c>
    </row>
    <row r="27" spans="1:4" x14ac:dyDescent="0.35">
      <c r="A27" s="29" t="s">
        <v>21</v>
      </c>
      <c r="B27" s="5">
        <v>3204</v>
      </c>
      <c r="C27" s="5">
        <v>3162</v>
      </c>
      <c r="D27" s="71">
        <v>3191</v>
      </c>
    </row>
    <row r="28" spans="1:4" x14ac:dyDescent="0.35">
      <c r="A28" s="29" t="s">
        <v>22</v>
      </c>
      <c r="B28" s="5">
        <v>1829</v>
      </c>
      <c r="C28" s="5">
        <v>1813</v>
      </c>
      <c r="D28" s="71">
        <v>1831</v>
      </c>
    </row>
    <row r="29" spans="1:4" x14ac:dyDescent="0.35">
      <c r="A29" s="29" t="s">
        <v>23</v>
      </c>
      <c r="B29" s="5">
        <v>2622</v>
      </c>
      <c r="C29" s="5">
        <v>2718</v>
      </c>
      <c r="D29" s="71">
        <v>2618</v>
      </c>
    </row>
    <row r="30" spans="1:4" x14ac:dyDescent="0.35">
      <c r="A30" s="29" t="s">
        <v>24</v>
      </c>
      <c r="B30" s="5">
        <v>3363</v>
      </c>
      <c r="C30" s="5">
        <v>3319</v>
      </c>
      <c r="D30" s="71">
        <v>3357</v>
      </c>
    </row>
    <row r="31" spans="1:4" x14ac:dyDescent="0.35">
      <c r="A31" s="29" t="s">
        <v>25</v>
      </c>
      <c r="B31" s="5">
        <v>1914</v>
      </c>
      <c r="C31" s="5">
        <v>1910</v>
      </c>
      <c r="D31" s="71">
        <v>1926</v>
      </c>
    </row>
    <row r="32" spans="1:4" x14ac:dyDescent="0.35">
      <c r="A32" s="29" t="s">
        <v>26</v>
      </c>
      <c r="B32" s="5">
        <v>3456</v>
      </c>
      <c r="C32" s="5">
        <v>3421</v>
      </c>
      <c r="D32" s="71">
        <v>3434</v>
      </c>
    </row>
    <row r="33" spans="1:5" x14ac:dyDescent="0.35">
      <c r="A33" s="29" t="s">
        <v>27</v>
      </c>
      <c r="B33" s="5">
        <v>4699</v>
      </c>
      <c r="C33" s="5">
        <v>4680</v>
      </c>
      <c r="D33" s="71">
        <v>4707</v>
      </c>
    </row>
    <row r="34" spans="1:5" x14ac:dyDescent="0.35">
      <c r="A34" s="29" t="s">
        <v>28</v>
      </c>
      <c r="B34" s="5">
        <v>2229</v>
      </c>
      <c r="C34" s="5">
        <v>2219</v>
      </c>
      <c r="D34" s="71">
        <v>2236</v>
      </c>
    </row>
    <row r="35" spans="1:5" x14ac:dyDescent="0.35">
      <c r="A35" s="29" t="s">
        <v>29</v>
      </c>
      <c r="B35" s="5">
        <v>25600</v>
      </c>
      <c r="C35" s="5">
        <v>25486</v>
      </c>
      <c r="D35" s="71">
        <v>25556</v>
      </c>
    </row>
    <row r="36" spans="1:5" x14ac:dyDescent="0.35">
      <c r="A36" s="29" t="s">
        <v>30</v>
      </c>
      <c r="B36" s="5">
        <v>4716</v>
      </c>
      <c r="C36" s="5">
        <v>4441</v>
      </c>
      <c r="D36" s="71">
        <v>4466</v>
      </c>
    </row>
    <row r="37" spans="1:5" x14ac:dyDescent="0.35">
      <c r="A37" s="29" t="s">
        <v>31</v>
      </c>
      <c r="B37" s="5">
        <v>1867</v>
      </c>
      <c r="C37" s="5">
        <v>1851</v>
      </c>
      <c r="D37" s="71">
        <v>1863</v>
      </c>
    </row>
    <row r="38" spans="1:5" x14ac:dyDescent="0.35">
      <c r="A38" s="29" t="s">
        <v>32</v>
      </c>
      <c r="B38" s="5">
        <v>620</v>
      </c>
      <c r="C38" s="5">
        <v>624</v>
      </c>
      <c r="D38" s="71">
        <v>658</v>
      </c>
    </row>
    <row r="39" spans="1:5" x14ac:dyDescent="0.35">
      <c r="A39" s="29" t="s">
        <v>33</v>
      </c>
      <c r="B39" s="5">
        <v>588</v>
      </c>
      <c r="C39" s="5">
        <v>588</v>
      </c>
      <c r="D39" s="71">
        <v>595</v>
      </c>
    </row>
    <row r="40" spans="1:5" x14ac:dyDescent="0.35">
      <c r="A40" s="29" t="s">
        <v>34</v>
      </c>
      <c r="B40" s="5">
        <v>4457</v>
      </c>
      <c r="C40" s="5">
        <v>4441</v>
      </c>
      <c r="D40" s="71">
        <v>4457</v>
      </c>
    </row>
    <row r="41" spans="1:5" x14ac:dyDescent="0.35">
      <c r="A41" s="29" t="s">
        <v>35</v>
      </c>
      <c r="B41" s="5">
        <v>2685</v>
      </c>
      <c r="C41" s="5">
        <v>2720</v>
      </c>
      <c r="D41" s="71">
        <v>2704</v>
      </c>
    </row>
    <row r="42" spans="1:5" x14ac:dyDescent="0.35">
      <c r="A42" s="29" t="s">
        <v>36</v>
      </c>
      <c r="B42" s="5">
        <v>4544</v>
      </c>
      <c r="C42" s="5">
        <v>4527</v>
      </c>
      <c r="D42" s="71">
        <v>4495</v>
      </c>
    </row>
    <row r="43" spans="1:5" x14ac:dyDescent="0.35">
      <c r="A43" s="29" t="s">
        <v>37</v>
      </c>
      <c r="B43" s="5">
        <v>878</v>
      </c>
      <c r="C43" s="5">
        <v>888</v>
      </c>
      <c r="D43" s="71">
        <v>878</v>
      </c>
    </row>
    <row r="44" spans="1:5" x14ac:dyDescent="0.35">
      <c r="A44" s="29" t="s">
        <v>38</v>
      </c>
      <c r="B44" s="5">
        <v>1306</v>
      </c>
      <c r="C44" s="5">
        <v>1403</v>
      </c>
      <c r="D44" s="71">
        <v>1408</v>
      </c>
      <c r="E44" s="61"/>
    </row>
    <row r="45" spans="1:5" x14ac:dyDescent="0.35">
      <c r="A45" s="29" t="s">
        <v>39</v>
      </c>
      <c r="B45" s="5">
        <v>3268</v>
      </c>
      <c r="C45" s="5">
        <v>3276</v>
      </c>
      <c r="D45" s="71">
        <v>3287</v>
      </c>
    </row>
    <row r="46" spans="1:5" x14ac:dyDescent="0.35">
      <c r="A46" s="29" t="s">
        <v>40</v>
      </c>
      <c r="B46" s="5">
        <v>847</v>
      </c>
      <c r="C46" s="5">
        <v>842</v>
      </c>
      <c r="D46" s="71">
        <v>856</v>
      </c>
    </row>
    <row r="47" spans="1:5" x14ac:dyDescent="0.35">
      <c r="A47" s="29" t="s">
        <v>41</v>
      </c>
      <c r="B47" s="5">
        <v>1758</v>
      </c>
      <c r="C47" s="5">
        <v>1737</v>
      </c>
      <c r="D47" s="71">
        <v>1766</v>
      </c>
    </row>
    <row r="48" spans="1:5" x14ac:dyDescent="0.35">
      <c r="A48" s="29" t="s">
        <v>42</v>
      </c>
      <c r="B48" s="5">
        <v>1467</v>
      </c>
      <c r="C48" s="5">
        <v>1490</v>
      </c>
      <c r="D48" s="71">
        <v>1494</v>
      </c>
    </row>
    <row r="49" spans="1:4" x14ac:dyDescent="0.35">
      <c r="A49" s="29" t="s">
        <v>43</v>
      </c>
      <c r="B49" s="5">
        <v>8728</v>
      </c>
      <c r="C49" s="5">
        <v>8733</v>
      </c>
      <c r="D49" s="71">
        <v>8743</v>
      </c>
    </row>
    <row r="50" spans="1:4" x14ac:dyDescent="0.35">
      <c r="A50" s="29" t="s">
        <v>44</v>
      </c>
      <c r="B50" s="6">
        <v>1972</v>
      </c>
      <c r="C50" s="6">
        <v>1952</v>
      </c>
      <c r="D50" s="72">
        <v>1980</v>
      </c>
    </row>
    <row r="51" spans="1:4" x14ac:dyDescent="0.35">
      <c r="A51" s="30" t="s">
        <v>45</v>
      </c>
      <c r="B51" s="7">
        <v>2034</v>
      </c>
      <c r="C51" s="7">
        <v>2036</v>
      </c>
      <c r="D51" s="73">
        <v>2040</v>
      </c>
    </row>
    <row r="52" spans="1:4" x14ac:dyDescent="0.35">
      <c r="A52" s="31" t="s">
        <v>46</v>
      </c>
      <c r="B52" s="8">
        <f>SUM(B8:B51)</f>
        <v>221658</v>
      </c>
      <c r="C52" s="8">
        <f>SUM(C8:C51)</f>
        <v>221501</v>
      </c>
      <c r="D52" s="74">
        <f>SUM(D8:D51)</f>
        <v>222238</v>
      </c>
    </row>
    <row r="53" spans="1:4" ht="15" thickBot="1" x14ac:dyDescent="0.4">
      <c r="A53" s="62" t="s">
        <v>47</v>
      </c>
      <c r="B53" s="63">
        <f>B52/B52</f>
        <v>1</v>
      </c>
      <c r="C53" s="64">
        <f>C52/C52</f>
        <v>1</v>
      </c>
      <c r="D53" s="75">
        <f>D52/D52</f>
        <v>1</v>
      </c>
    </row>
  </sheetData>
  <mergeCells count="3">
    <mergeCell ref="B2:C2"/>
    <mergeCell ref="B3:C3"/>
    <mergeCell ref="A1:D1"/>
  </mergeCells>
  <pageMargins left="0.7" right="0.7" top="0.75" bottom="0.75" header="0.3" footer="0.3"/>
  <pageSetup scale="78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F6E96AD8F46AD479F26DF12074331B2" ma:contentTypeVersion="10" ma:contentTypeDescription="Create a new document." ma:contentTypeScope="" ma:versionID="a8855451cf296adce39679bdfdca8887">
  <xsd:schema xmlns:xsd="http://www.w3.org/2001/XMLSchema" xmlns:xs="http://www.w3.org/2001/XMLSchema" xmlns:p="http://schemas.microsoft.com/office/2006/metadata/properties" xmlns:ns1="http://schemas.microsoft.com/sharepoint/v3" xmlns:ns2="90b566c5-9033-447d-ae87-eba1cb5a6f8b" targetNamespace="http://schemas.microsoft.com/office/2006/metadata/properties" ma:root="true" ma:fieldsID="e1e63edb6c56f1844dba8f41ac8dc891" ns1:_="" ns2:_="">
    <xsd:import namespace="http://schemas.microsoft.com/sharepoint/v3"/>
    <xsd:import namespace="90b566c5-9033-447d-ae87-eba1cb5a6f8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1:_ip_UnifiedCompliancePolicyProperties" minOccurs="0"/>
                <xsd:element ref="ns1:_ip_UnifiedCompliancePolicyUIAction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5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16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0b566c5-9033-447d-ae87-eba1cb5a6f8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Length (seconds)" ma:internalName="MediaLengthInSeconds" ma:readOnly="true">
      <xsd:simpleType>
        <xsd:restriction base="dms:Unknown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353C6EF-F2CE-46D4-B88B-0BF4ACF41C44}">
  <ds:schemaRefs>
    <ds:schemaRef ds:uri="http://schemas.microsoft.com/office/2006/metadata/properties"/>
    <ds:schemaRef ds:uri="http://schemas.microsoft.com/office/infopath/2007/PartnerControls"/>
    <ds:schemaRef ds:uri="http://schemas.microsoft.com/sharepoint/v3"/>
  </ds:schemaRefs>
</ds:datastoreItem>
</file>

<file path=customXml/itemProps2.xml><?xml version="1.0" encoding="utf-8"?>
<ds:datastoreItem xmlns:ds="http://schemas.openxmlformats.org/officeDocument/2006/customXml" ds:itemID="{8AF13127-15AC-4593-BF19-063F3D78BC1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90b566c5-9033-447d-ae87-eba1cb5a6f8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C35F61B5-C827-48B2-A7BD-EE7038C7D399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1</vt:i4>
      </vt:variant>
    </vt:vector>
  </HeadingPairs>
  <TitlesOfParts>
    <vt:vector size="8" baseType="lpstr">
      <vt:lpstr>US Sen</vt:lpstr>
      <vt:lpstr>US Rep</vt:lpstr>
      <vt:lpstr>Gov</vt:lpstr>
      <vt:lpstr>Lt Gov &amp; SoS</vt:lpstr>
      <vt:lpstr>SC &amp; ST</vt:lpstr>
      <vt:lpstr>AG &amp; SOPI</vt:lpstr>
      <vt:lpstr>Sup Ct &amp; App. Ct</vt:lpstr>
      <vt:lpstr>'Sup Ct &amp; App. Ct'!Print_Area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Dorothy Canary</dc:creator>
  <cp:lastModifiedBy>Jason Hancock</cp:lastModifiedBy>
  <cp:lastPrinted>2022-05-30T07:43:44Z</cp:lastPrinted>
  <dcterms:created xsi:type="dcterms:W3CDTF">2020-06-05T13:40:27Z</dcterms:created>
  <dcterms:modified xsi:type="dcterms:W3CDTF">2022-05-31T23:17:11Z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0x010100DF6E96AD8F46AD479F26DF12074331B2</vt:lpwstr>
  </property>
  <property fmtid="{D5CDD505-2E9C-101B-9397-08002B2CF9AE}" pid="3" name="Order">
    <vt:r8>484400</vt:r8>
  </property>
</Properties>
</file>