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General Election/County Abstracts Complete/Madison/"/>
    </mc:Choice>
  </mc:AlternateContent>
  <xr:revisionPtr revIDLastSave="78" documentId="13_ncr:1_{3D7F6397-DA3F-4C91-A0BD-0425FD2C1560}" xr6:coauthVersionLast="47" xr6:coauthVersionMax="47" xr10:uidLastSave="{D48FE900-59E1-45C1-80E8-01F0F1BA66AD}"/>
  <bookViews>
    <workbookView xWindow="17010" yWindow="150" windowWidth="16570" windowHeight="13440" tabRatio="599" firstSheet="8" activeTab="9" xr2:uid="{00000000-000D-0000-FFFF-FFFF00000000}"/>
  </bookViews>
  <sheets>
    <sheet name="US Sen" sheetId="31" r:id="rId1"/>
    <sheet name="US Rep 2" sheetId="30" r:id="rId2"/>
    <sheet name="Gov" sheetId="1" r:id="rId3"/>
    <sheet name="Lt Gov &amp; SoS" sheetId="26" r:id="rId4"/>
    <sheet name="SC &amp; ST" sheetId="22" r:id="rId5"/>
    <sheet name="AG &amp; SOPI" sheetId="27" r:id="rId6"/>
    <sheet name="Leg 34" sheetId="19" r:id="rId7"/>
    <sheet name="Co Comm - Clerk - Treasurer" sheetId="29" r:id="rId8"/>
    <sheet name="Assessor &amp; Coroner" sheetId="32" r:id="rId9"/>
    <sheet name="State Questions" sheetId="35" r:id="rId10"/>
    <sheet name="Magistrate" sheetId="24" r:id="rId11"/>
    <sheet name="Special" sheetId="34" r:id="rId12"/>
    <sheet name="Voting Stats" sheetId="33" r:id="rId13"/>
  </sheets>
  <definedNames>
    <definedName name="_xlnm.Print_Titles" localSheetId="5">'AG &amp; SOPI'!$A:$A</definedName>
    <definedName name="_xlnm.Print_Titles" localSheetId="2">Gov!$A:$A</definedName>
    <definedName name="_xlnm.Print_Titles" localSheetId="6">'Leg 34'!$1:$6</definedName>
    <definedName name="_xlnm.Print_Titles" localSheetId="3">'Lt Gov &amp; SoS'!$A:$A</definedName>
    <definedName name="_xlnm.Print_Titles" localSheetId="4">'SC &amp; ST'!$A:$A</definedName>
    <definedName name="_xlnm.Print_Titles" localSheetId="9">'State Questions'!$A:$A,'State Questions'!$1:$6</definedName>
    <definedName name="_xlnm.Print_Titles" localSheetId="1">'US Rep 2'!$A:$A</definedName>
    <definedName name="_xlnm.Print_Titles" localSheetId="0">'US Sen'!$A:$A</definedName>
    <definedName name="_xlnm.Print_Titles" localSheetId="12">'Voting Stats'!$1:$3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30" l="1"/>
  <c r="C29" i="30"/>
  <c r="E28" i="33"/>
  <c r="E29" i="33" s="1"/>
  <c r="B29" i="33"/>
  <c r="C29" i="33"/>
  <c r="C9" i="34" l="1"/>
  <c r="D9" i="34"/>
  <c r="E9" i="34"/>
  <c r="G9" i="34"/>
  <c r="B9" i="34"/>
  <c r="D29" i="26" l="1"/>
  <c r="C29" i="32"/>
  <c r="B29" i="32"/>
  <c r="F28" i="31"/>
  <c r="E28" i="31"/>
  <c r="D28" i="31"/>
  <c r="C28" i="31"/>
  <c r="B28" i="31"/>
  <c r="G29" i="1"/>
  <c r="F29" i="1"/>
  <c r="E29" i="1"/>
  <c r="D29" i="1"/>
  <c r="C29" i="1"/>
  <c r="B29" i="1"/>
  <c r="G29" i="26"/>
  <c r="F29" i="26"/>
  <c r="E29" i="26"/>
  <c r="C29" i="26"/>
  <c r="B29" i="26"/>
  <c r="F29" i="22"/>
  <c r="E29" i="22"/>
  <c r="D29" i="22"/>
  <c r="C29" i="22"/>
  <c r="B29" i="22"/>
  <c r="E29" i="27"/>
  <c r="D29" i="27"/>
  <c r="C29" i="27"/>
  <c r="B29" i="27"/>
  <c r="D29" i="19"/>
  <c r="C29" i="19"/>
  <c r="B29" i="19"/>
  <c r="E29" i="29"/>
  <c r="D29" i="29"/>
  <c r="C29" i="29"/>
  <c r="B29" i="29"/>
  <c r="E29" i="35"/>
  <c r="D29" i="35"/>
  <c r="C29" i="35"/>
  <c r="B29" i="35"/>
  <c r="C29" i="24"/>
  <c r="B29" i="24"/>
  <c r="F8" i="34"/>
  <c r="H8" i="34" s="1"/>
  <c r="F7" i="34"/>
  <c r="H7" i="34" s="1"/>
  <c r="D27" i="33"/>
  <c r="F27" i="33" s="1"/>
  <c r="D26" i="33"/>
  <c r="F26" i="33" s="1"/>
  <c r="D25" i="33"/>
  <c r="F25" i="33" s="1"/>
  <c r="D24" i="33"/>
  <c r="F24" i="33" s="1"/>
  <c r="D23" i="33"/>
  <c r="F23" i="33" s="1"/>
  <c r="D22" i="33"/>
  <c r="F22" i="33" s="1"/>
  <c r="D21" i="33"/>
  <c r="F21" i="33" s="1"/>
  <c r="D20" i="33"/>
  <c r="F20" i="33" s="1"/>
  <c r="D19" i="33"/>
  <c r="F19" i="33" s="1"/>
  <c r="D18" i="33"/>
  <c r="F18" i="33" s="1"/>
  <c r="D17" i="33"/>
  <c r="F17" i="33" s="1"/>
  <c r="D16" i="33"/>
  <c r="F16" i="33" s="1"/>
  <c r="D15" i="33"/>
  <c r="F15" i="33" s="1"/>
  <c r="D14" i="33"/>
  <c r="F14" i="33" s="1"/>
  <c r="D13" i="33"/>
  <c r="F13" i="33" s="1"/>
  <c r="D12" i="33"/>
  <c r="F12" i="33" s="1"/>
  <c r="D11" i="33"/>
  <c r="F11" i="33" s="1"/>
  <c r="D10" i="33"/>
  <c r="F10" i="33" s="1"/>
  <c r="D9" i="33"/>
  <c r="F9" i="33" s="1"/>
  <c r="D8" i="33"/>
  <c r="F8" i="33" s="1"/>
  <c r="D7" i="33"/>
  <c r="D29" i="33" s="1"/>
  <c r="F29" i="33" s="1"/>
  <c r="F7" i="33" l="1"/>
  <c r="F9" i="34"/>
  <c r="H9" i="34" s="1"/>
</calcChain>
</file>

<file path=xl/sharedStrings.xml><?xml version="1.0" encoding="utf-8"?>
<sst xmlns="http://schemas.openxmlformats.org/spreadsheetml/2006/main" count="440" uniqueCount="124">
  <si>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</si>
  <si>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</si>
  <si>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</si>
  <si>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</si>
  <si>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</si>
  <si>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</si>
  <si>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</si>
  <si>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</si>
  <si>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</si>
  <si>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</si>
  <si>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</si>
  <si>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</si>
  <si>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</si>
  <si>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</si>
  <si>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</si>
  <si>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</si>
  <si>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</si>
  <si>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</si>
  <si>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</si>
  <si>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COURT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</si>
  <si>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</si>
  <si>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</si>
  <si>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</si>
  <si>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</si>
  <si>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</si>
  <si>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</si>
  <si>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</si>
  <si>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</si>
  <si>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</si>
  <si>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</si>
  <si>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</si>
  <si>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</si>
  <si>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Brad Little</t>
  </si>
  <si>
    <t>UNITED STATES</t>
  </si>
  <si>
    <t>REPRESENTATIVE</t>
  </si>
  <si>
    <t>Brandon D Woolf</t>
  </si>
  <si>
    <t>Mike Simpson</t>
  </si>
  <si>
    <t>LEGISLATIVE DIST 34</t>
  </si>
  <si>
    <t>Shawn Boice</t>
  </si>
  <si>
    <t>DIST 3</t>
  </si>
  <si>
    <t>Raul Labrador</t>
  </si>
  <si>
    <t>Julie A. Ellsworth</t>
  </si>
  <si>
    <t>Doug Ricks</t>
  </si>
  <si>
    <t>Britt Raybould</t>
  </si>
  <si>
    <t>Sam L. Butikofer</t>
  </si>
  <si>
    <t>DISTRICT 2</t>
  </si>
  <si>
    <t>SENATOR</t>
  </si>
  <si>
    <t>CON</t>
  </si>
  <si>
    <t>LIB</t>
  </si>
  <si>
    <t>David Roth</t>
  </si>
  <si>
    <t>Mike Crapo</t>
  </si>
  <si>
    <t>Ray J. Writz</t>
  </si>
  <si>
    <t>Idaho Sierra Law</t>
  </si>
  <si>
    <t>Wendy Norman</t>
  </si>
  <si>
    <t>Stephen Heidt</t>
  </si>
  <si>
    <t>Chantyrose Davison</t>
  </si>
  <si>
    <t>Paul Sand</t>
  </si>
  <si>
    <t>Terri Pickens Manweiler</t>
  </si>
  <si>
    <t>Scott Bedke</t>
  </si>
  <si>
    <t>Pro-Life</t>
  </si>
  <si>
    <t>Shawn Keenan</t>
  </si>
  <si>
    <t>Phil McGrane</t>
  </si>
  <si>
    <t>Dianna David</t>
  </si>
  <si>
    <t>Miste Gardner</t>
  </si>
  <si>
    <t>Terry L. Gilbert</t>
  </si>
  <si>
    <t>Debbie Critchfield</t>
  </si>
  <si>
    <t>DIST 2</t>
  </si>
  <si>
    <t>Total # absentee ballots cast</t>
  </si>
  <si>
    <t>PLANO</t>
  </si>
  <si>
    <t>BURTON</t>
  </si>
  <si>
    <t>HIBBARD</t>
  </si>
  <si>
    <t>SALEM</t>
  </si>
  <si>
    <t>FAIRGROUNDS</t>
  </si>
  <si>
    <t>SUGAR CITY</t>
  </si>
  <si>
    <t>ADAMS</t>
  </si>
  <si>
    <t>PIONEER WEST</t>
  </si>
  <si>
    <t>PIONEER EAST</t>
  </si>
  <si>
    <t>PORTER PARK</t>
  </si>
  <si>
    <t>CITY CENTER</t>
  </si>
  <si>
    <t>4TH SOUTH</t>
  </si>
  <si>
    <t>UNIVERSITY</t>
  </si>
  <si>
    <t>REXBURG HILL</t>
  </si>
  <si>
    <t>POLELINE</t>
  </si>
  <si>
    <t>LINCOLN</t>
  </si>
  <si>
    <t>MOODY</t>
  </si>
  <si>
    <t>LYMAN</t>
  </si>
  <si>
    <t>ARCHER</t>
  </si>
  <si>
    <t>TREJO</t>
  </si>
  <si>
    <t>6TH SOUTH</t>
  </si>
  <si>
    <t>Jon O. Weber</t>
  </si>
  <si>
    <t>Dustin A. Parkinson</t>
  </si>
  <si>
    <t>Todd L. Smith</t>
  </si>
  <si>
    <t>Kim Hinckley Muir</t>
  </si>
  <si>
    <t>Angie L. Moffat</t>
  </si>
  <si>
    <t>In Favor Of</t>
  </si>
  <si>
    <t>Against</t>
  </si>
  <si>
    <t>IND</t>
  </si>
  <si>
    <t>Scott Oh Cleveland</t>
  </si>
  <si>
    <t>Ammon Bundy</t>
  </si>
  <si>
    <t>Lisa Marie (W/I)</t>
  </si>
  <si>
    <t>Garth G Gaylord (W/I)</t>
  </si>
  <si>
    <t>Deborah Silver</t>
  </si>
  <si>
    <t>Tom Arkoosh</t>
  </si>
  <si>
    <t>MAGISTRATE JUDGE</t>
  </si>
  <si>
    <t>To Retain:</t>
  </si>
  <si>
    <t>YES</t>
  </si>
  <si>
    <t>NO</t>
  </si>
  <si>
    <t>David Hunt</t>
  </si>
  <si>
    <t>FREMONT JOINT</t>
  </si>
  <si>
    <t>SCHOOL DISTRICT NO. 215</t>
  </si>
  <si>
    <t>SUPPLEMENTAL LEVY</t>
  </si>
  <si>
    <t>Total # early voting ballots cast</t>
  </si>
  <si>
    <t>IDAHO ADVISORY</t>
  </si>
  <si>
    <t>CONSTITUTIONAL</t>
  </si>
  <si>
    <t>QUESTION</t>
  </si>
  <si>
    <t>AMENDMENT</t>
  </si>
  <si>
    <t>(2022 SPECIAL SESSION HB 1)</t>
  </si>
  <si>
    <t>Yes</t>
  </si>
  <si>
    <t>No</t>
  </si>
  <si>
    <t>Approve</t>
  </si>
  <si>
    <t>Disapprove</t>
  </si>
  <si>
    <t>ABSENTEE</t>
  </si>
  <si>
    <t>SJR 102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</si>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</sst>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8" fontId="4" fillId="0" borderId="2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Alignment="1">
      <alignment horizontal="left"/>
    </xf>
    <xf numFmtId="0" fontId="2" fillId="0" borderId="1" xfId="0" applyFont="1" applyBorder="1"/>
    <xf numFmtId="0" fontId="2" fillId="0" borderId="0" xfId="0" applyFont="1" applyProtection="1">
      <protection locked="0"/>
    </xf>
    <xf numFmtId="1" fontId="2" fillId="0" borderId="2" xfId="0" applyNumberFormat="1" applyFont="1" applyBorder="1" applyAlignment="1">
      <alignment horizontal="center" vertical="center" textRotation="90" wrapText="1"/>
    </xf>
    <xf numFmtId="38" fontId="5" fillId="0" borderId="2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/>
      <protection locked="0"/>
    </xf>
    <xf numFmtId="38" fontId="2" fillId="0" borderId="0" xfId="0" applyNumberFormat="1" applyFont="1" applyAlignment="1" applyProtection="1">
      <alignment horizontal="center"/>
      <protection locked="0"/>
    </xf>
    <xf numFmtId="38" fontId="4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textRotation="90"/>
      <protection locked="0"/>
    </xf>
    <xf numFmtId="3" fontId="3" fillId="4" borderId="2" xfId="0" applyNumberFormat="1" applyFont="1" applyFill="1" applyBorder="1" applyAlignment="1">
      <alignment horizontal="left"/>
    </xf>
    <xf numFmtId="38" fontId="4" fillId="3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 wrapText="1"/>
    </xf>
    <xf numFmtId="0" fontId="3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/>
    </xf>
    <xf numFmtId="38" fontId="5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2" fillId="0" borderId="4" xfId="0" applyFont="1" applyBorder="1" applyAlignment="1">
      <alignment horizontal="left"/>
    </xf>
    <xf numFmtId="38" fontId="2" fillId="5" borderId="7" xfId="0" applyNumberFormat="1" applyFont="1" applyFill="1" applyBorder="1" applyAlignment="1" applyProtection="1">
      <alignment horizontal="center"/>
      <protection locked="0"/>
    </xf>
    <xf numFmtId="38" fontId="2" fillId="0" borderId="7" xfId="0" applyNumberFormat="1" applyFont="1" applyBorder="1" applyAlignment="1" applyProtection="1">
      <alignment horizontal="center"/>
      <protection locked="0"/>
    </xf>
    <xf numFmtId="38" fontId="2" fillId="3" borderId="8" xfId="0" applyNumberFormat="1" applyFont="1" applyFill="1" applyBorder="1" applyAlignment="1" applyProtection="1">
      <alignment horizontal="center"/>
      <protection locked="0"/>
    </xf>
    <xf numFmtId="38" fontId="2" fillId="5" borderId="10" xfId="0" applyNumberFormat="1" applyFont="1" applyFill="1" applyBorder="1" applyAlignment="1" applyProtection="1">
      <alignment horizontal="center"/>
      <protection locked="0"/>
    </xf>
    <xf numFmtId="38" fontId="2" fillId="0" borderId="10" xfId="0" applyNumberFormat="1" applyFont="1" applyBorder="1" applyAlignment="1" applyProtection="1">
      <alignment horizontal="center"/>
      <protection locked="0"/>
    </xf>
    <xf numFmtId="38" fontId="2" fillId="3" borderId="11" xfId="0" applyNumberFormat="1" applyFont="1" applyFill="1" applyBorder="1" applyAlignment="1" applyProtection="1">
      <alignment horizontal="center"/>
      <protection locked="0"/>
    </xf>
    <xf numFmtId="38" fontId="2" fillId="4" borderId="10" xfId="0" applyNumberFormat="1" applyFont="1" applyFill="1" applyBorder="1" applyAlignment="1" applyProtection="1">
      <alignment horizontal="center"/>
      <protection locked="0"/>
    </xf>
    <xf numFmtId="38" fontId="2" fillId="5" borderId="13" xfId="0" applyNumberFormat="1" applyFont="1" applyFill="1" applyBorder="1" applyAlignment="1" applyProtection="1">
      <alignment horizontal="center"/>
      <protection locked="0"/>
    </xf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3" borderId="14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Border="1" applyAlignment="1">
      <alignment horizontal="center"/>
    </xf>
    <xf numFmtId="3" fontId="3" fillId="4" borderId="15" xfId="0" applyNumberFormat="1" applyFont="1" applyFill="1" applyBorder="1" applyAlignment="1">
      <alignment horizontal="left"/>
    </xf>
    <xf numFmtId="3" fontId="3" fillId="4" borderId="16" xfId="0" applyNumberFormat="1" applyFont="1" applyFill="1" applyBorder="1" applyAlignment="1">
      <alignment horizontal="left"/>
    </xf>
    <xf numFmtId="3" fontId="2" fillId="4" borderId="17" xfId="0" applyNumberFormat="1" applyFont="1" applyFill="1" applyBorder="1"/>
    <xf numFmtId="38" fontId="2" fillId="0" borderId="8" xfId="0" applyNumberFormat="1" applyFont="1" applyBorder="1" applyAlignment="1" applyProtection="1">
      <alignment horizontal="center"/>
      <protection locked="0"/>
    </xf>
    <xf numFmtId="38" fontId="2" fillId="0" borderId="11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" fontId="2" fillId="4" borderId="16" xfId="0" applyNumberFormat="1" applyFont="1" applyFill="1" applyBorder="1"/>
    <xf numFmtId="3" fontId="2" fillId="3" borderId="17" xfId="0" applyNumberFormat="1" applyFont="1" applyFill="1" applyBorder="1"/>
    <xf numFmtId="38" fontId="2" fillId="3" borderId="7" xfId="0" applyNumberFormat="1" applyFont="1" applyFill="1" applyBorder="1" applyAlignment="1">
      <alignment horizontal="center"/>
    </xf>
    <xf numFmtId="38" fontId="2" fillId="0" borderId="7" xfId="0" applyNumberFormat="1" applyFont="1" applyBorder="1" applyAlignment="1">
      <alignment horizontal="center"/>
    </xf>
    <xf numFmtId="38" fontId="2" fillId="3" borderId="8" xfId="0" applyNumberFormat="1" applyFont="1" applyFill="1" applyBorder="1" applyAlignment="1">
      <alignment horizontal="center"/>
    </xf>
    <xf numFmtId="38" fontId="2" fillId="3" borderId="10" xfId="0" applyNumberFormat="1" applyFont="1" applyFill="1" applyBorder="1" applyAlignment="1">
      <alignment horizontal="center"/>
    </xf>
    <xf numFmtId="38" fontId="2" fillId="0" borderId="10" xfId="0" applyNumberFormat="1" applyFont="1" applyBorder="1" applyAlignment="1">
      <alignment horizontal="center"/>
    </xf>
    <xf numFmtId="38" fontId="2" fillId="3" borderId="11" xfId="0" applyNumberFormat="1" applyFont="1" applyFill="1" applyBorder="1" applyAlignment="1">
      <alignment horizontal="center"/>
    </xf>
    <xf numFmtId="38" fontId="2" fillId="3" borderId="13" xfId="0" applyNumberFormat="1" applyFont="1" applyFill="1" applyBorder="1" applyAlignment="1">
      <alignment horizontal="center"/>
    </xf>
    <xf numFmtId="38" fontId="2" fillId="0" borderId="13" xfId="0" applyNumberFormat="1" applyFont="1" applyBorder="1" applyAlignment="1">
      <alignment horizontal="center"/>
    </xf>
    <xf numFmtId="38" fontId="2" fillId="3" borderId="14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3" fontId="3" fillId="4" borderId="17" xfId="0" applyNumberFormat="1" applyFont="1" applyFill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4" xfId="0" applyFont="1" applyBorder="1"/>
    <xf numFmtId="0" fontId="0" fillId="0" borderId="4" xfId="0" applyBorder="1"/>
    <xf numFmtId="38" fontId="2" fillId="0" borderId="8" xfId="0" applyNumberFormat="1" applyFont="1" applyBorder="1" applyAlignment="1">
      <alignment horizontal="center"/>
    </xf>
    <xf numFmtId="38" fontId="2" fillId="0" borderId="11" xfId="0" applyNumberFormat="1" applyFont="1" applyBorder="1" applyAlignment="1">
      <alignment horizontal="center"/>
    </xf>
    <xf numFmtId="38" fontId="2" fillId="0" borderId="14" xfId="0" applyNumberFormat="1" applyFont="1" applyBorder="1" applyAlignment="1">
      <alignment horizontal="center"/>
    </xf>
    <xf numFmtId="0" fontId="2" fillId="0" borderId="18" xfId="0" applyFont="1" applyBorder="1"/>
    <xf numFmtId="38" fontId="2" fillId="0" borderId="18" xfId="0" applyNumberFormat="1" applyFont="1" applyBorder="1" applyAlignment="1" applyProtection="1">
      <alignment horizontal="center"/>
      <protection locked="0"/>
    </xf>
    <xf numFmtId="0" fontId="2" fillId="0" borderId="19" xfId="0" applyFont="1" applyBorder="1"/>
    <xf numFmtId="38" fontId="2" fillId="0" borderId="19" xfId="0" applyNumberFormat="1" applyFont="1" applyBorder="1" applyAlignment="1" applyProtection="1">
      <alignment horizontal="center"/>
      <protection locked="0"/>
    </xf>
    <xf numFmtId="0" fontId="2" fillId="0" borderId="20" xfId="0" applyFont="1" applyBorder="1"/>
    <xf numFmtId="38" fontId="2" fillId="0" borderId="20" xfId="0" applyNumberFormat="1" applyFont="1" applyBorder="1" applyAlignment="1" applyProtection="1">
      <alignment horizontal="center"/>
      <protection locked="0"/>
    </xf>
    <xf numFmtId="38" fontId="2" fillId="0" borderId="21" xfId="0" applyNumberFormat="1" applyFont="1" applyBorder="1" applyAlignment="1">
      <alignment horizontal="center"/>
    </xf>
    <xf numFmtId="38" fontId="2" fillId="0" borderId="22" xfId="0" applyNumberFormat="1" applyFont="1" applyBorder="1" applyAlignment="1">
      <alignment horizontal="center"/>
    </xf>
    <xf numFmtId="38" fontId="2" fillId="0" borderId="23" xfId="0" applyNumberFormat="1" applyFont="1" applyBorder="1" applyAlignment="1">
      <alignment horizontal="center"/>
    </xf>
    <xf numFmtId="38" fontId="2" fillId="3" borderId="6" xfId="0" applyNumberFormat="1" applyFont="1" applyFill="1" applyBorder="1" applyAlignment="1">
      <alignment horizontal="center"/>
    </xf>
    <xf numFmtId="38" fontId="2" fillId="3" borderId="9" xfId="0" applyNumberFormat="1" applyFont="1" applyFill="1" applyBorder="1" applyAlignment="1">
      <alignment horizontal="center"/>
    </xf>
    <xf numFmtId="38" fontId="2" fillId="3" borderId="12" xfId="0" applyNumberFormat="1" applyFont="1" applyFill="1" applyBorder="1" applyAlignment="1">
      <alignment horizontal="center"/>
    </xf>
    <xf numFmtId="38" fontId="2" fillId="3" borderId="21" xfId="0" applyNumberFormat="1" applyFont="1" applyFill="1" applyBorder="1" applyAlignment="1">
      <alignment horizontal="center"/>
    </xf>
    <xf numFmtId="38" fontId="2" fillId="3" borderId="22" xfId="0" applyNumberFormat="1" applyFont="1" applyFill="1" applyBorder="1" applyAlignment="1">
      <alignment horizontal="center"/>
    </xf>
    <xf numFmtId="38" fontId="2" fillId="3" borderId="2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38" fontId="2" fillId="5" borderId="6" xfId="0" applyNumberFormat="1" applyFont="1" applyFill="1" applyBorder="1" applyAlignment="1" applyProtection="1">
      <alignment horizontal="center"/>
      <protection locked="0"/>
    </xf>
    <xf numFmtId="38" fontId="2" fillId="5" borderId="9" xfId="0" applyNumberFormat="1" applyFont="1" applyFill="1" applyBorder="1" applyAlignment="1" applyProtection="1">
      <alignment horizontal="center"/>
      <protection locked="0"/>
    </xf>
    <xf numFmtId="38" fontId="2" fillId="4" borderId="9" xfId="0" applyNumberFormat="1" applyFont="1" applyFill="1" applyBorder="1" applyAlignment="1" applyProtection="1">
      <alignment horizontal="center"/>
      <protection locked="0"/>
    </xf>
    <xf numFmtId="38" fontId="2" fillId="5" borderId="12" xfId="0" applyNumberFormat="1" applyFont="1" applyFill="1" applyBorder="1" applyAlignment="1" applyProtection="1">
      <alignment horizontal="center"/>
      <protection locked="0"/>
    </xf>
    <xf numFmtId="38" fontId="2" fillId="3" borderId="6" xfId="0" applyNumberFormat="1" applyFont="1" applyFill="1" applyBorder="1" applyAlignment="1" applyProtection="1">
      <alignment horizontal="center"/>
      <protection locked="0"/>
    </xf>
    <xf numFmtId="38" fontId="2" fillId="3" borderId="9" xfId="0" applyNumberFormat="1" applyFont="1" applyFill="1" applyBorder="1" applyAlignment="1" applyProtection="1">
      <alignment horizontal="center"/>
      <protection locked="0"/>
    </xf>
    <xf numFmtId="38" fontId="2" fillId="3" borderId="12" xfId="0" applyNumberFormat="1" applyFont="1" applyFill="1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2" fillId="0" borderId="19" xfId="0" applyFont="1" applyBorder="1" applyAlignment="1">
      <alignment horizontal="center"/>
    </xf>
    <xf numFmtId="38" fontId="2" fillId="0" borderId="27" xfId="0" applyNumberFormat="1" applyFont="1" applyBorder="1" applyAlignment="1">
      <alignment horizontal="center"/>
    </xf>
    <xf numFmtId="38" fontId="2" fillId="0" borderId="28" xfId="0" applyNumberFormat="1" applyFont="1" applyBorder="1" applyAlignment="1">
      <alignment horizontal="center"/>
    </xf>
    <xf numFmtId="38" fontId="2" fillId="0" borderId="29" xfId="0" applyNumberFormat="1" applyFont="1" applyBorder="1" applyAlignment="1">
      <alignment horizontal="center"/>
    </xf>
    <xf numFmtId="38" fontId="2" fillId="0" borderId="6" xfId="0" applyNumberFormat="1" applyFont="1" applyBorder="1" applyAlignment="1">
      <alignment horizontal="center"/>
    </xf>
    <xf numFmtId="38" fontId="2" fillId="0" borderId="9" xfId="0" applyNumberFormat="1" applyFont="1" applyBorder="1" applyAlignment="1">
      <alignment horizontal="center"/>
    </xf>
    <xf numFmtId="38" fontId="2" fillId="0" borderId="1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8" fontId="2" fillId="0" borderId="18" xfId="0" applyNumberFormat="1" applyFont="1" applyBorder="1" applyAlignment="1">
      <alignment horizontal="center"/>
    </xf>
    <xf numFmtId="38" fontId="2" fillId="0" borderId="19" xfId="0" applyNumberFormat="1" applyFont="1" applyBorder="1" applyAlignment="1">
      <alignment horizontal="center"/>
    </xf>
    <xf numFmtId="38" fontId="2" fillId="0" borderId="20" xfId="0" applyNumberFormat="1" applyFont="1" applyBorder="1" applyAlignment="1">
      <alignment horizontal="center"/>
    </xf>
    <xf numFmtId="38" fontId="2" fillId="0" borderId="24" xfId="0" applyNumberFormat="1" applyFont="1" applyBorder="1" applyAlignment="1">
      <alignment horizontal="center"/>
    </xf>
    <xf numFmtId="38" fontId="2" fillId="0" borderId="25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38" fontId="2" fillId="0" borderId="26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3" fillId="0" borderId="5" xfId="0" applyNumberFormat="1" applyFont="1" applyBorder="1"/>
    <xf numFmtId="49" fontId="3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2" fillId="0" borderId="3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164" fontId="2" fillId="0" borderId="18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49" fontId="3" fillId="3" borderId="15" xfId="0" applyNumberFormat="1" applyFont="1" applyFill="1" applyBorder="1" applyAlignment="1">
      <alignment horizontal="left"/>
    </xf>
    <xf numFmtId="49" fontId="3" fillId="3" borderId="16" xfId="0" applyNumberFormat="1" applyFont="1" applyFill="1" applyBorder="1" applyAlignment="1">
      <alignment horizontal="left"/>
    </xf>
    <xf numFmtId="3" fontId="2" fillId="3" borderId="16" xfId="0" applyNumberFormat="1" applyFont="1" applyFill="1" applyBorder="1"/>
    <xf numFmtId="38" fontId="2" fillId="2" borderId="24" xfId="0" applyNumberFormat="1" applyFont="1" applyFill="1" applyBorder="1" applyAlignment="1">
      <alignment horizontal="center"/>
    </xf>
    <xf numFmtId="38" fontId="2" fillId="2" borderId="26" xfId="0" applyNumberFormat="1" applyFont="1" applyFill="1" applyBorder="1" applyAlignment="1">
      <alignment horizontal="center"/>
    </xf>
    <xf numFmtId="38" fontId="2" fillId="2" borderId="8" xfId="0" applyNumberFormat="1" applyFont="1" applyFill="1" applyBorder="1" applyAlignment="1">
      <alignment horizontal="center"/>
    </xf>
    <xf numFmtId="38" fontId="2" fillId="2" borderId="14" xfId="0" applyNumberFormat="1" applyFont="1" applyFill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38" fontId="4" fillId="0" borderId="2" xfId="0" applyNumberFormat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zoomScaleNormal="100" zoomScaleSheetLayoutView="100" workbookViewId="0">
      <pane xSplit="6" ySplit="5" topLeftCell="H9" activePane="bottomRight" state="frozen"/>
      <selection activeCell="A9" sqref="A9:H9"/>
      <selection pane="topRight" activeCell="A9" sqref="A9:H9"/>
      <selection pane="bottomLeft" activeCell="A9" sqref="A9:H9"/>
      <selection pane="bottomRight" activeCell="A6" sqref="A6:F28"/>
    </sheetView>
  </sheetViews>
  <sheetFormatPr defaultColWidth="9.1796875" defaultRowHeight="13" x14ac:dyDescent="0.3"/>
  <cols>
    <col min="1" max="1" width="18.54296875" style="6" customWidth="1"/>
    <col min="2" max="6" width="8.7265625" style="1" customWidth="1"/>
    <col min="7" max="16384" width="9.1796875" style="1"/>
  </cols>
  <sheetData>
    <row r="1" spans="1:7" x14ac:dyDescent="0.3">
      <c r="A1" s="32"/>
      <c r="B1" s="33" t="s">
        <v>33</v>
      </c>
      <c r="C1" s="33"/>
      <c r="D1" s="33"/>
      <c r="E1" s="33"/>
      <c r="F1" s="33"/>
      <c r="G1" s="9"/>
    </row>
    <row r="2" spans="1:7" x14ac:dyDescent="0.3">
      <c r="A2" s="35"/>
      <c r="B2" s="34" t="s">
        <v>46</v>
      </c>
      <c r="C2" s="34"/>
      <c r="D2" s="34"/>
      <c r="E2" s="34"/>
      <c r="F2" s="34"/>
      <c r="G2" s="9"/>
    </row>
    <row r="3" spans="1:7" x14ac:dyDescent="0.3">
      <c r="A3" s="36"/>
      <c r="B3" s="2" t="s">
        <v>3</v>
      </c>
      <c r="C3" s="3" t="s">
        <v>4</v>
      </c>
      <c r="D3" s="2" t="s">
        <v>47</v>
      </c>
      <c r="E3" s="3" t="s">
        <v>48</v>
      </c>
      <c r="F3" s="2" t="s">
        <v>96</v>
      </c>
      <c r="G3" s="9"/>
    </row>
    <row r="4" spans="1:7" ht="107.25" customHeight="1" x14ac:dyDescent="0.3">
      <c r="A4" s="17" t="s">
        <v>16</v>
      </c>
      <c r="B4" s="7" t="s">
        <v>49</v>
      </c>
      <c r="C4" s="7" t="s">
        <v>50</v>
      </c>
      <c r="D4" s="7" t="s">
        <v>51</v>
      </c>
      <c r="E4" s="18" t="s">
        <v>52</v>
      </c>
      <c r="F4" s="18" t="s">
        <v>97</v>
      </c>
    </row>
    <row r="5" spans="1:7" x14ac:dyDescent="0.3">
      <c r="A5" s="48"/>
      <c r="B5" s="49"/>
      <c r="C5" s="49"/>
      <c r="D5" s="54"/>
      <c r="E5" s="54"/>
      <c r="F5" s="50"/>
    </row>
    <row r="6" spans="1:7" x14ac:dyDescent="0.3">
      <c r="A6" s="94" t="s">
        <v>68</v>
      </c>
      <c r="B6" s="97">
        <v>16</v>
      </c>
      <c r="C6" s="38">
        <v>162</v>
      </c>
      <c r="D6" s="37">
        <v>5</v>
      </c>
      <c r="E6" s="38">
        <v>0</v>
      </c>
      <c r="F6" s="39">
        <v>16</v>
      </c>
    </row>
    <row r="7" spans="1:7" x14ac:dyDescent="0.3">
      <c r="A7" s="95" t="s">
        <v>69</v>
      </c>
      <c r="B7" s="98">
        <v>46</v>
      </c>
      <c r="C7" s="41">
        <v>559</v>
      </c>
      <c r="D7" s="40">
        <v>15</v>
      </c>
      <c r="E7" s="41">
        <v>0</v>
      </c>
      <c r="F7" s="42">
        <v>55</v>
      </c>
    </row>
    <row r="8" spans="1:7" x14ac:dyDescent="0.3">
      <c r="A8" s="95" t="s">
        <v>70</v>
      </c>
      <c r="B8" s="98">
        <v>38</v>
      </c>
      <c r="C8" s="41">
        <v>558</v>
      </c>
      <c r="D8" s="40">
        <v>12</v>
      </c>
      <c r="E8" s="41">
        <v>7</v>
      </c>
      <c r="F8" s="42">
        <v>45</v>
      </c>
    </row>
    <row r="9" spans="1:7" x14ac:dyDescent="0.3">
      <c r="A9" s="95" t="s">
        <v>71</v>
      </c>
      <c r="B9" s="98">
        <v>10</v>
      </c>
      <c r="C9" s="41">
        <v>291</v>
      </c>
      <c r="D9" s="40">
        <v>5</v>
      </c>
      <c r="E9" s="41">
        <v>3</v>
      </c>
      <c r="F9" s="42">
        <v>8</v>
      </c>
    </row>
    <row r="10" spans="1:7" x14ac:dyDescent="0.3">
      <c r="A10" s="95" t="s">
        <v>72</v>
      </c>
      <c r="B10" s="98">
        <v>49</v>
      </c>
      <c r="C10" s="41">
        <v>284</v>
      </c>
      <c r="D10" s="40">
        <v>12</v>
      </c>
      <c r="E10" s="41">
        <v>2</v>
      </c>
      <c r="F10" s="42">
        <v>24</v>
      </c>
    </row>
    <row r="11" spans="1:7" x14ac:dyDescent="0.3">
      <c r="A11" s="95" t="s">
        <v>73</v>
      </c>
      <c r="B11" s="98">
        <v>45</v>
      </c>
      <c r="C11" s="41">
        <v>451</v>
      </c>
      <c r="D11" s="40">
        <v>10</v>
      </c>
      <c r="E11" s="41">
        <v>3</v>
      </c>
      <c r="F11" s="42">
        <v>37</v>
      </c>
    </row>
    <row r="12" spans="1:7" x14ac:dyDescent="0.3">
      <c r="A12" s="95" t="s">
        <v>74</v>
      </c>
      <c r="B12" s="98">
        <v>45</v>
      </c>
      <c r="C12" s="41">
        <v>476</v>
      </c>
      <c r="D12" s="40">
        <v>12</v>
      </c>
      <c r="E12" s="41">
        <v>6</v>
      </c>
      <c r="F12" s="42">
        <v>33</v>
      </c>
    </row>
    <row r="13" spans="1:7" x14ac:dyDescent="0.3">
      <c r="A13" s="95" t="s">
        <v>75</v>
      </c>
      <c r="B13" s="98">
        <v>41</v>
      </c>
      <c r="C13" s="41">
        <v>245</v>
      </c>
      <c r="D13" s="40">
        <v>16</v>
      </c>
      <c r="E13" s="41">
        <v>5</v>
      </c>
      <c r="F13" s="42">
        <v>26</v>
      </c>
    </row>
    <row r="14" spans="1:7" x14ac:dyDescent="0.3">
      <c r="A14" s="95" t="s">
        <v>76</v>
      </c>
      <c r="B14" s="98">
        <v>58</v>
      </c>
      <c r="C14" s="41">
        <v>257</v>
      </c>
      <c r="D14" s="40">
        <v>14</v>
      </c>
      <c r="E14" s="41">
        <v>3</v>
      </c>
      <c r="F14" s="42">
        <v>32</v>
      </c>
    </row>
    <row r="15" spans="1:7" x14ac:dyDescent="0.3">
      <c r="A15" s="95" t="s">
        <v>77</v>
      </c>
      <c r="B15" s="98">
        <v>15</v>
      </c>
      <c r="C15" s="41">
        <v>90</v>
      </c>
      <c r="D15" s="40">
        <v>3</v>
      </c>
      <c r="E15" s="41">
        <v>3</v>
      </c>
      <c r="F15" s="42">
        <v>14</v>
      </c>
    </row>
    <row r="16" spans="1:7" x14ac:dyDescent="0.3">
      <c r="A16" s="95" t="s">
        <v>78</v>
      </c>
      <c r="B16" s="98">
        <v>26</v>
      </c>
      <c r="C16" s="41">
        <v>79</v>
      </c>
      <c r="D16" s="40">
        <v>3</v>
      </c>
      <c r="E16" s="41">
        <v>3</v>
      </c>
      <c r="F16" s="42">
        <v>12</v>
      </c>
    </row>
    <row r="17" spans="1:6" x14ac:dyDescent="0.3">
      <c r="A17" s="95" t="s">
        <v>79</v>
      </c>
      <c r="B17" s="98">
        <v>14</v>
      </c>
      <c r="C17" s="41">
        <v>45</v>
      </c>
      <c r="D17" s="40">
        <v>4</v>
      </c>
      <c r="E17" s="41">
        <v>0</v>
      </c>
      <c r="F17" s="42">
        <v>5</v>
      </c>
    </row>
    <row r="18" spans="1:6" x14ac:dyDescent="0.3">
      <c r="A18" s="95" t="s">
        <v>80</v>
      </c>
      <c r="B18" s="99">
        <v>10</v>
      </c>
      <c r="C18" s="41">
        <v>25</v>
      </c>
      <c r="D18" s="43">
        <v>3</v>
      </c>
      <c r="E18" s="41">
        <v>0</v>
      </c>
      <c r="F18" s="42">
        <v>2</v>
      </c>
    </row>
    <row r="19" spans="1:6" x14ac:dyDescent="0.3">
      <c r="A19" s="95" t="s">
        <v>81</v>
      </c>
      <c r="B19" s="99">
        <v>45</v>
      </c>
      <c r="C19" s="41">
        <v>270</v>
      </c>
      <c r="D19" s="43">
        <v>4</v>
      </c>
      <c r="E19" s="41">
        <v>4</v>
      </c>
      <c r="F19" s="42">
        <v>19</v>
      </c>
    </row>
    <row r="20" spans="1:6" x14ac:dyDescent="0.3">
      <c r="A20" s="95" t="s">
        <v>82</v>
      </c>
      <c r="B20" s="99">
        <v>65</v>
      </c>
      <c r="C20" s="41">
        <v>378</v>
      </c>
      <c r="D20" s="43">
        <v>14</v>
      </c>
      <c r="E20" s="41">
        <v>2</v>
      </c>
      <c r="F20" s="42">
        <v>23</v>
      </c>
    </row>
    <row r="21" spans="1:6" x14ac:dyDescent="0.3">
      <c r="A21" s="95" t="s">
        <v>83</v>
      </c>
      <c r="B21" s="99">
        <v>74</v>
      </c>
      <c r="C21" s="41">
        <v>362</v>
      </c>
      <c r="D21" s="43">
        <v>11</v>
      </c>
      <c r="E21" s="41">
        <v>3</v>
      </c>
      <c r="F21" s="42">
        <v>21</v>
      </c>
    </row>
    <row r="22" spans="1:6" x14ac:dyDescent="0.3">
      <c r="A22" s="95" t="s">
        <v>84</v>
      </c>
      <c r="B22" s="98">
        <v>6</v>
      </c>
      <c r="C22" s="41">
        <v>160</v>
      </c>
      <c r="D22" s="40">
        <v>4</v>
      </c>
      <c r="E22" s="41">
        <v>1</v>
      </c>
      <c r="F22" s="42">
        <v>10</v>
      </c>
    </row>
    <row r="23" spans="1:6" x14ac:dyDescent="0.3">
      <c r="A23" s="95" t="s">
        <v>85</v>
      </c>
      <c r="B23" s="98">
        <v>22</v>
      </c>
      <c r="C23" s="41">
        <v>343</v>
      </c>
      <c r="D23" s="40">
        <v>7</v>
      </c>
      <c r="E23" s="41">
        <v>0</v>
      </c>
      <c r="F23" s="42">
        <v>32</v>
      </c>
    </row>
    <row r="24" spans="1:6" x14ac:dyDescent="0.3">
      <c r="A24" s="95" t="s">
        <v>86</v>
      </c>
      <c r="B24" s="98">
        <v>22</v>
      </c>
      <c r="C24" s="41">
        <v>358</v>
      </c>
      <c r="D24" s="40">
        <v>9</v>
      </c>
      <c r="E24" s="41">
        <v>1</v>
      </c>
      <c r="F24" s="42">
        <v>33</v>
      </c>
    </row>
    <row r="25" spans="1:6" x14ac:dyDescent="0.3">
      <c r="A25" s="95" t="s">
        <v>87</v>
      </c>
      <c r="B25" s="98">
        <v>29</v>
      </c>
      <c r="C25" s="41">
        <v>124</v>
      </c>
      <c r="D25" s="40">
        <v>3</v>
      </c>
      <c r="E25" s="41">
        <v>2</v>
      </c>
      <c r="F25" s="42">
        <v>9</v>
      </c>
    </row>
    <row r="26" spans="1:6" x14ac:dyDescent="0.3">
      <c r="A26" s="95" t="s">
        <v>88</v>
      </c>
      <c r="B26" s="98">
        <v>21</v>
      </c>
      <c r="C26" s="41">
        <v>60</v>
      </c>
      <c r="D26" s="40">
        <v>4</v>
      </c>
      <c r="E26" s="41">
        <v>2</v>
      </c>
      <c r="F26" s="42">
        <v>7</v>
      </c>
    </row>
    <row r="27" spans="1:6" x14ac:dyDescent="0.3">
      <c r="A27" s="96" t="s">
        <v>121</v>
      </c>
      <c r="B27" s="100">
        <v>275</v>
      </c>
      <c r="C27" s="45">
        <v>956</v>
      </c>
      <c r="D27" s="44">
        <v>25</v>
      </c>
      <c r="E27" s="45">
        <v>7</v>
      </c>
      <c r="F27" s="46">
        <v>56</v>
      </c>
    </row>
    <row r="28" spans="1:6" x14ac:dyDescent="0.3">
      <c r="A28" s="4" t="s">
        <v>0</v>
      </c>
      <c r="B28" s="20">
        <f>SUM(B6:B27)</f>
        <v>972</v>
      </c>
      <c r="C28" s="5">
        <f>SUM(C6:C27)</f>
        <v>6533</v>
      </c>
      <c r="D28" s="20">
        <f>SUM(D6:D27)</f>
        <v>195</v>
      </c>
      <c r="E28" s="5">
        <f>SUM(E6:E27)</f>
        <v>57</v>
      </c>
      <c r="F28" s="20">
        <f>SUM(F6:F27)</f>
        <v>519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9"/>
  <sheetViews>
    <sheetView tabSelected="1" zoomScaleNormal="100" zoomScaleSheetLayoutView="100" workbookViewId="0">
      <pane xSplit="1" ySplit="6" topLeftCell="B11" activePane="bottomRight" state="frozen"/>
      <selection activeCell="A9" sqref="A9:H9"/>
      <selection pane="topRight" activeCell="A9" sqref="A9:H9"/>
      <selection pane="bottomLeft" activeCell="A9" sqref="A9:H9"/>
      <selection pane="bottomRight" activeCell="A7" sqref="A7:E29"/>
    </sheetView>
  </sheetViews>
  <sheetFormatPr defaultColWidth="9.1796875" defaultRowHeight="13" x14ac:dyDescent="0.3"/>
  <cols>
    <col min="1" max="1" width="13.54296875" style="6" bestFit="1" customWidth="1"/>
    <col min="2" max="3" width="9.54296875" style="1" customWidth="1"/>
    <col min="4" max="5" width="11.54296875" style="1" customWidth="1"/>
    <col min="6" max="16384" width="9.1796875" style="1"/>
  </cols>
  <sheetData>
    <row r="1" spans="1:5" x14ac:dyDescent="0.3">
      <c r="A1" s="32"/>
      <c r="B1" s="33" t="s">
        <v>122</v>
      </c>
      <c r="C1" s="33"/>
      <c r="D1" s="33" t="s">
        <v>112</v>
      </c>
      <c r="E1" s="33"/>
    </row>
    <row r="2" spans="1:5" x14ac:dyDescent="0.3">
      <c r="A2" s="35"/>
      <c r="B2" s="47" t="s">
        <v>113</v>
      </c>
      <c r="C2" s="47"/>
      <c r="D2" s="47" t="s">
        <v>114</v>
      </c>
      <c r="E2" s="47"/>
    </row>
    <row r="3" spans="1:5" x14ac:dyDescent="0.3">
      <c r="A3" s="35"/>
      <c r="B3" s="47" t="s">
        <v>115</v>
      </c>
      <c r="C3" s="47"/>
      <c r="D3" s="47" t="s">
        <v>116</v>
      </c>
      <c r="E3" s="47"/>
    </row>
    <row r="4" spans="1:5" x14ac:dyDescent="0.3">
      <c r="A4" s="36"/>
      <c r="B4" s="67"/>
      <c r="C4" s="68"/>
      <c r="D4" s="67"/>
      <c r="E4" s="68"/>
    </row>
    <row r="5" spans="1:5" ht="107.25" customHeight="1" x14ac:dyDescent="0.3">
      <c r="A5" s="17" t="s">
        <v>16</v>
      </c>
      <c r="B5" s="7" t="s">
        <v>117</v>
      </c>
      <c r="C5" s="7" t="s">
        <v>118</v>
      </c>
      <c r="D5" s="7" t="s">
        <v>119</v>
      </c>
      <c r="E5" s="7" t="s">
        <v>120</v>
      </c>
    </row>
    <row r="6" spans="1:5" x14ac:dyDescent="0.3">
      <c r="A6" s="48"/>
      <c r="B6" s="49"/>
      <c r="C6" s="49"/>
      <c r="D6" s="48"/>
      <c r="E6" s="69"/>
    </row>
    <row r="7" spans="1:5" x14ac:dyDescent="0.3">
      <c r="A7" s="94" t="s">
        <v>68</v>
      </c>
      <c r="B7" s="109">
        <v>94</v>
      </c>
      <c r="C7" s="73">
        <v>104</v>
      </c>
      <c r="D7" s="106">
        <v>154</v>
      </c>
      <c r="E7" s="73">
        <v>43</v>
      </c>
    </row>
    <row r="8" spans="1:5" x14ac:dyDescent="0.3">
      <c r="A8" s="95" t="s">
        <v>69</v>
      </c>
      <c r="B8" s="110">
        <v>404</v>
      </c>
      <c r="C8" s="74">
        <v>240</v>
      </c>
      <c r="D8" s="107">
        <v>548</v>
      </c>
      <c r="E8" s="74">
        <v>125</v>
      </c>
    </row>
    <row r="9" spans="1:5" x14ac:dyDescent="0.3">
      <c r="A9" s="95" t="s">
        <v>70</v>
      </c>
      <c r="B9" s="110">
        <v>398</v>
      </c>
      <c r="C9" s="74">
        <v>229</v>
      </c>
      <c r="D9" s="107">
        <v>554</v>
      </c>
      <c r="E9" s="74">
        <v>93</v>
      </c>
    </row>
    <row r="10" spans="1:5" x14ac:dyDescent="0.3">
      <c r="A10" s="95" t="s">
        <v>71</v>
      </c>
      <c r="B10" s="110">
        <v>171</v>
      </c>
      <c r="C10" s="74">
        <v>119</v>
      </c>
      <c r="D10" s="107">
        <v>250</v>
      </c>
      <c r="E10" s="74">
        <v>59</v>
      </c>
    </row>
    <row r="11" spans="1:5" x14ac:dyDescent="0.3">
      <c r="A11" s="95" t="s">
        <v>72</v>
      </c>
      <c r="B11" s="110">
        <v>196</v>
      </c>
      <c r="C11" s="74">
        <v>169</v>
      </c>
      <c r="D11" s="107">
        <v>322</v>
      </c>
      <c r="E11" s="74">
        <v>44</v>
      </c>
    </row>
    <row r="12" spans="1:5" x14ac:dyDescent="0.3">
      <c r="A12" s="95" t="s">
        <v>73</v>
      </c>
      <c r="B12" s="110">
        <v>317</v>
      </c>
      <c r="C12" s="74">
        <v>218</v>
      </c>
      <c r="D12" s="107">
        <v>470</v>
      </c>
      <c r="E12" s="74">
        <v>66</v>
      </c>
    </row>
    <row r="13" spans="1:5" x14ac:dyDescent="0.3">
      <c r="A13" s="95" t="s">
        <v>74</v>
      </c>
      <c r="B13" s="110">
        <v>338</v>
      </c>
      <c r="C13" s="74">
        <v>192</v>
      </c>
      <c r="D13" s="107">
        <v>463</v>
      </c>
      <c r="E13" s="74">
        <v>85</v>
      </c>
    </row>
    <row r="14" spans="1:5" x14ac:dyDescent="0.3">
      <c r="A14" s="95" t="s">
        <v>75</v>
      </c>
      <c r="B14" s="110">
        <v>214</v>
      </c>
      <c r="C14" s="74">
        <v>101</v>
      </c>
      <c r="D14" s="107">
        <v>295</v>
      </c>
      <c r="E14" s="74">
        <v>26</v>
      </c>
    </row>
    <row r="15" spans="1:5" x14ac:dyDescent="0.3">
      <c r="A15" s="95" t="s">
        <v>76</v>
      </c>
      <c r="B15" s="110">
        <v>206</v>
      </c>
      <c r="C15" s="74">
        <v>146</v>
      </c>
      <c r="D15" s="107">
        <v>298</v>
      </c>
      <c r="E15" s="74">
        <v>57</v>
      </c>
    </row>
    <row r="16" spans="1:5" x14ac:dyDescent="0.3">
      <c r="A16" s="95" t="s">
        <v>77</v>
      </c>
      <c r="B16" s="110">
        <v>79</v>
      </c>
      <c r="C16" s="74">
        <v>43</v>
      </c>
      <c r="D16" s="107">
        <v>117</v>
      </c>
      <c r="E16" s="74">
        <v>7</v>
      </c>
    </row>
    <row r="17" spans="1:5" x14ac:dyDescent="0.3">
      <c r="A17" s="95" t="s">
        <v>78</v>
      </c>
      <c r="B17" s="110">
        <v>82</v>
      </c>
      <c r="C17" s="74">
        <v>32</v>
      </c>
      <c r="D17" s="107">
        <v>103</v>
      </c>
      <c r="E17" s="74">
        <v>16</v>
      </c>
    </row>
    <row r="18" spans="1:5" x14ac:dyDescent="0.3">
      <c r="A18" s="95" t="s">
        <v>79</v>
      </c>
      <c r="B18" s="110">
        <v>44</v>
      </c>
      <c r="C18" s="74">
        <v>16</v>
      </c>
      <c r="D18" s="107">
        <v>61</v>
      </c>
      <c r="E18" s="74">
        <v>5</v>
      </c>
    </row>
    <row r="19" spans="1:5" x14ac:dyDescent="0.3">
      <c r="A19" s="95" t="s">
        <v>80</v>
      </c>
      <c r="B19" s="110">
        <v>27</v>
      </c>
      <c r="C19" s="74">
        <v>9</v>
      </c>
      <c r="D19" s="107">
        <v>35</v>
      </c>
      <c r="E19" s="74">
        <v>5</v>
      </c>
    </row>
    <row r="20" spans="1:5" x14ac:dyDescent="0.3">
      <c r="A20" s="95" t="s">
        <v>81</v>
      </c>
      <c r="B20" s="110">
        <v>203</v>
      </c>
      <c r="C20" s="74">
        <v>120</v>
      </c>
      <c r="D20" s="107">
        <v>288</v>
      </c>
      <c r="E20" s="74">
        <v>41</v>
      </c>
    </row>
    <row r="21" spans="1:5" x14ac:dyDescent="0.3">
      <c r="A21" s="95" t="s">
        <v>82</v>
      </c>
      <c r="B21" s="110">
        <v>280</v>
      </c>
      <c r="C21" s="74">
        <v>186</v>
      </c>
      <c r="D21" s="107">
        <v>417</v>
      </c>
      <c r="E21" s="74">
        <v>58</v>
      </c>
    </row>
    <row r="22" spans="1:5" x14ac:dyDescent="0.3">
      <c r="A22" s="95" t="s">
        <v>83</v>
      </c>
      <c r="B22" s="110">
        <v>254</v>
      </c>
      <c r="C22" s="74">
        <v>203</v>
      </c>
      <c r="D22" s="107">
        <v>381</v>
      </c>
      <c r="E22" s="74">
        <v>79</v>
      </c>
    </row>
    <row r="23" spans="1:5" x14ac:dyDescent="0.3">
      <c r="A23" s="95" t="s">
        <v>84</v>
      </c>
      <c r="B23" s="110">
        <v>113</v>
      </c>
      <c r="C23" s="74">
        <v>61</v>
      </c>
      <c r="D23" s="107">
        <v>163</v>
      </c>
      <c r="E23" s="74">
        <v>13</v>
      </c>
    </row>
    <row r="24" spans="1:5" x14ac:dyDescent="0.3">
      <c r="A24" s="95" t="s">
        <v>85</v>
      </c>
      <c r="B24" s="110">
        <v>248</v>
      </c>
      <c r="C24" s="74">
        <v>147</v>
      </c>
      <c r="D24" s="107">
        <v>349</v>
      </c>
      <c r="E24" s="74">
        <v>49</v>
      </c>
    </row>
    <row r="25" spans="1:5" x14ac:dyDescent="0.3">
      <c r="A25" s="95" t="s">
        <v>86</v>
      </c>
      <c r="B25" s="110">
        <v>220</v>
      </c>
      <c r="C25" s="74">
        <v>184</v>
      </c>
      <c r="D25" s="107">
        <v>367</v>
      </c>
      <c r="E25" s="74">
        <v>53</v>
      </c>
    </row>
    <row r="26" spans="1:5" x14ac:dyDescent="0.3">
      <c r="A26" s="95" t="s">
        <v>87</v>
      </c>
      <c r="B26" s="110">
        <v>113</v>
      </c>
      <c r="C26" s="74">
        <v>53</v>
      </c>
      <c r="D26" s="107">
        <v>147</v>
      </c>
      <c r="E26" s="74">
        <v>20</v>
      </c>
    </row>
    <row r="27" spans="1:5" x14ac:dyDescent="0.3">
      <c r="A27" s="95" t="s">
        <v>88</v>
      </c>
      <c r="B27" s="110">
        <v>68</v>
      </c>
      <c r="C27" s="74">
        <v>25</v>
      </c>
      <c r="D27" s="107">
        <v>79</v>
      </c>
      <c r="E27" s="74">
        <v>14</v>
      </c>
    </row>
    <row r="28" spans="1:5" x14ac:dyDescent="0.3">
      <c r="A28" s="96" t="s">
        <v>121</v>
      </c>
      <c r="B28" s="111">
        <v>720</v>
      </c>
      <c r="C28" s="75">
        <v>550</v>
      </c>
      <c r="D28" s="108">
        <v>1059</v>
      </c>
      <c r="E28" s="75">
        <v>235</v>
      </c>
    </row>
    <row r="29" spans="1:5" x14ac:dyDescent="0.3">
      <c r="A29" s="26" t="s">
        <v>0</v>
      </c>
      <c r="B29" s="5">
        <f>SUM(B7:B28)</f>
        <v>4789</v>
      </c>
      <c r="C29" s="5">
        <f>SUM(C7:C28)</f>
        <v>3147</v>
      </c>
      <c r="D29" s="5">
        <f>SUM(D7:D28)</f>
        <v>6920</v>
      </c>
      <c r="E29" s="5">
        <f>SUM(E7:E28)</f>
        <v>1193</v>
      </c>
    </row>
  </sheetData>
  <sheetProtection selectLockedCells="1"/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29"/>
  <sheetViews>
    <sheetView zoomScaleNormal="100" zoomScaleSheetLayoutView="100" workbookViewId="0">
      <pane xSplit="3" ySplit="6" topLeftCell="D7" activePane="bottomRight" state="frozen"/>
      <selection activeCell="A9" sqref="A9:H9"/>
      <selection pane="topRight" activeCell="A9" sqref="A9:H9"/>
      <selection pane="bottomLeft" activeCell="A9" sqref="A9:H9"/>
      <selection pane="bottomRight" activeCell="D8" sqref="D8"/>
    </sheetView>
  </sheetViews>
  <sheetFormatPr defaultColWidth="9.1796875" defaultRowHeight="13" x14ac:dyDescent="0.3"/>
  <cols>
    <col min="1" max="1" width="12.453125" style="6" bestFit="1" customWidth="1"/>
    <col min="2" max="3" width="8.54296875" style="1" customWidth="1"/>
    <col min="4" max="16384" width="9.1796875" style="1"/>
  </cols>
  <sheetData>
    <row r="1" spans="1:3" x14ac:dyDescent="0.3">
      <c r="A1" s="32"/>
      <c r="B1" s="33"/>
      <c r="C1" s="65"/>
    </row>
    <row r="2" spans="1:3" x14ac:dyDescent="0.3">
      <c r="A2" s="35"/>
      <c r="B2" s="47" t="s">
        <v>103</v>
      </c>
      <c r="C2" s="66"/>
    </row>
    <row r="3" spans="1:3" x14ac:dyDescent="0.3">
      <c r="A3" s="35"/>
      <c r="B3" s="112" t="s">
        <v>104</v>
      </c>
      <c r="C3" s="66"/>
    </row>
    <row r="4" spans="1:3" x14ac:dyDescent="0.3">
      <c r="A4" s="36"/>
      <c r="B4" s="67" t="s">
        <v>107</v>
      </c>
      <c r="C4" s="68"/>
    </row>
    <row r="5" spans="1:3" ht="107.25" customHeight="1" x14ac:dyDescent="0.3">
      <c r="A5" s="17" t="s">
        <v>16</v>
      </c>
      <c r="B5" s="7" t="s">
        <v>105</v>
      </c>
      <c r="C5" s="7" t="s">
        <v>106</v>
      </c>
    </row>
    <row r="6" spans="1:3" x14ac:dyDescent="0.3">
      <c r="A6" s="48"/>
      <c r="B6" s="49"/>
      <c r="C6" s="69"/>
    </row>
    <row r="7" spans="1:3" x14ac:dyDescent="0.3">
      <c r="A7" s="76" t="s">
        <v>68</v>
      </c>
      <c r="B7" s="116">
        <v>157</v>
      </c>
      <c r="C7" s="73">
        <v>23</v>
      </c>
    </row>
    <row r="8" spans="1:3" x14ac:dyDescent="0.3">
      <c r="A8" s="78" t="s">
        <v>69</v>
      </c>
      <c r="B8" s="117">
        <v>555</v>
      </c>
      <c r="C8" s="74">
        <v>51</v>
      </c>
    </row>
    <row r="9" spans="1:3" x14ac:dyDescent="0.3">
      <c r="A9" s="78" t="s">
        <v>70</v>
      </c>
      <c r="B9" s="117">
        <v>554</v>
      </c>
      <c r="C9" s="74">
        <v>50</v>
      </c>
    </row>
    <row r="10" spans="1:3" x14ac:dyDescent="0.3">
      <c r="A10" s="78" t="s">
        <v>71</v>
      </c>
      <c r="B10" s="118">
        <v>257</v>
      </c>
      <c r="C10" s="70">
        <v>22</v>
      </c>
    </row>
    <row r="11" spans="1:3" x14ac:dyDescent="0.3">
      <c r="A11" s="78" t="s">
        <v>72</v>
      </c>
      <c r="B11" s="118">
        <v>293</v>
      </c>
      <c r="C11" s="70">
        <v>42</v>
      </c>
    </row>
    <row r="12" spans="1:3" x14ac:dyDescent="0.3">
      <c r="A12" s="78" t="s">
        <v>73</v>
      </c>
      <c r="B12" s="118">
        <v>458</v>
      </c>
      <c r="C12" s="70">
        <v>48</v>
      </c>
    </row>
    <row r="13" spans="1:3" x14ac:dyDescent="0.3">
      <c r="A13" s="78" t="s">
        <v>74</v>
      </c>
      <c r="B13" s="117">
        <v>446</v>
      </c>
      <c r="C13" s="74">
        <v>51</v>
      </c>
    </row>
    <row r="14" spans="1:3" x14ac:dyDescent="0.3">
      <c r="A14" s="78" t="s">
        <v>75</v>
      </c>
      <c r="B14" s="117">
        <v>267</v>
      </c>
      <c r="C14" s="74">
        <v>30</v>
      </c>
    </row>
    <row r="15" spans="1:3" x14ac:dyDescent="0.3">
      <c r="A15" s="78" t="s">
        <v>76</v>
      </c>
      <c r="B15" s="117">
        <v>299</v>
      </c>
      <c r="C15" s="74">
        <v>31</v>
      </c>
    </row>
    <row r="16" spans="1:3" x14ac:dyDescent="0.3">
      <c r="A16" s="78" t="s">
        <v>77</v>
      </c>
      <c r="B16" s="117">
        <v>103</v>
      </c>
      <c r="C16" s="74">
        <v>9</v>
      </c>
    </row>
    <row r="17" spans="1:3" x14ac:dyDescent="0.3">
      <c r="A17" s="78" t="s">
        <v>78</v>
      </c>
      <c r="B17" s="117">
        <v>87</v>
      </c>
      <c r="C17" s="74">
        <v>20</v>
      </c>
    </row>
    <row r="18" spans="1:3" x14ac:dyDescent="0.3">
      <c r="A18" s="78" t="s">
        <v>79</v>
      </c>
      <c r="B18" s="117">
        <v>50</v>
      </c>
      <c r="C18" s="74">
        <v>10</v>
      </c>
    </row>
    <row r="19" spans="1:3" x14ac:dyDescent="0.3">
      <c r="A19" s="78" t="s">
        <v>80</v>
      </c>
      <c r="B19" s="117">
        <v>29</v>
      </c>
      <c r="C19" s="74">
        <v>5</v>
      </c>
    </row>
    <row r="20" spans="1:3" x14ac:dyDescent="0.3">
      <c r="A20" s="78" t="s">
        <v>81</v>
      </c>
      <c r="B20" s="117">
        <v>269</v>
      </c>
      <c r="C20" s="74">
        <v>22</v>
      </c>
    </row>
    <row r="21" spans="1:3" x14ac:dyDescent="0.3">
      <c r="A21" s="78" t="s">
        <v>82</v>
      </c>
      <c r="B21" s="117">
        <v>384</v>
      </c>
      <c r="C21" s="74">
        <v>39</v>
      </c>
    </row>
    <row r="22" spans="1:3" x14ac:dyDescent="0.3">
      <c r="A22" s="78" t="s">
        <v>83</v>
      </c>
      <c r="B22" s="117">
        <v>391</v>
      </c>
      <c r="C22" s="74">
        <v>41</v>
      </c>
    </row>
    <row r="23" spans="1:3" x14ac:dyDescent="0.3">
      <c r="A23" s="78" t="s">
        <v>84</v>
      </c>
      <c r="B23" s="117">
        <v>157</v>
      </c>
      <c r="C23" s="74">
        <v>13</v>
      </c>
    </row>
    <row r="24" spans="1:3" x14ac:dyDescent="0.3">
      <c r="A24" s="78" t="s">
        <v>85</v>
      </c>
      <c r="B24" s="117">
        <v>327</v>
      </c>
      <c r="C24" s="74">
        <v>42</v>
      </c>
    </row>
    <row r="25" spans="1:3" x14ac:dyDescent="0.3">
      <c r="A25" s="78" t="s">
        <v>86</v>
      </c>
      <c r="B25" s="117">
        <v>354</v>
      </c>
      <c r="C25" s="74">
        <v>34</v>
      </c>
    </row>
    <row r="26" spans="1:3" x14ac:dyDescent="0.3">
      <c r="A26" s="78" t="s">
        <v>87</v>
      </c>
      <c r="B26" s="117">
        <v>122</v>
      </c>
      <c r="C26" s="74">
        <v>27</v>
      </c>
    </row>
    <row r="27" spans="1:3" x14ac:dyDescent="0.3">
      <c r="A27" s="78" t="s">
        <v>88</v>
      </c>
      <c r="B27" s="117">
        <v>72</v>
      </c>
      <c r="C27" s="74">
        <v>18</v>
      </c>
    </row>
    <row r="28" spans="1:3" x14ac:dyDescent="0.3">
      <c r="A28" s="80" t="s">
        <v>121</v>
      </c>
      <c r="B28" s="119">
        <v>1087</v>
      </c>
      <c r="C28" s="75">
        <v>95</v>
      </c>
    </row>
    <row r="29" spans="1:3" x14ac:dyDescent="0.3">
      <c r="A29" s="26" t="s">
        <v>0</v>
      </c>
      <c r="B29" s="5">
        <f>SUM(B7:B28)</f>
        <v>6718</v>
      </c>
      <c r="C29" s="5">
        <f>SUM(C7:C28)</f>
        <v>723</v>
      </c>
    </row>
  </sheetData>
  <sheetProtection selectLockedCells="1"/>
  <mergeCells count="4">
    <mergeCell ref="B4:C4"/>
    <mergeCell ref="B1:C1"/>
    <mergeCell ref="B2:C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2"/>
  <sheetViews>
    <sheetView zoomScaleNormal="100" zoomScaleSheetLayoutView="100" workbookViewId="0">
      <selection activeCell="I8" sqref="I8"/>
    </sheetView>
  </sheetViews>
  <sheetFormatPr defaultColWidth="9.1796875" defaultRowHeight="13" x14ac:dyDescent="0.3"/>
  <cols>
    <col min="1" max="1" width="13.54296875" style="13" customWidth="1"/>
    <col min="2" max="3" width="10.54296875" style="13" customWidth="1"/>
    <col min="4" max="6" width="7.7265625" style="10" customWidth="1"/>
    <col min="7" max="7" width="8.453125" style="10" customWidth="1"/>
    <col min="8" max="8" width="7.7265625" style="10" customWidth="1"/>
    <col min="9" max="9" width="8.7265625" style="10" customWidth="1"/>
    <col min="10" max="10" width="8.54296875" style="10" customWidth="1"/>
    <col min="11" max="16384" width="9.1796875" style="10"/>
  </cols>
  <sheetData>
    <row r="1" spans="1:8" x14ac:dyDescent="0.3">
      <c r="A1" s="120"/>
      <c r="B1" s="121"/>
      <c r="C1" s="121"/>
      <c r="D1" s="122"/>
      <c r="E1" s="122"/>
      <c r="F1" s="122"/>
      <c r="G1" s="122"/>
      <c r="H1" s="122"/>
    </row>
    <row r="2" spans="1:8" x14ac:dyDescent="0.3">
      <c r="A2" s="123"/>
      <c r="B2" s="124" t="s">
        <v>108</v>
      </c>
      <c r="C2" s="124"/>
      <c r="D2" s="47" t="s">
        <v>14</v>
      </c>
      <c r="E2" s="47"/>
      <c r="F2" s="47"/>
      <c r="G2" s="47"/>
      <c r="H2" s="47"/>
    </row>
    <row r="3" spans="1:8" x14ac:dyDescent="0.3">
      <c r="A3" s="123"/>
      <c r="B3" s="124" t="s">
        <v>109</v>
      </c>
      <c r="C3" s="124"/>
      <c r="D3" s="47" t="s">
        <v>15</v>
      </c>
      <c r="E3" s="47"/>
      <c r="F3" s="47"/>
      <c r="G3" s="47"/>
      <c r="H3" s="47"/>
    </row>
    <row r="4" spans="1:8" x14ac:dyDescent="0.3">
      <c r="A4" s="125"/>
      <c r="B4" s="126" t="s">
        <v>110</v>
      </c>
      <c r="C4" s="126"/>
      <c r="D4" s="127"/>
      <c r="E4" s="128"/>
      <c r="F4" s="128"/>
      <c r="G4" s="128"/>
      <c r="H4" s="129"/>
    </row>
    <row r="5" spans="1:8" ht="103" x14ac:dyDescent="0.3">
      <c r="A5" s="27" t="s">
        <v>16</v>
      </c>
      <c r="B5" s="7" t="s">
        <v>94</v>
      </c>
      <c r="C5" s="7" t="s">
        <v>95</v>
      </c>
      <c r="D5" s="7" t="s">
        <v>20</v>
      </c>
      <c r="E5" s="7" t="s">
        <v>21</v>
      </c>
      <c r="F5" s="7" t="s">
        <v>24</v>
      </c>
      <c r="G5" s="7" t="s">
        <v>25</v>
      </c>
      <c r="H5" s="11" t="s">
        <v>22</v>
      </c>
    </row>
    <row r="6" spans="1:8" x14ac:dyDescent="0.3">
      <c r="A6" s="132"/>
      <c r="B6" s="133"/>
      <c r="C6" s="133"/>
      <c r="D6" s="134"/>
      <c r="E6" s="134"/>
      <c r="F6" s="134"/>
      <c r="G6" s="134"/>
      <c r="H6" s="55"/>
    </row>
    <row r="7" spans="1:8" x14ac:dyDescent="0.3">
      <c r="A7" s="76" t="s">
        <v>68</v>
      </c>
      <c r="B7" s="135">
        <v>5</v>
      </c>
      <c r="C7" s="137">
        <v>3</v>
      </c>
      <c r="D7" s="77">
        <v>13</v>
      </c>
      <c r="E7" s="77">
        <v>0</v>
      </c>
      <c r="F7" s="113">
        <f>IF(D7&lt;&gt;0,E7+D7,"")</f>
        <v>13</v>
      </c>
      <c r="G7" s="77">
        <v>8</v>
      </c>
      <c r="H7" s="130">
        <f>IF(G7&lt;&gt;0,G7/F7,"")</f>
        <v>0.61538461538461542</v>
      </c>
    </row>
    <row r="8" spans="1:8" x14ac:dyDescent="0.3">
      <c r="A8" s="80" t="s">
        <v>84</v>
      </c>
      <c r="B8" s="136">
        <v>27</v>
      </c>
      <c r="C8" s="138">
        <v>12</v>
      </c>
      <c r="D8" s="81">
        <v>86</v>
      </c>
      <c r="E8" s="81">
        <v>0</v>
      </c>
      <c r="F8" s="115">
        <f>IF(D8&lt;&gt;0,E8+D8,"")</f>
        <v>86</v>
      </c>
      <c r="G8" s="81">
        <v>39</v>
      </c>
      <c r="H8" s="131">
        <f>IF(G8&lt;&gt;0,G8/F8,"")</f>
        <v>0.45348837209302323</v>
      </c>
    </row>
    <row r="9" spans="1:8" x14ac:dyDescent="0.3">
      <c r="A9" s="29" t="s">
        <v>0</v>
      </c>
      <c r="B9" s="5">
        <f t="shared" ref="B9:G9" si="0">SUM(B7:B8)</f>
        <v>32</v>
      </c>
      <c r="C9" s="5">
        <f t="shared" si="0"/>
        <v>15</v>
      </c>
      <c r="D9" s="5">
        <f t="shared" si="0"/>
        <v>99</v>
      </c>
      <c r="E9" s="5">
        <f t="shared" si="0"/>
        <v>0</v>
      </c>
      <c r="F9" s="5">
        <f t="shared" si="0"/>
        <v>99</v>
      </c>
      <c r="G9" s="5">
        <f t="shared" si="0"/>
        <v>47</v>
      </c>
      <c r="H9" s="28">
        <f>IF(G9&lt;&gt;0,G9/F9,"")</f>
        <v>0.47474747474747475</v>
      </c>
    </row>
    <row r="11" spans="1:8" x14ac:dyDescent="0.3">
      <c r="D11" s="31"/>
      <c r="E11" s="31"/>
      <c r="F11" s="31"/>
      <c r="G11" s="30"/>
    </row>
    <row r="12" spans="1:8" x14ac:dyDescent="0.3">
      <c r="D12" s="31"/>
      <c r="E12" s="31"/>
      <c r="F12" s="31"/>
      <c r="G12" s="30"/>
    </row>
  </sheetData>
  <mergeCells count="9">
    <mergeCell ref="B1:C1"/>
    <mergeCell ref="D1:H1"/>
    <mergeCell ref="B2:C2"/>
    <mergeCell ref="D2:H2"/>
    <mergeCell ref="D12:F12"/>
    <mergeCell ref="B3:C3"/>
    <mergeCell ref="D3:H3"/>
    <mergeCell ref="B4:C4"/>
    <mergeCell ref="D11:F1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  <rowBreaks count="1" manualBreakCount="1">
    <brk id="1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32"/>
  <sheetViews>
    <sheetView zoomScaleNormal="100" zoomScaleSheetLayoutView="100" workbookViewId="0">
      <pane xSplit="6" ySplit="6" topLeftCell="G7" activePane="bottomRight" state="frozen"/>
      <selection activeCell="A9" sqref="A9:H9"/>
      <selection pane="topRight" activeCell="A9" sqref="A9:H9"/>
      <selection pane="bottomLeft" activeCell="A9" sqref="A9:H9"/>
      <selection pane="bottomRight" activeCell="G17" sqref="G17"/>
    </sheetView>
  </sheetViews>
  <sheetFormatPr defaultColWidth="9.1796875" defaultRowHeight="13" x14ac:dyDescent="0.3"/>
  <cols>
    <col min="1" max="1" width="18.54296875" style="6" customWidth="1"/>
    <col min="2" max="6" width="8.7265625" style="1" customWidth="1"/>
    <col min="7" max="16384" width="9.1796875" style="1"/>
  </cols>
  <sheetData>
    <row r="1" spans="1:7" x14ac:dyDescent="0.3">
      <c r="A1" s="32"/>
      <c r="B1" s="122"/>
      <c r="C1" s="122"/>
      <c r="D1" s="122"/>
      <c r="E1" s="122"/>
      <c r="F1" s="122"/>
      <c r="G1" s="9"/>
    </row>
    <row r="2" spans="1:7" x14ac:dyDescent="0.3">
      <c r="A2" s="35"/>
      <c r="B2" s="47" t="s">
        <v>14</v>
      </c>
      <c r="C2" s="47"/>
      <c r="D2" s="47"/>
      <c r="E2" s="47"/>
      <c r="F2" s="47"/>
      <c r="G2" s="9"/>
    </row>
    <row r="3" spans="1:7" x14ac:dyDescent="0.3">
      <c r="A3" s="35"/>
      <c r="B3" s="47" t="s">
        <v>15</v>
      </c>
      <c r="C3" s="47"/>
      <c r="D3" s="47"/>
      <c r="E3" s="47"/>
      <c r="F3" s="47"/>
      <c r="G3" s="9"/>
    </row>
    <row r="4" spans="1:7" x14ac:dyDescent="0.3">
      <c r="A4" s="36"/>
      <c r="B4" s="127"/>
      <c r="C4" s="128"/>
      <c r="D4" s="128"/>
      <c r="E4" s="128"/>
      <c r="F4" s="129"/>
      <c r="G4" s="9"/>
    </row>
    <row r="5" spans="1:7" ht="107.25" customHeight="1" x14ac:dyDescent="0.3">
      <c r="A5" s="17" t="s">
        <v>16</v>
      </c>
      <c r="B5" s="7" t="s">
        <v>20</v>
      </c>
      <c r="C5" s="7" t="s">
        <v>21</v>
      </c>
      <c r="D5" s="7" t="s">
        <v>24</v>
      </c>
      <c r="E5" s="7" t="s">
        <v>25</v>
      </c>
      <c r="F5" s="11" t="s">
        <v>22</v>
      </c>
      <c r="G5" s="9"/>
    </row>
    <row r="6" spans="1:7" x14ac:dyDescent="0.3">
      <c r="A6" s="48"/>
      <c r="B6" s="49"/>
      <c r="C6" s="49"/>
      <c r="D6" s="49"/>
      <c r="E6" s="49"/>
      <c r="F6" s="69"/>
      <c r="G6" s="9"/>
    </row>
    <row r="7" spans="1:7" x14ac:dyDescent="0.3">
      <c r="A7" s="76" t="s">
        <v>68</v>
      </c>
      <c r="B7" s="77">
        <v>364</v>
      </c>
      <c r="C7" s="77">
        <v>8</v>
      </c>
      <c r="D7" s="113">
        <f>IF(B7&lt;&gt;0,C7+B7,"")</f>
        <v>372</v>
      </c>
      <c r="E7" s="77">
        <v>199</v>
      </c>
      <c r="F7" s="130">
        <f>IF(E7&lt;&gt;0,E7/D7,"")</f>
        <v>0.53494623655913975</v>
      </c>
    </row>
    <row r="8" spans="1:7" x14ac:dyDescent="0.3">
      <c r="A8" s="78" t="s">
        <v>69</v>
      </c>
      <c r="B8" s="79">
        <v>1503</v>
      </c>
      <c r="C8" s="79">
        <v>113</v>
      </c>
      <c r="D8" s="114">
        <f>IF(B8&lt;&gt;0,C8+B8,"")</f>
        <v>1616</v>
      </c>
      <c r="E8" s="79">
        <v>675</v>
      </c>
      <c r="F8" s="139">
        <f t="shared" ref="F8:F29" si="0">IF(E8&lt;&gt;0,E8/D8,"")</f>
        <v>0.41769801980198018</v>
      </c>
    </row>
    <row r="9" spans="1:7" x14ac:dyDescent="0.3">
      <c r="A9" s="78" t="s">
        <v>70</v>
      </c>
      <c r="B9" s="79">
        <v>1545</v>
      </c>
      <c r="C9" s="79">
        <v>72</v>
      </c>
      <c r="D9" s="114">
        <f t="shared" ref="D9:D27" si="1">IF(B9&lt;&gt;0,C9+B9,"")</f>
        <v>1617</v>
      </c>
      <c r="E9" s="79">
        <v>660</v>
      </c>
      <c r="F9" s="139">
        <f t="shared" si="0"/>
        <v>0.40816326530612246</v>
      </c>
    </row>
    <row r="10" spans="1:7" x14ac:dyDescent="0.3">
      <c r="A10" s="78" t="s">
        <v>71</v>
      </c>
      <c r="B10" s="79">
        <v>560</v>
      </c>
      <c r="C10" s="79">
        <v>28</v>
      </c>
      <c r="D10" s="114">
        <f t="shared" si="1"/>
        <v>588</v>
      </c>
      <c r="E10" s="79">
        <v>317</v>
      </c>
      <c r="F10" s="139">
        <f t="shared" si="0"/>
        <v>0.53911564625850339</v>
      </c>
    </row>
    <row r="11" spans="1:7" x14ac:dyDescent="0.3">
      <c r="A11" s="78" t="s">
        <v>72</v>
      </c>
      <c r="B11" s="79">
        <v>1184</v>
      </c>
      <c r="C11" s="79">
        <v>28</v>
      </c>
      <c r="D11" s="114">
        <f t="shared" si="1"/>
        <v>1212</v>
      </c>
      <c r="E11" s="79">
        <v>371</v>
      </c>
      <c r="F11" s="139">
        <f t="shared" si="0"/>
        <v>0.30610561056105612</v>
      </c>
    </row>
    <row r="12" spans="1:7" x14ac:dyDescent="0.3">
      <c r="A12" s="78" t="s">
        <v>73</v>
      </c>
      <c r="B12" s="79">
        <v>1319</v>
      </c>
      <c r="C12" s="79">
        <v>75</v>
      </c>
      <c r="D12" s="114">
        <f t="shared" si="1"/>
        <v>1394</v>
      </c>
      <c r="E12" s="79">
        <v>546</v>
      </c>
      <c r="F12" s="139">
        <f t="shared" si="0"/>
        <v>0.39167862266857961</v>
      </c>
    </row>
    <row r="13" spans="1:7" x14ac:dyDescent="0.3">
      <c r="A13" s="78" t="s">
        <v>74</v>
      </c>
      <c r="B13" s="79">
        <v>1462</v>
      </c>
      <c r="C13" s="79">
        <v>108</v>
      </c>
      <c r="D13" s="114">
        <f t="shared" si="1"/>
        <v>1570</v>
      </c>
      <c r="E13" s="79">
        <v>572</v>
      </c>
      <c r="F13" s="139">
        <f t="shared" si="0"/>
        <v>0.36433121019108278</v>
      </c>
    </row>
    <row r="14" spans="1:7" x14ac:dyDescent="0.3">
      <c r="A14" s="78" t="s">
        <v>75</v>
      </c>
      <c r="B14" s="79">
        <v>1360</v>
      </c>
      <c r="C14" s="79">
        <v>112</v>
      </c>
      <c r="D14" s="114">
        <f t="shared" si="1"/>
        <v>1472</v>
      </c>
      <c r="E14" s="79">
        <v>333</v>
      </c>
      <c r="F14" s="139">
        <f t="shared" si="0"/>
        <v>0.22622282608695651</v>
      </c>
    </row>
    <row r="15" spans="1:7" x14ac:dyDescent="0.3">
      <c r="A15" s="78" t="s">
        <v>76</v>
      </c>
      <c r="B15" s="79">
        <v>1264</v>
      </c>
      <c r="C15" s="79">
        <v>55</v>
      </c>
      <c r="D15" s="114">
        <f t="shared" si="1"/>
        <v>1319</v>
      </c>
      <c r="E15" s="79">
        <v>364</v>
      </c>
      <c r="F15" s="139">
        <f t="shared" si="0"/>
        <v>0.27596664139499621</v>
      </c>
    </row>
    <row r="16" spans="1:7" x14ac:dyDescent="0.3">
      <c r="A16" s="78" t="s">
        <v>77</v>
      </c>
      <c r="B16" s="79">
        <v>660</v>
      </c>
      <c r="C16" s="79">
        <v>41</v>
      </c>
      <c r="D16" s="114">
        <f t="shared" si="1"/>
        <v>701</v>
      </c>
      <c r="E16" s="79">
        <v>125</v>
      </c>
      <c r="F16" s="139">
        <f t="shared" si="0"/>
        <v>0.1783166904422254</v>
      </c>
    </row>
    <row r="17" spans="1:6" x14ac:dyDescent="0.3">
      <c r="A17" s="78" t="s">
        <v>78</v>
      </c>
      <c r="B17" s="79">
        <v>688</v>
      </c>
      <c r="C17" s="79">
        <v>42</v>
      </c>
      <c r="D17" s="114">
        <f t="shared" si="1"/>
        <v>730</v>
      </c>
      <c r="E17" s="79">
        <v>123</v>
      </c>
      <c r="F17" s="139">
        <f t="shared" si="0"/>
        <v>0.16849315068493151</v>
      </c>
    </row>
    <row r="18" spans="1:6" x14ac:dyDescent="0.3">
      <c r="A18" s="78" t="s">
        <v>79</v>
      </c>
      <c r="B18" s="79">
        <v>621</v>
      </c>
      <c r="C18" s="79">
        <v>12</v>
      </c>
      <c r="D18" s="114">
        <f t="shared" si="1"/>
        <v>633</v>
      </c>
      <c r="E18" s="79">
        <v>68</v>
      </c>
      <c r="F18" s="139">
        <f t="shared" si="0"/>
        <v>0.10742496050552923</v>
      </c>
    </row>
    <row r="19" spans="1:6" x14ac:dyDescent="0.3">
      <c r="A19" s="78" t="s">
        <v>80</v>
      </c>
      <c r="B19" s="79">
        <v>407</v>
      </c>
      <c r="C19" s="79">
        <v>17</v>
      </c>
      <c r="D19" s="114">
        <f t="shared" si="1"/>
        <v>424</v>
      </c>
      <c r="E19" s="79">
        <v>40</v>
      </c>
      <c r="F19" s="139">
        <f t="shared" si="0"/>
        <v>9.4339622641509441E-2</v>
      </c>
    </row>
    <row r="20" spans="1:6" x14ac:dyDescent="0.3">
      <c r="A20" s="78" t="s">
        <v>81</v>
      </c>
      <c r="B20" s="79">
        <v>1081</v>
      </c>
      <c r="C20" s="79">
        <v>48</v>
      </c>
      <c r="D20" s="114">
        <f t="shared" si="1"/>
        <v>1129</v>
      </c>
      <c r="E20" s="79">
        <v>342</v>
      </c>
      <c r="F20" s="139">
        <f t="shared" si="0"/>
        <v>0.30292294065544728</v>
      </c>
    </row>
    <row r="21" spans="1:6" x14ac:dyDescent="0.3">
      <c r="A21" s="78" t="s">
        <v>82</v>
      </c>
      <c r="B21" s="79">
        <v>1740</v>
      </c>
      <c r="C21" s="79">
        <v>129</v>
      </c>
      <c r="D21" s="114">
        <f t="shared" si="1"/>
        <v>1869</v>
      </c>
      <c r="E21" s="79">
        <v>482</v>
      </c>
      <c r="F21" s="139">
        <f t="shared" si="0"/>
        <v>0.25789192081326912</v>
      </c>
    </row>
    <row r="22" spans="1:6" x14ac:dyDescent="0.3">
      <c r="A22" s="78" t="s">
        <v>83</v>
      </c>
      <c r="B22" s="79">
        <v>1193</v>
      </c>
      <c r="C22" s="79">
        <v>49</v>
      </c>
      <c r="D22" s="114">
        <f t="shared" si="1"/>
        <v>1242</v>
      </c>
      <c r="E22" s="79">
        <v>471</v>
      </c>
      <c r="F22" s="139">
        <f t="shared" si="0"/>
        <v>0.37922705314009664</v>
      </c>
    </row>
    <row r="23" spans="1:6" x14ac:dyDescent="0.3">
      <c r="A23" s="78" t="s">
        <v>84</v>
      </c>
      <c r="B23" s="79">
        <v>374</v>
      </c>
      <c r="C23" s="79">
        <v>13</v>
      </c>
      <c r="D23" s="114">
        <f t="shared" si="1"/>
        <v>387</v>
      </c>
      <c r="E23" s="79">
        <v>181</v>
      </c>
      <c r="F23" s="139">
        <f t="shared" si="0"/>
        <v>0.46770025839793283</v>
      </c>
    </row>
    <row r="24" spans="1:6" x14ac:dyDescent="0.3">
      <c r="A24" s="78" t="s">
        <v>85</v>
      </c>
      <c r="B24" s="79">
        <v>898</v>
      </c>
      <c r="C24" s="79">
        <v>32</v>
      </c>
      <c r="D24" s="114">
        <f t="shared" si="1"/>
        <v>930</v>
      </c>
      <c r="E24" s="79">
        <v>404</v>
      </c>
      <c r="F24" s="139">
        <f t="shared" si="0"/>
        <v>0.43440860215053761</v>
      </c>
    </row>
    <row r="25" spans="1:6" x14ac:dyDescent="0.3">
      <c r="A25" s="78" t="s">
        <v>86</v>
      </c>
      <c r="B25" s="79">
        <v>770</v>
      </c>
      <c r="C25" s="79">
        <v>23</v>
      </c>
      <c r="D25" s="114">
        <f t="shared" si="1"/>
        <v>793</v>
      </c>
      <c r="E25" s="79">
        <v>423</v>
      </c>
      <c r="F25" s="139">
        <f>IF(E25&lt;&gt;0,E25/D25,"")</f>
        <v>0.53341740226986134</v>
      </c>
    </row>
    <row r="26" spans="1:6" x14ac:dyDescent="0.3">
      <c r="A26" s="78" t="s">
        <v>87</v>
      </c>
      <c r="B26" s="79">
        <v>643</v>
      </c>
      <c r="C26" s="79">
        <v>83</v>
      </c>
      <c r="D26" s="114">
        <f t="shared" si="1"/>
        <v>726</v>
      </c>
      <c r="E26" s="79">
        <v>167</v>
      </c>
      <c r="F26" s="139">
        <f t="shared" si="0"/>
        <v>0.23002754820936638</v>
      </c>
    </row>
    <row r="27" spans="1:6" x14ac:dyDescent="0.3">
      <c r="A27" s="78" t="s">
        <v>88</v>
      </c>
      <c r="B27" s="79">
        <v>648</v>
      </c>
      <c r="C27" s="79">
        <v>34</v>
      </c>
      <c r="D27" s="114">
        <f t="shared" si="1"/>
        <v>682</v>
      </c>
      <c r="E27" s="79">
        <v>94</v>
      </c>
      <c r="F27" s="139">
        <f t="shared" si="0"/>
        <v>0.1378299120234604</v>
      </c>
    </row>
    <row r="28" spans="1:6" x14ac:dyDescent="0.3">
      <c r="A28" s="80" t="s">
        <v>121</v>
      </c>
      <c r="B28" s="81" t="s">
        <v>123</v>
      </c>
      <c r="C28" s="81">
        <v>89</v>
      </c>
      <c r="D28" s="115" t="s">
        <v>123</v>
      </c>
      <c r="E28" s="81">
        <f>SUM(F31:F32)</f>
        <v>1336</v>
      </c>
      <c r="F28" s="131" t="s">
        <v>123</v>
      </c>
    </row>
    <row r="29" spans="1:6" x14ac:dyDescent="0.3">
      <c r="A29" s="4" t="s">
        <v>0</v>
      </c>
      <c r="B29" s="5">
        <f>SUM(B7:B27)</f>
        <v>20284</v>
      </c>
      <c r="C29" s="5">
        <f>SUM(C7:C28)</f>
        <v>1211</v>
      </c>
      <c r="D29" s="5">
        <f>SUM(D7:D28,C28)</f>
        <v>21495</v>
      </c>
      <c r="E29" s="5">
        <f>SUM(E7:E28)</f>
        <v>8293</v>
      </c>
      <c r="F29" s="28">
        <f t="shared" si="0"/>
        <v>0.38581065364038147</v>
      </c>
    </row>
    <row r="31" spans="1:6" x14ac:dyDescent="0.3">
      <c r="C31" s="31" t="s">
        <v>67</v>
      </c>
      <c r="D31" s="31"/>
      <c r="E31" s="31"/>
      <c r="F31" s="12">
        <v>623</v>
      </c>
    </row>
    <row r="32" spans="1:6" x14ac:dyDescent="0.3">
      <c r="C32" s="31" t="s">
        <v>111</v>
      </c>
      <c r="D32" s="31"/>
      <c r="E32" s="31"/>
      <c r="F32" s="12">
        <v>713</v>
      </c>
    </row>
  </sheetData>
  <mergeCells count="5">
    <mergeCell ref="B1:F1"/>
    <mergeCell ref="B2:F2"/>
    <mergeCell ref="B3:F3"/>
    <mergeCell ref="C31:E31"/>
    <mergeCell ref="C32:E32"/>
  </mergeCells>
  <printOptions horizontalCentered="1"/>
  <pageMargins left="1" right="0.5" top="1" bottom="0.5" header="0.5" footer="0.35"/>
  <pageSetup scale="95" fitToWidth="0" pageOrder="overThenDown" orientation="landscape" r:id="rId1"/>
  <headerFooter alignWithMargins="0">
    <oddHeader>&amp;C&amp;"Helv,Bold"MADISON COUNTY RESULTS
GENERAL ELECTION     NOVEMBER 8, 2022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zoomScaleNormal="100" zoomScaleSheetLayoutView="100" workbookViewId="0">
      <pane xSplit="3" ySplit="6" topLeftCell="D19" activePane="bottomRight" state="frozen"/>
      <selection activeCell="A9" sqref="A9:H9"/>
      <selection pane="topRight" activeCell="A9" sqref="A9:H9"/>
      <selection pane="bottomLeft" activeCell="A9" sqref="A9:H9"/>
      <selection pane="bottomRight" activeCell="A7" sqref="A7:C29"/>
    </sheetView>
  </sheetViews>
  <sheetFormatPr defaultColWidth="9.1796875" defaultRowHeight="13" x14ac:dyDescent="0.3"/>
  <cols>
    <col min="1" max="1" width="18.54296875" style="6" customWidth="1"/>
    <col min="2" max="3" width="8.7265625" style="1" customWidth="1"/>
    <col min="4" max="16384" width="9.1796875" style="1"/>
  </cols>
  <sheetData>
    <row r="1" spans="1:3" x14ac:dyDescent="0.3">
      <c r="A1" s="32"/>
      <c r="B1" s="33" t="s">
        <v>33</v>
      </c>
      <c r="C1" s="33"/>
    </row>
    <row r="2" spans="1:3" x14ac:dyDescent="0.3">
      <c r="A2" s="35"/>
      <c r="B2" s="47" t="s">
        <v>34</v>
      </c>
      <c r="C2" s="47"/>
    </row>
    <row r="3" spans="1:3" x14ac:dyDescent="0.3">
      <c r="A3" s="35"/>
      <c r="B3" s="34" t="s">
        <v>45</v>
      </c>
      <c r="C3" s="34"/>
    </row>
    <row r="4" spans="1:3" x14ac:dyDescent="0.3">
      <c r="A4" s="36"/>
      <c r="B4" s="2" t="s">
        <v>3</v>
      </c>
      <c r="C4" s="3" t="s">
        <v>4</v>
      </c>
    </row>
    <row r="5" spans="1:3" ht="107.25" customHeight="1" x14ac:dyDescent="0.3">
      <c r="A5" s="17" t="s">
        <v>16</v>
      </c>
      <c r="B5" s="7" t="s">
        <v>53</v>
      </c>
      <c r="C5" s="7" t="s">
        <v>36</v>
      </c>
    </row>
    <row r="6" spans="1:3" x14ac:dyDescent="0.3">
      <c r="A6" s="48"/>
      <c r="B6" s="49"/>
      <c r="C6" s="50"/>
    </row>
    <row r="7" spans="1:3" x14ac:dyDescent="0.3">
      <c r="A7" s="94" t="s">
        <v>68</v>
      </c>
      <c r="B7" s="101">
        <v>25</v>
      </c>
      <c r="C7" s="51">
        <v>161</v>
      </c>
    </row>
    <row r="8" spans="1:3" x14ac:dyDescent="0.3">
      <c r="A8" s="95" t="s">
        <v>69</v>
      </c>
      <c r="B8" s="102">
        <v>73</v>
      </c>
      <c r="C8" s="52">
        <v>558</v>
      </c>
    </row>
    <row r="9" spans="1:3" x14ac:dyDescent="0.3">
      <c r="A9" s="95" t="s">
        <v>70</v>
      </c>
      <c r="B9" s="102">
        <v>63</v>
      </c>
      <c r="C9" s="52">
        <v>570</v>
      </c>
    </row>
    <row r="10" spans="1:3" x14ac:dyDescent="0.3">
      <c r="A10" s="95" t="s">
        <v>71</v>
      </c>
      <c r="B10" s="102">
        <v>23</v>
      </c>
      <c r="C10" s="52">
        <v>277</v>
      </c>
    </row>
    <row r="11" spans="1:3" x14ac:dyDescent="0.3">
      <c r="A11" s="95" t="s">
        <v>72</v>
      </c>
      <c r="B11" s="102">
        <v>65</v>
      </c>
      <c r="C11" s="52">
        <v>291</v>
      </c>
    </row>
    <row r="12" spans="1:3" x14ac:dyDescent="0.3">
      <c r="A12" s="95" t="s">
        <v>73</v>
      </c>
      <c r="B12" s="102">
        <v>68</v>
      </c>
      <c r="C12" s="52">
        <v>453</v>
      </c>
    </row>
    <row r="13" spans="1:3" x14ac:dyDescent="0.3">
      <c r="A13" s="95" t="s">
        <v>74</v>
      </c>
      <c r="B13" s="102">
        <v>72</v>
      </c>
      <c r="C13" s="52">
        <v>486</v>
      </c>
    </row>
    <row r="14" spans="1:3" x14ac:dyDescent="0.3">
      <c r="A14" s="95" t="s">
        <v>75</v>
      </c>
      <c r="B14" s="102">
        <v>60</v>
      </c>
      <c r="C14" s="52">
        <v>259</v>
      </c>
    </row>
    <row r="15" spans="1:3" x14ac:dyDescent="0.3">
      <c r="A15" s="95" t="s">
        <v>76</v>
      </c>
      <c r="B15" s="102">
        <v>79</v>
      </c>
      <c r="C15" s="52">
        <v>278</v>
      </c>
    </row>
    <row r="16" spans="1:3" x14ac:dyDescent="0.3">
      <c r="A16" s="95" t="s">
        <v>77</v>
      </c>
      <c r="B16" s="102">
        <v>22</v>
      </c>
      <c r="C16" s="52">
        <v>102</v>
      </c>
    </row>
    <row r="17" spans="1:3" x14ac:dyDescent="0.3">
      <c r="A17" s="95" t="s">
        <v>78</v>
      </c>
      <c r="B17" s="102">
        <v>30</v>
      </c>
      <c r="C17" s="52">
        <v>88</v>
      </c>
    </row>
    <row r="18" spans="1:3" x14ac:dyDescent="0.3">
      <c r="A18" s="95" t="s">
        <v>79</v>
      </c>
      <c r="B18" s="102">
        <v>15</v>
      </c>
      <c r="C18" s="52">
        <v>49</v>
      </c>
    </row>
    <row r="19" spans="1:3" x14ac:dyDescent="0.3">
      <c r="A19" s="95" t="s">
        <v>80</v>
      </c>
      <c r="B19" s="102">
        <v>8</v>
      </c>
      <c r="C19" s="52">
        <v>32</v>
      </c>
    </row>
    <row r="20" spans="1:3" x14ac:dyDescent="0.3">
      <c r="A20" s="95" t="s">
        <v>81</v>
      </c>
      <c r="B20" s="102">
        <v>65</v>
      </c>
      <c r="C20" s="52">
        <v>275</v>
      </c>
    </row>
    <row r="21" spans="1:3" x14ac:dyDescent="0.3">
      <c r="A21" s="95" t="s">
        <v>82</v>
      </c>
      <c r="B21" s="102">
        <v>80</v>
      </c>
      <c r="C21" s="52">
        <v>394</v>
      </c>
    </row>
    <row r="22" spans="1:3" x14ac:dyDescent="0.3">
      <c r="A22" s="95" t="s">
        <v>83</v>
      </c>
      <c r="B22" s="102">
        <v>87</v>
      </c>
      <c r="C22" s="52">
        <v>375</v>
      </c>
    </row>
    <row r="23" spans="1:3" x14ac:dyDescent="0.3">
      <c r="A23" s="95" t="s">
        <v>84</v>
      </c>
      <c r="B23" s="102">
        <v>15</v>
      </c>
      <c r="C23" s="52">
        <v>150</v>
      </c>
    </row>
    <row r="24" spans="1:3" x14ac:dyDescent="0.3">
      <c r="A24" s="95" t="s">
        <v>85</v>
      </c>
      <c r="B24" s="102">
        <v>39</v>
      </c>
      <c r="C24" s="52">
        <v>346</v>
      </c>
    </row>
    <row r="25" spans="1:3" x14ac:dyDescent="0.3">
      <c r="A25" s="95" t="s">
        <v>86</v>
      </c>
      <c r="B25" s="102">
        <v>45</v>
      </c>
      <c r="C25" s="52">
        <v>363</v>
      </c>
    </row>
    <row r="26" spans="1:3" x14ac:dyDescent="0.3">
      <c r="A26" s="95" t="s">
        <v>87</v>
      </c>
      <c r="B26" s="102">
        <v>30</v>
      </c>
      <c r="C26" s="52">
        <v>134</v>
      </c>
    </row>
    <row r="27" spans="1:3" x14ac:dyDescent="0.3">
      <c r="A27" s="95" t="s">
        <v>88</v>
      </c>
      <c r="B27" s="102">
        <v>20</v>
      </c>
      <c r="C27" s="52">
        <v>70</v>
      </c>
    </row>
    <row r="28" spans="1:3" x14ac:dyDescent="0.3">
      <c r="A28" s="96" t="s">
        <v>121</v>
      </c>
      <c r="B28" s="103">
        <v>309</v>
      </c>
      <c r="C28" s="53">
        <v>961</v>
      </c>
    </row>
    <row r="29" spans="1:3" x14ac:dyDescent="0.3">
      <c r="A29" s="4" t="s">
        <v>0</v>
      </c>
      <c r="B29" s="20">
        <f>SUM(B7:B28)</f>
        <v>1293</v>
      </c>
      <c r="C29" s="5">
        <f>SUM(C7:C28)</f>
        <v>6672</v>
      </c>
    </row>
    <row r="30" spans="1:3" x14ac:dyDescent="0.3">
      <c r="A30" s="8"/>
    </row>
  </sheetData>
  <sheetProtection selectLockedCells="1"/>
  <mergeCells count="3">
    <mergeCell ref="B1:C1"/>
    <mergeCell ref="B2:C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zoomScaleNormal="100" zoomScaleSheetLayoutView="100" workbookViewId="0">
      <pane xSplit="7" ySplit="6" topLeftCell="H11" activePane="bottomRight" state="frozen"/>
      <selection activeCell="A9" sqref="A9:H9"/>
      <selection pane="topRight" activeCell="A9" sqref="A9:H9"/>
      <selection pane="bottomLeft" activeCell="A9" sqref="A9:H9"/>
      <selection pane="bottomRight" activeCell="A7" sqref="A7:G29"/>
    </sheetView>
  </sheetViews>
  <sheetFormatPr defaultColWidth="9.1796875" defaultRowHeight="13" x14ac:dyDescent="0.3"/>
  <cols>
    <col min="1" max="1" width="18.54296875" style="6" customWidth="1"/>
    <col min="2" max="7" width="8.7265625" style="1" customWidth="1"/>
    <col min="8" max="16384" width="9.1796875" style="1"/>
  </cols>
  <sheetData>
    <row r="1" spans="1:7" x14ac:dyDescent="0.3">
      <c r="A1" s="32"/>
      <c r="B1" s="33"/>
      <c r="C1" s="33"/>
      <c r="D1" s="33"/>
      <c r="E1" s="33"/>
      <c r="F1" s="33"/>
      <c r="G1" s="33"/>
    </row>
    <row r="2" spans="1:7" x14ac:dyDescent="0.3">
      <c r="A2" s="35"/>
      <c r="B2" s="47" t="s">
        <v>2</v>
      </c>
      <c r="C2" s="47"/>
      <c r="D2" s="47"/>
      <c r="E2" s="47"/>
      <c r="F2" s="47"/>
      <c r="G2" s="47"/>
    </row>
    <row r="3" spans="1:7" x14ac:dyDescent="0.3">
      <c r="A3" s="35"/>
      <c r="B3" s="34"/>
      <c r="C3" s="34"/>
      <c r="D3" s="34"/>
      <c r="E3" s="34"/>
      <c r="F3" s="34"/>
      <c r="G3" s="34"/>
    </row>
    <row r="4" spans="1:7" x14ac:dyDescent="0.3">
      <c r="A4" s="36"/>
      <c r="B4" s="2" t="s">
        <v>3</v>
      </c>
      <c r="C4" s="3" t="s">
        <v>4</v>
      </c>
      <c r="D4" s="2" t="s">
        <v>47</v>
      </c>
      <c r="E4" s="3" t="s">
        <v>48</v>
      </c>
      <c r="F4" s="2" t="s">
        <v>96</v>
      </c>
      <c r="G4" s="2" t="s">
        <v>96</v>
      </c>
    </row>
    <row r="5" spans="1:7" ht="107.25" customHeight="1" x14ac:dyDescent="0.3">
      <c r="A5" s="17" t="s">
        <v>16</v>
      </c>
      <c r="B5" s="7" t="s">
        <v>54</v>
      </c>
      <c r="C5" s="7" t="s">
        <v>32</v>
      </c>
      <c r="D5" s="7" t="s">
        <v>55</v>
      </c>
      <c r="E5" s="7" t="s">
        <v>56</v>
      </c>
      <c r="F5" s="7" t="s">
        <v>98</v>
      </c>
      <c r="G5" s="7" t="s">
        <v>99</v>
      </c>
    </row>
    <row r="6" spans="1:7" x14ac:dyDescent="0.3">
      <c r="A6" s="48"/>
      <c r="B6" s="49"/>
      <c r="C6" s="49"/>
      <c r="D6" s="54"/>
      <c r="E6" s="54"/>
      <c r="F6" s="54"/>
      <c r="G6" s="55"/>
    </row>
    <row r="7" spans="1:7" x14ac:dyDescent="0.3">
      <c r="A7" s="94" t="s">
        <v>68</v>
      </c>
      <c r="B7" s="97">
        <v>6</v>
      </c>
      <c r="C7" s="38">
        <v>149</v>
      </c>
      <c r="D7" s="56">
        <v>7</v>
      </c>
      <c r="E7" s="57">
        <v>1</v>
      </c>
      <c r="F7" s="56">
        <v>39</v>
      </c>
      <c r="G7" s="58">
        <v>0</v>
      </c>
    </row>
    <row r="8" spans="1:7" x14ac:dyDescent="0.3">
      <c r="A8" s="95" t="s">
        <v>69</v>
      </c>
      <c r="B8" s="98">
        <v>28</v>
      </c>
      <c r="C8" s="41">
        <v>489</v>
      </c>
      <c r="D8" s="59">
        <v>6</v>
      </c>
      <c r="E8" s="60">
        <v>4</v>
      </c>
      <c r="F8" s="59">
        <v>156</v>
      </c>
      <c r="G8" s="61">
        <v>0</v>
      </c>
    </row>
    <row r="9" spans="1:7" x14ac:dyDescent="0.3">
      <c r="A9" s="95" t="s">
        <v>70</v>
      </c>
      <c r="B9" s="98">
        <v>20</v>
      </c>
      <c r="C9" s="41">
        <v>503</v>
      </c>
      <c r="D9" s="59">
        <v>13</v>
      </c>
      <c r="E9" s="60">
        <v>5</v>
      </c>
      <c r="F9" s="59">
        <v>126</v>
      </c>
      <c r="G9" s="61">
        <v>0</v>
      </c>
    </row>
    <row r="10" spans="1:7" x14ac:dyDescent="0.3">
      <c r="A10" s="95" t="s">
        <v>71</v>
      </c>
      <c r="B10" s="98">
        <v>10</v>
      </c>
      <c r="C10" s="41">
        <v>236</v>
      </c>
      <c r="D10" s="59">
        <v>1</v>
      </c>
      <c r="E10" s="60">
        <v>4</v>
      </c>
      <c r="F10" s="59">
        <v>69</v>
      </c>
      <c r="G10" s="61">
        <v>0</v>
      </c>
    </row>
    <row r="11" spans="1:7" x14ac:dyDescent="0.3">
      <c r="A11" s="95" t="s">
        <v>72</v>
      </c>
      <c r="B11" s="98">
        <v>31</v>
      </c>
      <c r="C11" s="41">
        <v>271</v>
      </c>
      <c r="D11" s="59">
        <v>9</v>
      </c>
      <c r="E11" s="60">
        <v>3</v>
      </c>
      <c r="F11" s="59">
        <v>59</v>
      </c>
      <c r="G11" s="61">
        <v>0</v>
      </c>
    </row>
    <row r="12" spans="1:7" x14ac:dyDescent="0.3">
      <c r="A12" s="95" t="s">
        <v>73</v>
      </c>
      <c r="B12" s="98">
        <v>26</v>
      </c>
      <c r="C12" s="41">
        <v>418</v>
      </c>
      <c r="D12" s="59">
        <v>2</v>
      </c>
      <c r="E12" s="60">
        <v>3</v>
      </c>
      <c r="F12" s="59">
        <v>101</v>
      </c>
      <c r="G12" s="61">
        <v>0</v>
      </c>
    </row>
    <row r="13" spans="1:7" x14ac:dyDescent="0.3">
      <c r="A13" s="95" t="s">
        <v>74</v>
      </c>
      <c r="B13" s="98">
        <v>29</v>
      </c>
      <c r="C13" s="41">
        <v>422</v>
      </c>
      <c r="D13" s="59">
        <v>11</v>
      </c>
      <c r="E13" s="60">
        <v>7</v>
      </c>
      <c r="F13" s="59">
        <v>104</v>
      </c>
      <c r="G13" s="61">
        <v>0</v>
      </c>
    </row>
    <row r="14" spans="1:7" x14ac:dyDescent="0.3">
      <c r="A14" s="95" t="s">
        <v>75</v>
      </c>
      <c r="B14" s="98">
        <v>35</v>
      </c>
      <c r="C14" s="41">
        <v>230</v>
      </c>
      <c r="D14" s="59">
        <v>9</v>
      </c>
      <c r="E14" s="60">
        <v>3</v>
      </c>
      <c r="F14" s="59">
        <v>53</v>
      </c>
      <c r="G14" s="61">
        <v>0</v>
      </c>
    </row>
    <row r="15" spans="1:7" x14ac:dyDescent="0.3">
      <c r="A15" s="95" t="s">
        <v>76</v>
      </c>
      <c r="B15" s="98">
        <v>47</v>
      </c>
      <c r="C15" s="41">
        <v>263</v>
      </c>
      <c r="D15" s="59">
        <v>5</v>
      </c>
      <c r="E15" s="60">
        <v>6</v>
      </c>
      <c r="F15" s="59">
        <v>47</v>
      </c>
      <c r="G15" s="61">
        <v>0</v>
      </c>
    </row>
    <row r="16" spans="1:7" x14ac:dyDescent="0.3">
      <c r="A16" s="95" t="s">
        <v>77</v>
      </c>
      <c r="B16" s="98">
        <v>15</v>
      </c>
      <c r="C16" s="41">
        <v>83</v>
      </c>
      <c r="D16" s="59">
        <v>6</v>
      </c>
      <c r="E16" s="60">
        <v>1</v>
      </c>
      <c r="F16" s="59">
        <v>20</v>
      </c>
      <c r="G16" s="61">
        <v>0</v>
      </c>
    </row>
    <row r="17" spans="1:7" x14ac:dyDescent="0.3">
      <c r="A17" s="95" t="s">
        <v>78</v>
      </c>
      <c r="B17" s="98">
        <v>24</v>
      </c>
      <c r="C17" s="41">
        <v>71</v>
      </c>
      <c r="D17" s="59">
        <v>3</v>
      </c>
      <c r="E17" s="60">
        <v>1</v>
      </c>
      <c r="F17" s="59">
        <v>26</v>
      </c>
      <c r="G17" s="61">
        <v>0</v>
      </c>
    </row>
    <row r="18" spans="1:7" x14ac:dyDescent="0.3">
      <c r="A18" s="95" t="s">
        <v>79</v>
      </c>
      <c r="B18" s="98">
        <v>12</v>
      </c>
      <c r="C18" s="41">
        <v>40</v>
      </c>
      <c r="D18" s="59">
        <v>1</v>
      </c>
      <c r="E18" s="60">
        <v>3</v>
      </c>
      <c r="F18" s="59">
        <v>12</v>
      </c>
      <c r="G18" s="61">
        <v>0</v>
      </c>
    </row>
    <row r="19" spans="1:7" x14ac:dyDescent="0.3">
      <c r="A19" s="95" t="s">
        <v>80</v>
      </c>
      <c r="B19" s="99">
        <v>8</v>
      </c>
      <c r="C19" s="41">
        <v>23</v>
      </c>
      <c r="D19" s="59">
        <v>1</v>
      </c>
      <c r="E19" s="60">
        <v>0</v>
      </c>
      <c r="F19" s="59">
        <v>8</v>
      </c>
      <c r="G19" s="61">
        <v>0</v>
      </c>
    </row>
    <row r="20" spans="1:7" x14ac:dyDescent="0.3">
      <c r="A20" s="95" t="s">
        <v>81</v>
      </c>
      <c r="B20" s="99">
        <v>45</v>
      </c>
      <c r="C20" s="41">
        <v>254</v>
      </c>
      <c r="D20" s="59">
        <v>3</v>
      </c>
      <c r="E20" s="60">
        <v>2</v>
      </c>
      <c r="F20" s="59">
        <v>43</v>
      </c>
      <c r="G20" s="61">
        <v>0</v>
      </c>
    </row>
    <row r="21" spans="1:7" x14ac:dyDescent="0.3">
      <c r="A21" s="95" t="s">
        <v>82</v>
      </c>
      <c r="B21" s="99">
        <v>50</v>
      </c>
      <c r="C21" s="41">
        <v>338</v>
      </c>
      <c r="D21" s="59">
        <v>8</v>
      </c>
      <c r="E21" s="60">
        <v>12</v>
      </c>
      <c r="F21" s="59">
        <v>79</v>
      </c>
      <c r="G21" s="61">
        <v>0</v>
      </c>
    </row>
    <row r="22" spans="1:7" x14ac:dyDescent="0.3">
      <c r="A22" s="95" t="s">
        <v>83</v>
      </c>
      <c r="B22" s="99">
        <v>42</v>
      </c>
      <c r="C22" s="41">
        <v>362</v>
      </c>
      <c r="D22" s="59">
        <v>7</v>
      </c>
      <c r="E22" s="60">
        <v>6</v>
      </c>
      <c r="F22" s="59">
        <v>63</v>
      </c>
      <c r="G22" s="61">
        <v>0</v>
      </c>
    </row>
    <row r="23" spans="1:7" x14ac:dyDescent="0.3">
      <c r="A23" s="95" t="s">
        <v>84</v>
      </c>
      <c r="B23" s="98">
        <v>4</v>
      </c>
      <c r="C23" s="41">
        <v>136</v>
      </c>
      <c r="D23" s="59">
        <v>10</v>
      </c>
      <c r="E23" s="60">
        <v>0</v>
      </c>
      <c r="F23" s="59">
        <v>31</v>
      </c>
      <c r="G23" s="61">
        <v>0</v>
      </c>
    </row>
    <row r="24" spans="1:7" x14ac:dyDescent="0.3">
      <c r="A24" s="95" t="s">
        <v>85</v>
      </c>
      <c r="B24" s="98">
        <v>15</v>
      </c>
      <c r="C24" s="41">
        <v>317</v>
      </c>
      <c r="D24" s="59">
        <v>7</v>
      </c>
      <c r="E24" s="60">
        <v>1</v>
      </c>
      <c r="F24" s="59">
        <v>64</v>
      </c>
      <c r="G24" s="61">
        <v>0</v>
      </c>
    </row>
    <row r="25" spans="1:7" x14ac:dyDescent="0.3">
      <c r="A25" s="95" t="s">
        <v>86</v>
      </c>
      <c r="B25" s="98">
        <v>10</v>
      </c>
      <c r="C25" s="41">
        <v>313</v>
      </c>
      <c r="D25" s="59">
        <v>3</v>
      </c>
      <c r="E25" s="60">
        <v>4</v>
      </c>
      <c r="F25" s="59">
        <v>93</v>
      </c>
      <c r="G25" s="61">
        <v>0</v>
      </c>
    </row>
    <row r="26" spans="1:7" x14ac:dyDescent="0.3">
      <c r="A26" s="95" t="s">
        <v>87</v>
      </c>
      <c r="B26" s="98">
        <v>22</v>
      </c>
      <c r="C26" s="41">
        <v>102</v>
      </c>
      <c r="D26" s="59">
        <v>5</v>
      </c>
      <c r="E26" s="60">
        <v>4</v>
      </c>
      <c r="F26" s="59">
        <v>37</v>
      </c>
      <c r="G26" s="61">
        <v>0</v>
      </c>
    </row>
    <row r="27" spans="1:7" x14ac:dyDescent="0.3">
      <c r="A27" s="95" t="s">
        <v>88</v>
      </c>
      <c r="B27" s="98">
        <v>19</v>
      </c>
      <c r="C27" s="41">
        <v>56</v>
      </c>
      <c r="D27" s="59">
        <v>1</v>
      </c>
      <c r="E27" s="60">
        <v>1</v>
      </c>
      <c r="F27" s="59">
        <v>18</v>
      </c>
      <c r="G27" s="61">
        <v>0</v>
      </c>
    </row>
    <row r="28" spans="1:7" x14ac:dyDescent="0.3">
      <c r="A28" s="96" t="s">
        <v>121</v>
      </c>
      <c r="B28" s="100">
        <v>196</v>
      </c>
      <c r="C28" s="45">
        <v>961</v>
      </c>
      <c r="D28" s="62">
        <v>14</v>
      </c>
      <c r="E28" s="63">
        <v>14</v>
      </c>
      <c r="F28" s="62">
        <v>140</v>
      </c>
      <c r="G28" s="64">
        <v>0</v>
      </c>
    </row>
    <row r="29" spans="1:7" x14ac:dyDescent="0.3">
      <c r="A29" s="4" t="s">
        <v>0</v>
      </c>
      <c r="B29" s="20">
        <f t="shared" ref="B29:G29" si="0">SUM(B7:B28)</f>
        <v>694</v>
      </c>
      <c r="C29" s="5">
        <f t="shared" si="0"/>
        <v>6037</v>
      </c>
      <c r="D29" s="20">
        <f t="shared" si="0"/>
        <v>132</v>
      </c>
      <c r="E29" s="5">
        <f t="shared" si="0"/>
        <v>85</v>
      </c>
      <c r="F29" s="20">
        <f t="shared" si="0"/>
        <v>1388</v>
      </c>
      <c r="G29" s="20">
        <f t="shared" si="0"/>
        <v>0</v>
      </c>
    </row>
  </sheetData>
  <sheetProtection selectLockedCells="1"/>
  <mergeCells count="3">
    <mergeCell ref="B1:G1"/>
    <mergeCell ref="B2:G2"/>
    <mergeCell ref="B3:G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zoomScaleNormal="100" zoomScaleSheetLayoutView="100" workbookViewId="0">
      <pane xSplit="7" ySplit="6" topLeftCell="H11" activePane="bottomRight" state="frozen"/>
      <selection activeCell="A9" sqref="A9:H9"/>
      <selection pane="topRight" activeCell="A9" sqref="A9:H9"/>
      <selection pane="bottomLeft" activeCell="A9" sqref="A9:H9"/>
      <selection pane="bottomRight" activeCell="A7" sqref="A7:G29"/>
    </sheetView>
  </sheetViews>
  <sheetFormatPr defaultColWidth="9.1796875" defaultRowHeight="13" x14ac:dyDescent="0.3"/>
  <cols>
    <col min="1" max="1" width="18.54296875" style="6" customWidth="1"/>
    <col min="2" max="6" width="9.1796875" style="1"/>
    <col min="7" max="7" width="8.7265625" style="1" customWidth="1"/>
    <col min="8" max="16384" width="9.1796875" style="1"/>
  </cols>
  <sheetData>
    <row r="1" spans="1:7" x14ac:dyDescent="0.3">
      <c r="A1" s="32"/>
      <c r="B1" s="33" t="s">
        <v>1</v>
      </c>
      <c r="C1" s="65"/>
      <c r="D1" s="65"/>
      <c r="E1" s="33" t="s">
        <v>5</v>
      </c>
      <c r="F1" s="65"/>
      <c r="G1" s="65"/>
    </row>
    <row r="2" spans="1:7" x14ac:dyDescent="0.3">
      <c r="A2" s="35"/>
      <c r="B2" s="47" t="s">
        <v>2</v>
      </c>
      <c r="C2" s="66"/>
      <c r="D2" s="66"/>
      <c r="E2" s="47" t="s">
        <v>9</v>
      </c>
      <c r="F2" s="66"/>
      <c r="G2" s="66"/>
    </row>
    <row r="3" spans="1:7" x14ac:dyDescent="0.3">
      <c r="A3" s="35"/>
      <c r="B3" s="67"/>
      <c r="C3" s="68"/>
      <c r="D3" s="68"/>
      <c r="E3" s="67"/>
      <c r="F3" s="68"/>
      <c r="G3" s="68"/>
    </row>
    <row r="4" spans="1:7" x14ac:dyDescent="0.3">
      <c r="A4" s="36"/>
      <c r="B4" s="2" t="s">
        <v>3</v>
      </c>
      <c r="C4" s="3" t="s">
        <v>4</v>
      </c>
      <c r="D4" s="2" t="s">
        <v>47</v>
      </c>
      <c r="E4" s="2" t="s">
        <v>3</v>
      </c>
      <c r="F4" s="3" t="s">
        <v>4</v>
      </c>
      <c r="G4" s="2" t="s">
        <v>96</v>
      </c>
    </row>
    <row r="5" spans="1:7" ht="107.25" customHeight="1" x14ac:dyDescent="0.3">
      <c r="A5" s="17" t="s">
        <v>16</v>
      </c>
      <c r="B5" s="7" t="s">
        <v>57</v>
      </c>
      <c r="C5" s="7" t="s">
        <v>58</v>
      </c>
      <c r="D5" s="7" t="s">
        <v>59</v>
      </c>
      <c r="E5" s="7" t="s">
        <v>60</v>
      </c>
      <c r="F5" s="7" t="s">
        <v>61</v>
      </c>
      <c r="G5" s="7" t="s">
        <v>100</v>
      </c>
    </row>
    <row r="6" spans="1:7" x14ac:dyDescent="0.3">
      <c r="A6" s="48"/>
      <c r="B6" s="49"/>
      <c r="C6" s="49"/>
      <c r="D6" s="54"/>
      <c r="E6" s="48"/>
      <c r="F6" s="49"/>
      <c r="G6" s="69"/>
    </row>
    <row r="7" spans="1:7" x14ac:dyDescent="0.3">
      <c r="A7" s="94" t="s">
        <v>68</v>
      </c>
      <c r="B7" s="85">
        <v>12</v>
      </c>
      <c r="C7" s="57">
        <v>171</v>
      </c>
      <c r="D7" s="88">
        <v>10</v>
      </c>
      <c r="E7" s="85">
        <v>11</v>
      </c>
      <c r="F7" s="57">
        <v>178</v>
      </c>
      <c r="G7" s="141">
        <v>0</v>
      </c>
    </row>
    <row r="8" spans="1:7" x14ac:dyDescent="0.3">
      <c r="A8" s="95" t="s">
        <v>69</v>
      </c>
      <c r="B8" s="86">
        <v>38</v>
      </c>
      <c r="C8" s="60">
        <v>585</v>
      </c>
      <c r="D8" s="89">
        <v>43</v>
      </c>
      <c r="E8" s="86">
        <v>48</v>
      </c>
      <c r="F8" s="60">
        <v>610</v>
      </c>
      <c r="G8" s="142">
        <v>3</v>
      </c>
    </row>
    <row r="9" spans="1:7" x14ac:dyDescent="0.3">
      <c r="A9" s="95" t="s">
        <v>70</v>
      </c>
      <c r="B9" s="86">
        <v>51</v>
      </c>
      <c r="C9" s="60">
        <v>584</v>
      </c>
      <c r="D9" s="89">
        <v>26</v>
      </c>
      <c r="E9" s="86">
        <v>46</v>
      </c>
      <c r="F9" s="60">
        <v>607</v>
      </c>
      <c r="G9" s="142">
        <v>4</v>
      </c>
    </row>
    <row r="10" spans="1:7" x14ac:dyDescent="0.3">
      <c r="A10" s="95" t="s">
        <v>71</v>
      </c>
      <c r="B10" s="86">
        <v>12</v>
      </c>
      <c r="C10" s="60">
        <v>277</v>
      </c>
      <c r="D10" s="89">
        <v>17</v>
      </c>
      <c r="E10" s="86">
        <v>16</v>
      </c>
      <c r="F10" s="60">
        <v>290</v>
      </c>
      <c r="G10" s="142">
        <v>0</v>
      </c>
    </row>
    <row r="11" spans="1:7" x14ac:dyDescent="0.3">
      <c r="A11" s="95" t="s">
        <v>72</v>
      </c>
      <c r="B11" s="86">
        <v>54</v>
      </c>
      <c r="C11" s="60">
        <v>289</v>
      </c>
      <c r="D11" s="89">
        <v>22</v>
      </c>
      <c r="E11" s="86">
        <v>53</v>
      </c>
      <c r="F11" s="60">
        <v>312</v>
      </c>
      <c r="G11" s="142">
        <v>2</v>
      </c>
    </row>
    <row r="12" spans="1:7" x14ac:dyDescent="0.3">
      <c r="A12" s="95" t="s">
        <v>73</v>
      </c>
      <c r="B12" s="86">
        <v>48</v>
      </c>
      <c r="C12" s="60">
        <v>479</v>
      </c>
      <c r="D12" s="89">
        <v>15</v>
      </c>
      <c r="E12" s="86">
        <v>56</v>
      </c>
      <c r="F12" s="60">
        <v>483</v>
      </c>
      <c r="G12" s="142">
        <v>4</v>
      </c>
    </row>
    <row r="13" spans="1:7" x14ac:dyDescent="0.3">
      <c r="A13" s="95" t="s">
        <v>74</v>
      </c>
      <c r="B13" s="86">
        <v>52</v>
      </c>
      <c r="C13" s="60">
        <v>492</v>
      </c>
      <c r="D13" s="89">
        <v>22</v>
      </c>
      <c r="E13" s="86">
        <v>46</v>
      </c>
      <c r="F13" s="60">
        <v>513</v>
      </c>
      <c r="G13" s="142">
        <v>1</v>
      </c>
    </row>
    <row r="14" spans="1:7" x14ac:dyDescent="0.3">
      <c r="A14" s="95" t="s">
        <v>75</v>
      </c>
      <c r="B14" s="86">
        <v>46</v>
      </c>
      <c r="C14" s="60">
        <v>265</v>
      </c>
      <c r="D14" s="89">
        <v>15</v>
      </c>
      <c r="E14" s="86">
        <v>47</v>
      </c>
      <c r="F14" s="60">
        <v>280</v>
      </c>
      <c r="G14" s="142">
        <v>0</v>
      </c>
    </row>
    <row r="15" spans="1:7" x14ac:dyDescent="0.3">
      <c r="A15" s="95" t="s">
        <v>76</v>
      </c>
      <c r="B15" s="86">
        <v>56</v>
      </c>
      <c r="C15" s="60">
        <v>286</v>
      </c>
      <c r="D15" s="89">
        <v>16</v>
      </c>
      <c r="E15" s="86">
        <v>57</v>
      </c>
      <c r="F15" s="60">
        <v>298</v>
      </c>
      <c r="G15" s="142">
        <v>2</v>
      </c>
    </row>
    <row r="16" spans="1:7" x14ac:dyDescent="0.3">
      <c r="A16" s="95" t="s">
        <v>77</v>
      </c>
      <c r="B16" s="86">
        <v>20</v>
      </c>
      <c r="C16" s="60">
        <v>100</v>
      </c>
      <c r="D16" s="89">
        <v>6</v>
      </c>
      <c r="E16" s="86">
        <v>21</v>
      </c>
      <c r="F16" s="60">
        <v>105</v>
      </c>
      <c r="G16" s="142">
        <v>0</v>
      </c>
    </row>
    <row r="17" spans="1:7" x14ac:dyDescent="0.3">
      <c r="A17" s="95" t="s">
        <v>78</v>
      </c>
      <c r="B17" s="86">
        <v>28</v>
      </c>
      <c r="C17" s="60">
        <v>88</v>
      </c>
      <c r="D17" s="89">
        <v>5</v>
      </c>
      <c r="E17" s="86">
        <v>28</v>
      </c>
      <c r="F17" s="60">
        <v>90</v>
      </c>
      <c r="G17" s="142">
        <v>0</v>
      </c>
    </row>
    <row r="18" spans="1:7" x14ac:dyDescent="0.3">
      <c r="A18" s="95" t="s">
        <v>79</v>
      </c>
      <c r="B18" s="86">
        <v>15</v>
      </c>
      <c r="C18" s="60">
        <v>47</v>
      </c>
      <c r="D18" s="89">
        <v>5</v>
      </c>
      <c r="E18" s="86">
        <v>12</v>
      </c>
      <c r="F18" s="60">
        <v>55</v>
      </c>
      <c r="G18" s="142">
        <v>0</v>
      </c>
    </row>
    <row r="19" spans="1:7" x14ac:dyDescent="0.3">
      <c r="A19" s="95" t="s">
        <v>80</v>
      </c>
      <c r="B19" s="86">
        <v>9</v>
      </c>
      <c r="C19" s="60">
        <v>30</v>
      </c>
      <c r="D19" s="89">
        <v>3</v>
      </c>
      <c r="E19" s="86">
        <v>8</v>
      </c>
      <c r="F19" s="60">
        <v>34</v>
      </c>
      <c r="G19" s="142">
        <v>0</v>
      </c>
    </row>
    <row r="20" spans="1:7" x14ac:dyDescent="0.3">
      <c r="A20" s="95" t="s">
        <v>81</v>
      </c>
      <c r="B20" s="86">
        <v>59</v>
      </c>
      <c r="C20" s="60">
        <v>271</v>
      </c>
      <c r="D20" s="89">
        <v>9</v>
      </c>
      <c r="E20" s="86">
        <v>53</v>
      </c>
      <c r="F20" s="60">
        <v>283</v>
      </c>
      <c r="G20" s="142">
        <v>1</v>
      </c>
    </row>
    <row r="21" spans="1:7" x14ac:dyDescent="0.3">
      <c r="A21" s="95" t="s">
        <v>82</v>
      </c>
      <c r="B21" s="86">
        <v>71</v>
      </c>
      <c r="C21" s="60">
        <v>400</v>
      </c>
      <c r="D21" s="89">
        <v>12</v>
      </c>
      <c r="E21" s="86">
        <v>67</v>
      </c>
      <c r="F21" s="60">
        <v>411</v>
      </c>
      <c r="G21" s="142">
        <v>3</v>
      </c>
    </row>
    <row r="22" spans="1:7" x14ac:dyDescent="0.3">
      <c r="A22" s="95" t="s">
        <v>83</v>
      </c>
      <c r="B22" s="86">
        <v>76</v>
      </c>
      <c r="C22" s="60">
        <v>373</v>
      </c>
      <c r="D22" s="89">
        <v>19</v>
      </c>
      <c r="E22" s="86">
        <v>76</v>
      </c>
      <c r="F22" s="60">
        <v>390</v>
      </c>
      <c r="G22" s="142">
        <v>0</v>
      </c>
    </row>
    <row r="23" spans="1:7" x14ac:dyDescent="0.3">
      <c r="A23" s="95" t="s">
        <v>84</v>
      </c>
      <c r="B23" s="86">
        <v>10</v>
      </c>
      <c r="C23" s="60">
        <v>163</v>
      </c>
      <c r="D23" s="89">
        <v>9</v>
      </c>
      <c r="E23" s="86">
        <v>9</v>
      </c>
      <c r="F23" s="60">
        <v>173</v>
      </c>
      <c r="G23" s="142">
        <v>0</v>
      </c>
    </row>
    <row r="24" spans="1:7" x14ac:dyDescent="0.3">
      <c r="A24" s="95" t="s">
        <v>85</v>
      </c>
      <c r="B24" s="86">
        <v>26</v>
      </c>
      <c r="C24" s="60">
        <v>356</v>
      </c>
      <c r="D24" s="89">
        <v>13</v>
      </c>
      <c r="E24" s="86">
        <v>34</v>
      </c>
      <c r="F24" s="60">
        <v>365</v>
      </c>
      <c r="G24" s="142">
        <v>0</v>
      </c>
    </row>
    <row r="25" spans="1:7" x14ac:dyDescent="0.3">
      <c r="A25" s="95" t="s">
        <v>86</v>
      </c>
      <c r="B25" s="86">
        <v>29</v>
      </c>
      <c r="C25" s="60">
        <v>388</v>
      </c>
      <c r="D25" s="89">
        <v>9</v>
      </c>
      <c r="E25" s="86">
        <v>27</v>
      </c>
      <c r="F25" s="60">
        <v>394</v>
      </c>
      <c r="G25" s="142">
        <v>0</v>
      </c>
    </row>
    <row r="26" spans="1:7" x14ac:dyDescent="0.3">
      <c r="A26" s="95" t="s">
        <v>87</v>
      </c>
      <c r="B26" s="86">
        <v>27</v>
      </c>
      <c r="C26" s="60">
        <v>131</v>
      </c>
      <c r="D26" s="89">
        <v>10</v>
      </c>
      <c r="E26" s="86">
        <v>32</v>
      </c>
      <c r="F26" s="60">
        <v>132</v>
      </c>
      <c r="G26" s="142">
        <v>1</v>
      </c>
    </row>
    <row r="27" spans="1:7" x14ac:dyDescent="0.3">
      <c r="A27" s="95" t="s">
        <v>88</v>
      </c>
      <c r="B27" s="86">
        <v>22</v>
      </c>
      <c r="C27" s="60">
        <v>62</v>
      </c>
      <c r="D27" s="89">
        <v>9</v>
      </c>
      <c r="E27" s="86">
        <v>25</v>
      </c>
      <c r="F27" s="60">
        <v>67</v>
      </c>
      <c r="G27" s="142">
        <v>0</v>
      </c>
    </row>
    <row r="28" spans="1:7" x14ac:dyDescent="0.3">
      <c r="A28" s="96" t="s">
        <v>121</v>
      </c>
      <c r="B28" s="87">
        <v>262</v>
      </c>
      <c r="C28" s="63">
        <v>1016</v>
      </c>
      <c r="D28" s="90">
        <v>38</v>
      </c>
      <c r="E28" s="87">
        <v>263</v>
      </c>
      <c r="F28" s="63">
        <v>1044</v>
      </c>
      <c r="G28" s="143">
        <v>0</v>
      </c>
    </row>
    <row r="29" spans="1:7" x14ac:dyDescent="0.3">
      <c r="A29" s="4" t="s">
        <v>0</v>
      </c>
      <c r="B29" s="20">
        <f t="shared" ref="B29:G29" si="0">SUM(B7:B28)</f>
        <v>1023</v>
      </c>
      <c r="C29" s="5">
        <f t="shared" si="0"/>
        <v>6853</v>
      </c>
      <c r="D29" s="20">
        <f>SUM(D7:D28)</f>
        <v>333</v>
      </c>
      <c r="E29" s="20">
        <f t="shared" si="0"/>
        <v>1035</v>
      </c>
      <c r="F29" s="140">
        <f t="shared" si="0"/>
        <v>7114</v>
      </c>
      <c r="G29" s="20">
        <f t="shared" si="0"/>
        <v>21</v>
      </c>
    </row>
  </sheetData>
  <sheetProtection selectLockedCells="1"/>
  <mergeCells count="6">
    <mergeCell ref="E2:G2"/>
    <mergeCell ref="E3:G3"/>
    <mergeCell ref="B1:D1"/>
    <mergeCell ref="B2:D2"/>
    <mergeCell ref="B3:D3"/>
    <mergeCell ref="E1:G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zoomScaleNormal="100" zoomScaleSheetLayoutView="100" workbookViewId="0">
      <pane xSplit="6" ySplit="6" topLeftCell="G11" activePane="bottomRight" state="frozen"/>
      <selection activeCell="A9" sqref="A9:H9"/>
      <selection pane="topRight" activeCell="A9" sqref="A9:H9"/>
      <selection pane="bottomLeft" activeCell="A9" sqref="A9:H9"/>
      <selection pane="bottomRight" activeCell="A7" sqref="A7:F29"/>
    </sheetView>
  </sheetViews>
  <sheetFormatPr defaultColWidth="9.1796875" defaultRowHeight="13" x14ac:dyDescent="0.3"/>
  <cols>
    <col min="1" max="1" width="18.54296875" style="6" customWidth="1"/>
    <col min="2" max="4" width="11.81640625" style="1" customWidth="1"/>
    <col min="5" max="16384" width="9.1796875" style="1"/>
  </cols>
  <sheetData>
    <row r="1" spans="1:6" x14ac:dyDescent="0.3">
      <c r="A1" s="32"/>
      <c r="B1" s="33" t="s">
        <v>6</v>
      </c>
      <c r="C1" s="65"/>
      <c r="D1" s="65"/>
      <c r="E1" s="33" t="s">
        <v>6</v>
      </c>
      <c r="F1" s="33"/>
    </row>
    <row r="2" spans="1:6" x14ac:dyDescent="0.3">
      <c r="A2" s="35"/>
      <c r="B2" s="47" t="s">
        <v>10</v>
      </c>
      <c r="C2" s="66"/>
      <c r="D2" s="66"/>
      <c r="E2" s="47" t="s">
        <v>11</v>
      </c>
      <c r="F2" s="47"/>
    </row>
    <row r="3" spans="1:6" x14ac:dyDescent="0.3">
      <c r="A3" s="35"/>
      <c r="B3" s="71"/>
      <c r="C3" s="72"/>
      <c r="D3" s="72"/>
      <c r="E3" s="34"/>
      <c r="F3" s="34"/>
    </row>
    <row r="4" spans="1:6" x14ac:dyDescent="0.3">
      <c r="A4" s="36"/>
      <c r="B4" s="2" t="s">
        <v>3</v>
      </c>
      <c r="C4" s="3" t="s">
        <v>4</v>
      </c>
      <c r="D4" s="2" t="s">
        <v>47</v>
      </c>
      <c r="E4" s="2" t="s">
        <v>3</v>
      </c>
      <c r="F4" s="3" t="s">
        <v>4</v>
      </c>
    </row>
    <row r="5" spans="1:6" ht="107.25" customHeight="1" x14ac:dyDescent="0.3">
      <c r="A5" s="17" t="s">
        <v>16</v>
      </c>
      <c r="B5" s="7" t="s">
        <v>62</v>
      </c>
      <c r="C5" s="7" t="s">
        <v>35</v>
      </c>
      <c r="D5" s="7" t="s">
        <v>63</v>
      </c>
      <c r="E5" s="7" t="s">
        <v>101</v>
      </c>
      <c r="F5" s="7" t="s">
        <v>41</v>
      </c>
    </row>
    <row r="6" spans="1:6" x14ac:dyDescent="0.3">
      <c r="A6" s="48"/>
      <c r="B6" s="54"/>
      <c r="C6" s="54"/>
      <c r="D6" s="54"/>
      <c r="E6" s="48"/>
      <c r="F6" s="69"/>
    </row>
    <row r="7" spans="1:6" x14ac:dyDescent="0.3">
      <c r="A7" s="94" t="s">
        <v>68</v>
      </c>
      <c r="B7" s="85">
        <v>9</v>
      </c>
      <c r="C7" s="57">
        <v>174</v>
      </c>
      <c r="D7" s="88">
        <v>13</v>
      </c>
      <c r="E7" s="85">
        <v>17</v>
      </c>
      <c r="F7" s="73">
        <v>170</v>
      </c>
    </row>
    <row r="8" spans="1:6" x14ac:dyDescent="0.3">
      <c r="A8" s="95" t="s">
        <v>69</v>
      </c>
      <c r="B8" s="86">
        <v>40</v>
      </c>
      <c r="C8" s="60">
        <v>599</v>
      </c>
      <c r="D8" s="89">
        <v>31</v>
      </c>
      <c r="E8" s="86">
        <v>53</v>
      </c>
      <c r="F8" s="74">
        <v>614</v>
      </c>
    </row>
    <row r="9" spans="1:6" x14ac:dyDescent="0.3">
      <c r="A9" s="95" t="s">
        <v>70</v>
      </c>
      <c r="B9" s="86">
        <v>42</v>
      </c>
      <c r="C9" s="60">
        <v>597</v>
      </c>
      <c r="D9" s="89">
        <v>25</v>
      </c>
      <c r="E9" s="86">
        <v>48</v>
      </c>
      <c r="F9" s="74">
        <v>613</v>
      </c>
    </row>
    <row r="10" spans="1:6" x14ac:dyDescent="0.3">
      <c r="A10" s="95" t="s">
        <v>71</v>
      </c>
      <c r="B10" s="86">
        <v>9</v>
      </c>
      <c r="C10" s="60">
        <v>292</v>
      </c>
      <c r="D10" s="89">
        <v>12</v>
      </c>
      <c r="E10" s="86">
        <v>17</v>
      </c>
      <c r="F10" s="74">
        <v>294</v>
      </c>
    </row>
    <row r="11" spans="1:6" x14ac:dyDescent="0.3">
      <c r="A11" s="95" t="s">
        <v>72</v>
      </c>
      <c r="B11" s="86">
        <v>48</v>
      </c>
      <c r="C11" s="60">
        <v>302</v>
      </c>
      <c r="D11" s="89">
        <v>24</v>
      </c>
      <c r="E11" s="86">
        <v>49</v>
      </c>
      <c r="F11" s="74">
        <v>317</v>
      </c>
    </row>
    <row r="12" spans="1:6" x14ac:dyDescent="0.3">
      <c r="A12" s="95" t="s">
        <v>73</v>
      </c>
      <c r="B12" s="86">
        <v>43</v>
      </c>
      <c r="C12" s="60">
        <v>474</v>
      </c>
      <c r="D12" s="89">
        <v>26</v>
      </c>
      <c r="E12" s="86">
        <v>51</v>
      </c>
      <c r="F12" s="74">
        <v>488</v>
      </c>
    </row>
    <row r="13" spans="1:6" x14ac:dyDescent="0.3">
      <c r="A13" s="95" t="s">
        <v>74</v>
      </c>
      <c r="B13" s="86">
        <v>45</v>
      </c>
      <c r="C13" s="60">
        <v>495</v>
      </c>
      <c r="D13" s="89">
        <v>25</v>
      </c>
      <c r="E13" s="86">
        <v>48</v>
      </c>
      <c r="F13" s="74">
        <v>509</v>
      </c>
    </row>
    <row r="14" spans="1:6" x14ac:dyDescent="0.3">
      <c r="A14" s="95" t="s">
        <v>75</v>
      </c>
      <c r="B14" s="86">
        <v>35</v>
      </c>
      <c r="C14" s="60">
        <v>271</v>
      </c>
      <c r="D14" s="89">
        <v>19</v>
      </c>
      <c r="E14" s="86">
        <v>41</v>
      </c>
      <c r="F14" s="74">
        <v>280</v>
      </c>
    </row>
    <row r="15" spans="1:6" x14ac:dyDescent="0.3">
      <c r="A15" s="95" t="s">
        <v>76</v>
      </c>
      <c r="B15" s="86">
        <v>48</v>
      </c>
      <c r="C15" s="60">
        <v>294</v>
      </c>
      <c r="D15" s="89">
        <v>18</v>
      </c>
      <c r="E15" s="86">
        <v>61</v>
      </c>
      <c r="F15" s="74">
        <v>297</v>
      </c>
    </row>
    <row r="16" spans="1:6" x14ac:dyDescent="0.3">
      <c r="A16" s="95" t="s">
        <v>77</v>
      </c>
      <c r="B16" s="86">
        <v>15</v>
      </c>
      <c r="C16" s="60">
        <v>104</v>
      </c>
      <c r="D16" s="89">
        <v>9</v>
      </c>
      <c r="E16" s="86">
        <v>19</v>
      </c>
      <c r="F16" s="74">
        <v>109</v>
      </c>
    </row>
    <row r="17" spans="1:6" x14ac:dyDescent="0.3">
      <c r="A17" s="95" t="s">
        <v>78</v>
      </c>
      <c r="B17" s="86">
        <v>25</v>
      </c>
      <c r="C17" s="60">
        <v>88</v>
      </c>
      <c r="D17" s="89">
        <v>5</v>
      </c>
      <c r="E17" s="86">
        <v>28</v>
      </c>
      <c r="F17" s="74">
        <v>90</v>
      </c>
    </row>
    <row r="18" spans="1:6" x14ac:dyDescent="0.3">
      <c r="A18" s="95" t="s">
        <v>79</v>
      </c>
      <c r="B18" s="86">
        <v>9</v>
      </c>
      <c r="C18" s="60">
        <v>53</v>
      </c>
      <c r="D18" s="89">
        <v>4</v>
      </c>
      <c r="E18" s="86">
        <v>13</v>
      </c>
      <c r="F18" s="74">
        <v>54</v>
      </c>
    </row>
    <row r="19" spans="1:6" x14ac:dyDescent="0.3">
      <c r="A19" s="95" t="s">
        <v>80</v>
      </c>
      <c r="B19" s="86">
        <v>6</v>
      </c>
      <c r="C19" s="60">
        <v>33</v>
      </c>
      <c r="D19" s="89">
        <v>4</v>
      </c>
      <c r="E19" s="86">
        <v>5</v>
      </c>
      <c r="F19" s="74">
        <v>36</v>
      </c>
    </row>
    <row r="20" spans="1:6" x14ac:dyDescent="0.3">
      <c r="A20" s="95" t="s">
        <v>81</v>
      </c>
      <c r="B20" s="86">
        <v>46</v>
      </c>
      <c r="C20" s="60">
        <v>280</v>
      </c>
      <c r="D20" s="89">
        <v>12</v>
      </c>
      <c r="E20" s="86">
        <v>49</v>
      </c>
      <c r="F20" s="74">
        <v>287</v>
      </c>
    </row>
    <row r="21" spans="1:6" x14ac:dyDescent="0.3">
      <c r="A21" s="95" t="s">
        <v>82</v>
      </c>
      <c r="B21" s="86">
        <v>53</v>
      </c>
      <c r="C21" s="60">
        <v>407</v>
      </c>
      <c r="D21" s="89">
        <v>23</v>
      </c>
      <c r="E21" s="86">
        <v>61</v>
      </c>
      <c r="F21" s="74">
        <v>420</v>
      </c>
    </row>
    <row r="22" spans="1:6" x14ac:dyDescent="0.3">
      <c r="A22" s="95" t="s">
        <v>83</v>
      </c>
      <c r="B22" s="86">
        <v>62</v>
      </c>
      <c r="C22" s="60">
        <v>388</v>
      </c>
      <c r="D22" s="89">
        <v>18</v>
      </c>
      <c r="E22" s="86">
        <v>78</v>
      </c>
      <c r="F22" s="74">
        <v>390</v>
      </c>
    </row>
    <row r="23" spans="1:6" x14ac:dyDescent="0.3">
      <c r="A23" s="95" t="s">
        <v>84</v>
      </c>
      <c r="B23" s="86">
        <v>9</v>
      </c>
      <c r="C23" s="60">
        <v>160</v>
      </c>
      <c r="D23" s="89">
        <v>11</v>
      </c>
      <c r="E23" s="86">
        <v>11</v>
      </c>
      <c r="F23" s="74">
        <v>170</v>
      </c>
    </row>
    <row r="24" spans="1:6" x14ac:dyDescent="0.3">
      <c r="A24" s="95" t="s">
        <v>85</v>
      </c>
      <c r="B24" s="86">
        <v>29</v>
      </c>
      <c r="C24" s="60">
        <v>353</v>
      </c>
      <c r="D24" s="89">
        <v>12</v>
      </c>
      <c r="E24" s="86">
        <v>30</v>
      </c>
      <c r="F24" s="74">
        <v>371</v>
      </c>
    </row>
    <row r="25" spans="1:6" x14ac:dyDescent="0.3">
      <c r="A25" s="95" t="s">
        <v>86</v>
      </c>
      <c r="B25" s="86">
        <v>20</v>
      </c>
      <c r="C25" s="60">
        <v>389</v>
      </c>
      <c r="D25" s="89">
        <v>14</v>
      </c>
      <c r="E25" s="86">
        <v>25</v>
      </c>
      <c r="F25" s="74">
        <v>395</v>
      </c>
    </row>
    <row r="26" spans="1:6" x14ac:dyDescent="0.3">
      <c r="A26" s="95" t="s">
        <v>87</v>
      </c>
      <c r="B26" s="86">
        <v>30</v>
      </c>
      <c r="C26" s="60">
        <v>125</v>
      </c>
      <c r="D26" s="89">
        <v>12</v>
      </c>
      <c r="E26" s="86">
        <v>26</v>
      </c>
      <c r="F26" s="74">
        <v>140</v>
      </c>
    </row>
    <row r="27" spans="1:6" x14ac:dyDescent="0.3">
      <c r="A27" s="95" t="s">
        <v>88</v>
      </c>
      <c r="B27" s="86">
        <v>18</v>
      </c>
      <c r="C27" s="60">
        <v>71</v>
      </c>
      <c r="D27" s="89">
        <v>4</v>
      </c>
      <c r="E27" s="86">
        <v>22</v>
      </c>
      <c r="F27" s="74">
        <v>71</v>
      </c>
    </row>
    <row r="28" spans="1:6" x14ac:dyDescent="0.3">
      <c r="A28" s="96" t="s">
        <v>121</v>
      </c>
      <c r="B28" s="87">
        <v>226</v>
      </c>
      <c r="C28" s="63">
        <v>1041</v>
      </c>
      <c r="D28" s="90">
        <v>42</v>
      </c>
      <c r="E28" s="87">
        <v>249</v>
      </c>
      <c r="F28" s="75">
        <v>1052</v>
      </c>
    </row>
    <row r="29" spans="1:6" x14ac:dyDescent="0.3">
      <c r="A29" s="4" t="s">
        <v>0</v>
      </c>
      <c r="B29" s="20">
        <f>SUM(B7:B28)</f>
        <v>867</v>
      </c>
      <c r="C29" s="5">
        <f>SUM(C7:C28)</f>
        <v>6990</v>
      </c>
      <c r="D29" s="20">
        <f>SUM(D7:D28)</f>
        <v>363</v>
      </c>
      <c r="E29" s="20">
        <f>SUM(E7:E28)</f>
        <v>1001</v>
      </c>
      <c r="F29" s="5">
        <f>SUM(F7:F28)</f>
        <v>7167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zoomScaleNormal="100" zoomScaleSheetLayoutView="100" workbookViewId="0">
      <pane xSplit="5" ySplit="6" topLeftCell="F11" activePane="bottomRight" state="frozen"/>
      <selection activeCell="A9" sqref="A9:H9"/>
      <selection pane="topRight" activeCell="A9" sqref="A9:H9"/>
      <selection pane="bottomLeft" activeCell="A9" sqref="A9:H9"/>
      <selection pane="bottomRight" activeCell="A7" sqref="A7:E29"/>
    </sheetView>
  </sheetViews>
  <sheetFormatPr defaultColWidth="9.1796875" defaultRowHeight="13" x14ac:dyDescent="0.3"/>
  <cols>
    <col min="1" max="1" width="18.54296875" style="6" customWidth="1"/>
    <col min="2" max="5" width="9.7265625" style="1" customWidth="1"/>
    <col min="6" max="16384" width="9.1796875" style="1"/>
  </cols>
  <sheetData>
    <row r="1" spans="1:5" x14ac:dyDescent="0.3">
      <c r="A1" s="32"/>
      <c r="B1" s="33" t="s">
        <v>7</v>
      </c>
      <c r="C1" s="65"/>
      <c r="D1" s="33" t="s">
        <v>8</v>
      </c>
      <c r="E1" s="65"/>
    </row>
    <row r="2" spans="1:5" x14ac:dyDescent="0.3">
      <c r="A2" s="35"/>
      <c r="B2" s="47" t="s">
        <v>12</v>
      </c>
      <c r="C2" s="66"/>
      <c r="D2" s="47" t="s">
        <v>13</v>
      </c>
      <c r="E2" s="66"/>
    </row>
    <row r="3" spans="1:5" x14ac:dyDescent="0.3">
      <c r="A3" s="35"/>
      <c r="B3" s="67"/>
      <c r="C3" s="68"/>
      <c r="D3" s="67"/>
      <c r="E3" s="68"/>
    </row>
    <row r="4" spans="1:5" x14ac:dyDescent="0.3">
      <c r="A4" s="36"/>
      <c r="B4" s="2" t="s">
        <v>3</v>
      </c>
      <c r="C4" s="3" t="s">
        <v>4</v>
      </c>
      <c r="D4" s="2" t="s">
        <v>3</v>
      </c>
      <c r="E4" s="3" t="s">
        <v>4</v>
      </c>
    </row>
    <row r="5" spans="1:5" ht="107.25" customHeight="1" x14ac:dyDescent="0.3">
      <c r="A5" s="17" t="s">
        <v>16</v>
      </c>
      <c r="B5" s="7" t="s">
        <v>102</v>
      </c>
      <c r="C5" s="7" t="s">
        <v>40</v>
      </c>
      <c r="D5" s="7" t="s">
        <v>64</v>
      </c>
      <c r="E5" s="7" t="s">
        <v>65</v>
      </c>
    </row>
    <row r="6" spans="1:5" x14ac:dyDescent="0.3">
      <c r="A6" s="48"/>
      <c r="B6" s="49"/>
      <c r="C6" s="49"/>
      <c r="D6" s="48"/>
      <c r="E6" s="69"/>
    </row>
    <row r="7" spans="1:5" x14ac:dyDescent="0.3">
      <c r="A7" s="94" t="s">
        <v>68</v>
      </c>
      <c r="B7" s="85">
        <v>41</v>
      </c>
      <c r="C7" s="82">
        <v>159</v>
      </c>
      <c r="D7" s="85">
        <v>21</v>
      </c>
      <c r="E7" s="73">
        <v>172</v>
      </c>
    </row>
    <row r="8" spans="1:5" x14ac:dyDescent="0.3">
      <c r="A8" s="95" t="s">
        <v>69</v>
      </c>
      <c r="B8" s="86">
        <v>76</v>
      </c>
      <c r="C8" s="83">
        <v>599</v>
      </c>
      <c r="D8" s="86">
        <v>61</v>
      </c>
      <c r="E8" s="74">
        <v>602</v>
      </c>
    </row>
    <row r="9" spans="1:5" x14ac:dyDescent="0.3">
      <c r="A9" s="95" t="s">
        <v>70</v>
      </c>
      <c r="B9" s="86">
        <v>83</v>
      </c>
      <c r="C9" s="83">
        <v>580</v>
      </c>
      <c r="D9" s="86">
        <v>58</v>
      </c>
      <c r="E9" s="74">
        <v>593</v>
      </c>
    </row>
    <row r="10" spans="1:5" x14ac:dyDescent="0.3">
      <c r="A10" s="95" t="s">
        <v>71</v>
      </c>
      <c r="B10" s="86">
        <v>27</v>
      </c>
      <c r="C10" s="83">
        <v>288</v>
      </c>
      <c r="D10" s="86">
        <v>15</v>
      </c>
      <c r="E10" s="74">
        <v>298</v>
      </c>
    </row>
    <row r="11" spans="1:5" x14ac:dyDescent="0.3">
      <c r="A11" s="95" t="s">
        <v>72</v>
      </c>
      <c r="B11" s="86">
        <v>71</v>
      </c>
      <c r="C11" s="83">
        <v>301</v>
      </c>
      <c r="D11" s="86">
        <v>53</v>
      </c>
      <c r="E11" s="74">
        <v>309</v>
      </c>
    </row>
    <row r="12" spans="1:5" x14ac:dyDescent="0.3">
      <c r="A12" s="95" t="s">
        <v>73</v>
      </c>
      <c r="B12" s="86">
        <v>92</v>
      </c>
      <c r="C12" s="83">
        <v>451</v>
      </c>
      <c r="D12" s="86">
        <v>52</v>
      </c>
      <c r="E12" s="74">
        <v>486</v>
      </c>
    </row>
    <row r="13" spans="1:5" x14ac:dyDescent="0.3">
      <c r="A13" s="95" t="s">
        <v>74</v>
      </c>
      <c r="B13" s="86">
        <v>82</v>
      </c>
      <c r="C13" s="83">
        <v>480</v>
      </c>
      <c r="D13" s="86">
        <v>56</v>
      </c>
      <c r="E13" s="74">
        <v>503</v>
      </c>
    </row>
    <row r="14" spans="1:5" x14ac:dyDescent="0.3">
      <c r="A14" s="95" t="s">
        <v>75</v>
      </c>
      <c r="B14" s="86">
        <v>63</v>
      </c>
      <c r="C14" s="83">
        <v>263</v>
      </c>
      <c r="D14" s="86">
        <v>50</v>
      </c>
      <c r="E14" s="74">
        <v>274</v>
      </c>
    </row>
    <row r="15" spans="1:5" x14ac:dyDescent="0.3">
      <c r="A15" s="95" t="s">
        <v>76</v>
      </c>
      <c r="B15" s="86">
        <v>88</v>
      </c>
      <c r="C15" s="83">
        <v>271</v>
      </c>
      <c r="D15" s="86">
        <v>62</v>
      </c>
      <c r="E15" s="74">
        <v>299</v>
      </c>
    </row>
    <row r="16" spans="1:5" x14ac:dyDescent="0.3">
      <c r="A16" s="95" t="s">
        <v>77</v>
      </c>
      <c r="B16" s="86">
        <v>29</v>
      </c>
      <c r="C16" s="83">
        <v>97</v>
      </c>
      <c r="D16" s="86">
        <v>22</v>
      </c>
      <c r="E16" s="74">
        <v>104</v>
      </c>
    </row>
    <row r="17" spans="1:5" x14ac:dyDescent="0.3">
      <c r="A17" s="95" t="s">
        <v>78</v>
      </c>
      <c r="B17" s="86">
        <v>32</v>
      </c>
      <c r="C17" s="83">
        <v>84</v>
      </c>
      <c r="D17" s="86">
        <v>30</v>
      </c>
      <c r="E17" s="74">
        <v>91</v>
      </c>
    </row>
    <row r="18" spans="1:5" x14ac:dyDescent="0.3">
      <c r="A18" s="95" t="s">
        <v>79</v>
      </c>
      <c r="B18" s="86">
        <v>10</v>
      </c>
      <c r="C18" s="83">
        <v>57</v>
      </c>
      <c r="D18" s="86">
        <v>14</v>
      </c>
      <c r="E18" s="74">
        <v>53</v>
      </c>
    </row>
    <row r="19" spans="1:5" x14ac:dyDescent="0.3">
      <c r="A19" s="95" t="s">
        <v>80</v>
      </c>
      <c r="B19" s="86">
        <v>14</v>
      </c>
      <c r="C19" s="83">
        <v>25</v>
      </c>
      <c r="D19" s="86">
        <v>10</v>
      </c>
      <c r="E19" s="74">
        <v>30</v>
      </c>
    </row>
    <row r="20" spans="1:5" x14ac:dyDescent="0.3">
      <c r="A20" s="95" t="s">
        <v>81</v>
      </c>
      <c r="B20" s="86">
        <v>68</v>
      </c>
      <c r="C20" s="83">
        <v>271</v>
      </c>
      <c r="D20" s="86">
        <v>57</v>
      </c>
      <c r="E20" s="74">
        <v>276</v>
      </c>
    </row>
    <row r="21" spans="1:5" x14ac:dyDescent="0.3">
      <c r="A21" s="95" t="s">
        <v>82</v>
      </c>
      <c r="B21" s="86">
        <v>106</v>
      </c>
      <c r="C21" s="83">
        <v>377</v>
      </c>
      <c r="D21" s="86">
        <v>76</v>
      </c>
      <c r="E21" s="74">
        <v>399</v>
      </c>
    </row>
    <row r="22" spans="1:5" x14ac:dyDescent="0.3">
      <c r="A22" s="95" t="s">
        <v>83</v>
      </c>
      <c r="B22" s="86">
        <v>124</v>
      </c>
      <c r="C22" s="83">
        <v>344</v>
      </c>
      <c r="D22" s="86">
        <v>86</v>
      </c>
      <c r="E22" s="74">
        <v>384</v>
      </c>
    </row>
    <row r="23" spans="1:5" x14ac:dyDescent="0.3">
      <c r="A23" s="95" t="s">
        <v>84</v>
      </c>
      <c r="B23" s="86">
        <v>16</v>
      </c>
      <c r="C23" s="83">
        <v>163</v>
      </c>
      <c r="D23" s="86">
        <v>10</v>
      </c>
      <c r="E23" s="74">
        <v>171</v>
      </c>
    </row>
    <row r="24" spans="1:5" x14ac:dyDescent="0.3">
      <c r="A24" s="95" t="s">
        <v>85</v>
      </c>
      <c r="B24" s="86">
        <v>57</v>
      </c>
      <c r="C24" s="83">
        <v>345</v>
      </c>
      <c r="D24" s="86">
        <v>38</v>
      </c>
      <c r="E24" s="74">
        <v>363</v>
      </c>
    </row>
    <row r="25" spans="1:5" x14ac:dyDescent="0.3">
      <c r="A25" s="95" t="s">
        <v>86</v>
      </c>
      <c r="B25" s="86">
        <v>47</v>
      </c>
      <c r="C25" s="83">
        <v>374</v>
      </c>
      <c r="D25" s="86">
        <v>34</v>
      </c>
      <c r="E25" s="74">
        <v>388</v>
      </c>
    </row>
    <row r="26" spans="1:5" x14ac:dyDescent="0.3">
      <c r="A26" s="95" t="s">
        <v>87</v>
      </c>
      <c r="B26" s="86">
        <v>36</v>
      </c>
      <c r="C26" s="83">
        <v>130</v>
      </c>
      <c r="D26" s="86">
        <v>30</v>
      </c>
      <c r="E26" s="74">
        <v>135</v>
      </c>
    </row>
    <row r="27" spans="1:5" x14ac:dyDescent="0.3">
      <c r="A27" s="95" t="s">
        <v>88</v>
      </c>
      <c r="B27" s="86">
        <v>22</v>
      </c>
      <c r="C27" s="83">
        <v>72</v>
      </c>
      <c r="D27" s="86">
        <v>25</v>
      </c>
      <c r="E27" s="74">
        <v>67</v>
      </c>
    </row>
    <row r="28" spans="1:5" x14ac:dyDescent="0.3">
      <c r="A28" s="96" t="s">
        <v>121</v>
      </c>
      <c r="B28" s="87">
        <v>396</v>
      </c>
      <c r="C28" s="84">
        <v>918</v>
      </c>
      <c r="D28" s="87">
        <v>274</v>
      </c>
      <c r="E28" s="75">
        <v>1032</v>
      </c>
    </row>
    <row r="29" spans="1:5" x14ac:dyDescent="0.3">
      <c r="A29" s="4" t="s">
        <v>0</v>
      </c>
      <c r="B29" s="20">
        <f>SUM(B7:B28)</f>
        <v>1580</v>
      </c>
      <c r="C29" s="5">
        <f>SUM(C7:C28)</f>
        <v>6649</v>
      </c>
      <c r="D29" s="20">
        <f>SUM(D7:D28)</f>
        <v>1134</v>
      </c>
      <c r="E29" s="5">
        <f>SUM(E7:E28)</f>
        <v>7029</v>
      </c>
    </row>
  </sheetData>
  <sheetProtection selectLockedCells="1"/>
  <mergeCells count="6">
    <mergeCell ref="D2:E2"/>
    <mergeCell ref="D3:E3"/>
    <mergeCell ref="B1:C1"/>
    <mergeCell ref="B2:C2"/>
    <mergeCell ref="B3:C3"/>
    <mergeCell ref="D1:E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9"/>
  <sheetViews>
    <sheetView zoomScaleNormal="100" zoomScaleSheetLayoutView="100" workbookViewId="0">
      <pane xSplit="4" ySplit="6" topLeftCell="E11" activePane="bottomRight" state="frozen"/>
      <selection activeCell="A9" sqref="A9:H9"/>
      <selection pane="topRight" activeCell="A9" sqref="A9:H9"/>
      <selection pane="bottomLeft" activeCell="A9" sqref="A9:H9"/>
      <selection pane="bottomRight" activeCell="F21" sqref="F21"/>
    </sheetView>
  </sheetViews>
  <sheetFormatPr defaultColWidth="9.1796875" defaultRowHeight="13" x14ac:dyDescent="0.3"/>
  <cols>
    <col min="1" max="1" width="18.54296875" style="6" customWidth="1"/>
    <col min="2" max="5" width="8.7265625" style="1" customWidth="1"/>
    <col min="6" max="16384" width="9.1796875" style="1"/>
  </cols>
  <sheetData>
    <row r="1" spans="1:5" x14ac:dyDescent="0.3">
      <c r="A1" s="32"/>
      <c r="B1" s="33"/>
      <c r="C1" s="33"/>
      <c r="D1" s="65"/>
      <c r="E1" s="21"/>
    </row>
    <row r="2" spans="1:5" x14ac:dyDescent="0.3">
      <c r="A2" s="35"/>
      <c r="B2" s="34" t="s">
        <v>37</v>
      </c>
      <c r="C2" s="34"/>
      <c r="D2" s="68"/>
      <c r="E2" s="21"/>
    </row>
    <row r="3" spans="1:5" x14ac:dyDescent="0.3">
      <c r="A3" s="35"/>
      <c r="B3" s="25" t="s">
        <v>23</v>
      </c>
      <c r="C3" s="25" t="s">
        <v>17</v>
      </c>
      <c r="D3" s="25" t="s">
        <v>18</v>
      </c>
      <c r="E3" s="22"/>
    </row>
    <row r="4" spans="1:5" x14ac:dyDescent="0.3">
      <c r="A4" s="36"/>
      <c r="B4" s="3" t="s">
        <v>4</v>
      </c>
      <c r="C4" s="3" t="s">
        <v>4</v>
      </c>
      <c r="D4" s="3" t="s">
        <v>4</v>
      </c>
      <c r="E4" s="23"/>
    </row>
    <row r="5" spans="1:5" ht="107.25" customHeight="1" x14ac:dyDescent="0.3">
      <c r="A5" s="17" t="s">
        <v>16</v>
      </c>
      <c r="B5" s="7" t="s">
        <v>42</v>
      </c>
      <c r="C5" s="7" t="s">
        <v>89</v>
      </c>
      <c r="D5" s="7" t="s">
        <v>43</v>
      </c>
      <c r="E5" s="24"/>
    </row>
    <row r="6" spans="1:5" x14ac:dyDescent="0.3">
      <c r="A6" s="19"/>
      <c r="B6" s="19"/>
      <c r="C6" s="19"/>
      <c r="D6" s="19"/>
      <c r="E6" s="16"/>
    </row>
    <row r="7" spans="1:5" x14ac:dyDescent="0.3">
      <c r="A7" s="76" t="s">
        <v>68</v>
      </c>
      <c r="B7" s="77">
        <v>174</v>
      </c>
      <c r="C7" s="77">
        <v>166</v>
      </c>
      <c r="D7" s="77">
        <v>159</v>
      </c>
      <c r="E7" s="14"/>
    </row>
    <row r="8" spans="1:5" x14ac:dyDescent="0.3">
      <c r="A8" s="78" t="s">
        <v>69</v>
      </c>
      <c r="B8" s="79">
        <v>591</v>
      </c>
      <c r="C8" s="79">
        <v>572</v>
      </c>
      <c r="D8" s="79">
        <v>557</v>
      </c>
      <c r="E8" s="14"/>
    </row>
    <row r="9" spans="1:5" x14ac:dyDescent="0.3">
      <c r="A9" s="78" t="s">
        <v>70</v>
      </c>
      <c r="B9" s="79">
        <v>610</v>
      </c>
      <c r="C9" s="79">
        <v>578</v>
      </c>
      <c r="D9" s="79">
        <v>574</v>
      </c>
      <c r="E9" s="14"/>
    </row>
    <row r="10" spans="1:5" x14ac:dyDescent="0.3">
      <c r="A10" s="78" t="s">
        <v>71</v>
      </c>
      <c r="B10" s="79">
        <v>296</v>
      </c>
      <c r="C10" s="79">
        <v>276</v>
      </c>
      <c r="D10" s="79">
        <v>276</v>
      </c>
      <c r="E10" s="14"/>
    </row>
    <row r="11" spans="1:5" x14ac:dyDescent="0.3">
      <c r="A11" s="78" t="s">
        <v>72</v>
      </c>
      <c r="B11" s="79">
        <v>337</v>
      </c>
      <c r="C11" s="79">
        <v>324</v>
      </c>
      <c r="D11" s="79">
        <v>333</v>
      </c>
      <c r="E11" s="14"/>
    </row>
    <row r="12" spans="1:5" x14ac:dyDescent="0.3">
      <c r="A12" s="78" t="s">
        <v>73</v>
      </c>
      <c r="B12" s="79">
        <v>495</v>
      </c>
      <c r="C12" s="79">
        <v>492</v>
      </c>
      <c r="D12" s="79">
        <v>457</v>
      </c>
      <c r="E12" s="14"/>
    </row>
    <row r="13" spans="1:5" x14ac:dyDescent="0.3">
      <c r="A13" s="78" t="s">
        <v>74</v>
      </c>
      <c r="B13" s="79">
        <v>510</v>
      </c>
      <c r="C13" s="79">
        <v>508</v>
      </c>
      <c r="D13" s="79">
        <v>492</v>
      </c>
      <c r="E13" s="14"/>
    </row>
    <row r="14" spans="1:5" x14ac:dyDescent="0.3">
      <c r="A14" s="78" t="s">
        <v>75</v>
      </c>
      <c r="B14" s="79">
        <v>299</v>
      </c>
      <c r="C14" s="79">
        <v>297</v>
      </c>
      <c r="D14" s="79">
        <v>286</v>
      </c>
      <c r="E14" s="14"/>
    </row>
    <row r="15" spans="1:5" x14ac:dyDescent="0.3">
      <c r="A15" s="78" t="s">
        <v>76</v>
      </c>
      <c r="B15" s="79">
        <v>318</v>
      </c>
      <c r="C15" s="79">
        <v>318</v>
      </c>
      <c r="D15" s="79">
        <v>309</v>
      </c>
      <c r="E15" s="14"/>
    </row>
    <row r="16" spans="1:5" x14ac:dyDescent="0.3">
      <c r="A16" s="78" t="s">
        <v>77</v>
      </c>
      <c r="B16" s="79">
        <v>109</v>
      </c>
      <c r="C16" s="79">
        <v>108</v>
      </c>
      <c r="D16" s="79">
        <v>114</v>
      </c>
      <c r="E16" s="14"/>
    </row>
    <row r="17" spans="1:5" x14ac:dyDescent="0.3">
      <c r="A17" s="78" t="s">
        <v>78</v>
      </c>
      <c r="B17" s="79">
        <v>109</v>
      </c>
      <c r="C17" s="79">
        <v>109</v>
      </c>
      <c r="D17" s="79">
        <v>106</v>
      </c>
      <c r="E17" s="14"/>
    </row>
    <row r="18" spans="1:5" x14ac:dyDescent="0.3">
      <c r="A18" s="78" t="s">
        <v>79</v>
      </c>
      <c r="B18" s="79">
        <v>59</v>
      </c>
      <c r="C18" s="79">
        <v>59</v>
      </c>
      <c r="D18" s="79">
        <v>59</v>
      </c>
      <c r="E18" s="14"/>
    </row>
    <row r="19" spans="1:5" x14ac:dyDescent="0.3">
      <c r="A19" s="78" t="s">
        <v>80</v>
      </c>
      <c r="B19" s="79">
        <v>32</v>
      </c>
      <c r="C19" s="79">
        <v>32</v>
      </c>
      <c r="D19" s="79">
        <v>32</v>
      </c>
      <c r="E19" s="14"/>
    </row>
    <row r="20" spans="1:5" x14ac:dyDescent="0.3">
      <c r="A20" s="78" t="s">
        <v>81</v>
      </c>
      <c r="B20" s="79">
        <v>303</v>
      </c>
      <c r="C20" s="79">
        <v>305</v>
      </c>
      <c r="D20" s="79">
        <v>294</v>
      </c>
      <c r="E20" s="14"/>
    </row>
    <row r="21" spans="1:5" x14ac:dyDescent="0.3">
      <c r="A21" s="78" t="s">
        <v>82</v>
      </c>
      <c r="B21" s="79">
        <v>438</v>
      </c>
      <c r="C21" s="79">
        <v>441</v>
      </c>
      <c r="D21" s="79">
        <v>432</v>
      </c>
      <c r="E21" s="14"/>
    </row>
    <row r="22" spans="1:5" x14ac:dyDescent="0.3">
      <c r="A22" s="78" t="s">
        <v>83</v>
      </c>
      <c r="B22" s="79">
        <v>427</v>
      </c>
      <c r="C22" s="79">
        <v>417</v>
      </c>
      <c r="D22" s="79">
        <v>406</v>
      </c>
      <c r="E22" s="14"/>
    </row>
    <row r="23" spans="1:5" x14ac:dyDescent="0.3">
      <c r="A23" s="78" t="s">
        <v>84</v>
      </c>
      <c r="B23" s="79">
        <v>174</v>
      </c>
      <c r="C23" s="79">
        <v>171</v>
      </c>
      <c r="D23" s="79">
        <v>164</v>
      </c>
      <c r="E23" s="14"/>
    </row>
    <row r="24" spans="1:5" x14ac:dyDescent="0.3">
      <c r="A24" s="78" t="s">
        <v>85</v>
      </c>
      <c r="B24" s="79">
        <v>356</v>
      </c>
      <c r="C24" s="79">
        <v>349</v>
      </c>
      <c r="D24" s="79">
        <v>345</v>
      </c>
      <c r="E24" s="14"/>
    </row>
    <row r="25" spans="1:5" x14ac:dyDescent="0.3">
      <c r="A25" s="78" t="s">
        <v>86</v>
      </c>
      <c r="B25" s="79">
        <v>398</v>
      </c>
      <c r="C25" s="79">
        <v>390</v>
      </c>
      <c r="D25" s="79">
        <v>379</v>
      </c>
      <c r="E25" s="14"/>
    </row>
    <row r="26" spans="1:5" x14ac:dyDescent="0.3">
      <c r="A26" s="78" t="s">
        <v>87</v>
      </c>
      <c r="B26" s="79">
        <v>150</v>
      </c>
      <c r="C26" s="79">
        <v>147</v>
      </c>
      <c r="D26" s="79">
        <v>147</v>
      </c>
      <c r="E26" s="14"/>
    </row>
    <row r="27" spans="1:5" x14ac:dyDescent="0.3">
      <c r="A27" s="78" t="s">
        <v>88</v>
      </c>
      <c r="B27" s="79">
        <v>81</v>
      </c>
      <c r="C27" s="79">
        <v>82</v>
      </c>
      <c r="D27" s="79">
        <v>82</v>
      </c>
      <c r="E27" s="15"/>
    </row>
    <row r="28" spans="1:5" x14ac:dyDescent="0.3">
      <c r="A28" s="80" t="s">
        <v>121</v>
      </c>
      <c r="B28" s="81">
        <v>1100</v>
      </c>
      <c r="C28" s="81">
        <v>1083</v>
      </c>
      <c r="D28" s="81">
        <v>1096</v>
      </c>
      <c r="E28" s="15"/>
    </row>
    <row r="29" spans="1:5" x14ac:dyDescent="0.3">
      <c r="A29" s="4" t="s">
        <v>0</v>
      </c>
      <c r="B29" s="5">
        <f>SUM(B7:B28)</f>
        <v>7366</v>
      </c>
      <c r="C29" s="5">
        <f>SUM(C7:C28)</f>
        <v>7224</v>
      </c>
      <c r="D29" s="5">
        <f>SUM(D7:D28)</f>
        <v>7099</v>
      </c>
    </row>
  </sheetData>
  <sheetProtection selectLockedCells="1"/>
  <mergeCells count="2">
    <mergeCell ref="B1:D1"/>
    <mergeCell ref="B2:D2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9"/>
  <sheetViews>
    <sheetView zoomScaleNormal="100" zoomScaleSheetLayoutView="100" workbookViewId="0">
      <pane xSplit="5" ySplit="6" topLeftCell="F11" activePane="bottomRight" state="frozen"/>
      <selection activeCell="A9" sqref="A9:H9"/>
      <selection pane="topRight" activeCell="A9" sqref="A9:H9"/>
      <selection pane="bottomLeft" activeCell="A9" sqref="A9:H9"/>
      <selection pane="bottomRight" activeCell="F16" sqref="F16"/>
    </sheetView>
  </sheetViews>
  <sheetFormatPr defaultColWidth="9.1796875" defaultRowHeight="13" x14ac:dyDescent="0.3"/>
  <cols>
    <col min="1" max="1" width="18.54296875" style="6" customWidth="1"/>
    <col min="2" max="3" width="8.7265625" style="1" customWidth="1"/>
    <col min="4" max="5" width="11.54296875" style="1" customWidth="1"/>
    <col min="6" max="16384" width="9.1796875" style="1"/>
  </cols>
  <sheetData>
    <row r="1" spans="1:5" x14ac:dyDescent="0.3">
      <c r="A1" s="32"/>
      <c r="B1" s="33" t="s">
        <v>26</v>
      </c>
      <c r="C1" s="65"/>
      <c r="D1" s="91" t="s">
        <v>29</v>
      </c>
      <c r="E1" s="91"/>
    </row>
    <row r="2" spans="1:5" x14ac:dyDescent="0.3">
      <c r="A2" s="35"/>
      <c r="B2" s="47" t="s">
        <v>27</v>
      </c>
      <c r="C2" s="66"/>
      <c r="D2" s="92" t="s">
        <v>28</v>
      </c>
      <c r="E2" s="92" t="s">
        <v>26</v>
      </c>
    </row>
    <row r="3" spans="1:5" x14ac:dyDescent="0.3">
      <c r="A3" s="35"/>
      <c r="B3" s="93" t="s">
        <v>66</v>
      </c>
      <c r="C3" s="93" t="s">
        <v>39</v>
      </c>
      <c r="D3" s="93" t="s">
        <v>19</v>
      </c>
      <c r="E3" s="93" t="s">
        <v>11</v>
      </c>
    </row>
    <row r="4" spans="1:5" x14ac:dyDescent="0.3">
      <c r="A4" s="36"/>
      <c r="B4" s="3" t="s">
        <v>4</v>
      </c>
      <c r="C4" s="3" t="s">
        <v>4</v>
      </c>
      <c r="D4" s="3" t="s">
        <v>4</v>
      </c>
      <c r="E4" s="3" t="s">
        <v>4</v>
      </c>
    </row>
    <row r="5" spans="1:5" ht="107.25" customHeight="1" x14ac:dyDescent="0.3">
      <c r="A5" s="17" t="s">
        <v>16</v>
      </c>
      <c r="B5" s="7" t="s">
        <v>90</v>
      </c>
      <c r="C5" s="7" t="s">
        <v>91</v>
      </c>
      <c r="D5" s="7" t="s">
        <v>92</v>
      </c>
      <c r="E5" s="7" t="s">
        <v>93</v>
      </c>
    </row>
    <row r="6" spans="1:5" x14ac:dyDescent="0.3">
      <c r="A6" s="19"/>
      <c r="B6" s="19"/>
      <c r="C6" s="19"/>
      <c r="D6" s="19"/>
      <c r="E6" s="19"/>
    </row>
    <row r="7" spans="1:5" x14ac:dyDescent="0.3">
      <c r="A7" s="76" t="s">
        <v>68</v>
      </c>
      <c r="B7" s="77">
        <v>182</v>
      </c>
      <c r="C7" s="77">
        <v>170</v>
      </c>
      <c r="D7" s="77">
        <v>172</v>
      </c>
      <c r="E7" s="77">
        <v>174</v>
      </c>
    </row>
    <row r="8" spans="1:5" x14ac:dyDescent="0.3">
      <c r="A8" s="78" t="s">
        <v>69</v>
      </c>
      <c r="B8" s="79">
        <v>622</v>
      </c>
      <c r="C8" s="79">
        <v>605</v>
      </c>
      <c r="D8" s="79">
        <v>606</v>
      </c>
      <c r="E8" s="79">
        <v>607</v>
      </c>
    </row>
    <row r="9" spans="1:5" x14ac:dyDescent="0.3">
      <c r="A9" s="78" t="s">
        <v>70</v>
      </c>
      <c r="B9" s="79">
        <v>636</v>
      </c>
      <c r="C9" s="79">
        <v>601</v>
      </c>
      <c r="D9" s="79">
        <v>616</v>
      </c>
      <c r="E9" s="79">
        <v>622</v>
      </c>
    </row>
    <row r="10" spans="1:5" x14ac:dyDescent="0.3">
      <c r="A10" s="78" t="s">
        <v>71</v>
      </c>
      <c r="B10" s="79">
        <v>300</v>
      </c>
      <c r="C10" s="79">
        <v>284</v>
      </c>
      <c r="D10" s="79">
        <v>291</v>
      </c>
      <c r="E10" s="79">
        <v>288</v>
      </c>
    </row>
    <row r="11" spans="1:5" x14ac:dyDescent="0.3">
      <c r="A11" s="78" t="s">
        <v>72</v>
      </c>
      <c r="B11" s="79">
        <v>337</v>
      </c>
      <c r="C11" s="79">
        <v>328</v>
      </c>
      <c r="D11" s="79">
        <v>335</v>
      </c>
      <c r="E11" s="79">
        <v>340</v>
      </c>
    </row>
    <row r="12" spans="1:5" x14ac:dyDescent="0.3">
      <c r="A12" s="78" t="s">
        <v>73</v>
      </c>
      <c r="B12" s="79">
        <v>514</v>
      </c>
      <c r="C12" s="79">
        <v>491</v>
      </c>
      <c r="D12" s="79">
        <v>500</v>
      </c>
      <c r="E12" s="79">
        <v>503</v>
      </c>
    </row>
    <row r="13" spans="1:5" x14ac:dyDescent="0.3">
      <c r="A13" s="78" t="s">
        <v>74</v>
      </c>
      <c r="B13" s="79">
        <v>525</v>
      </c>
      <c r="C13" s="79">
        <v>510</v>
      </c>
      <c r="D13" s="79">
        <v>514</v>
      </c>
      <c r="E13" s="79">
        <v>513</v>
      </c>
    </row>
    <row r="14" spans="1:5" x14ac:dyDescent="0.3">
      <c r="A14" s="78" t="s">
        <v>75</v>
      </c>
      <c r="B14" s="79">
        <v>297</v>
      </c>
      <c r="C14" s="79">
        <v>299</v>
      </c>
      <c r="D14" s="79">
        <v>299</v>
      </c>
      <c r="E14" s="79">
        <v>300</v>
      </c>
    </row>
    <row r="15" spans="1:5" x14ac:dyDescent="0.3">
      <c r="A15" s="78" t="s">
        <v>76</v>
      </c>
      <c r="B15" s="79">
        <v>323</v>
      </c>
      <c r="C15" s="79">
        <v>319</v>
      </c>
      <c r="D15" s="79">
        <v>322</v>
      </c>
      <c r="E15" s="79">
        <v>324</v>
      </c>
    </row>
    <row r="16" spans="1:5" x14ac:dyDescent="0.3">
      <c r="A16" s="78" t="s">
        <v>77</v>
      </c>
      <c r="B16" s="79">
        <v>115</v>
      </c>
      <c r="C16" s="79">
        <v>108</v>
      </c>
      <c r="D16" s="79">
        <v>110</v>
      </c>
      <c r="E16" s="79">
        <v>110</v>
      </c>
    </row>
    <row r="17" spans="1:5" x14ac:dyDescent="0.3">
      <c r="A17" s="78" t="s">
        <v>78</v>
      </c>
      <c r="B17" s="79">
        <v>105</v>
      </c>
      <c r="C17" s="79">
        <v>109</v>
      </c>
      <c r="D17" s="79">
        <v>108</v>
      </c>
      <c r="E17" s="79">
        <v>108</v>
      </c>
    </row>
    <row r="18" spans="1:5" x14ac:dyDescent="0.3">
      <c r="A18" s="78" t="s">
        <v>79</v>
      </c>
      <c r="B18" s="79">
        <v>58</v>
      </c>
      <c r="C18" s="79">
        <v>57</v>
      </c>
      <c r="D18" s="79">
        <v>58</v>
      </c>
      <c r="E18" s="79">
        <v>58</v>
      </c>
    </row>
    <row r="19" spans="1:5" x14ac:dyDescent="0.3">
      <c r="A19" s="78" t="s">
        <v>80</v>
      </c>
      <c r="B19" s="79">
        <v>33</v>
      </c>
      <c r="C19" s="79">
        <v>32</v>
      </c>
      <c r="D19" s="79">
        <v>31</v>
      </c>
      <c r="E19" s="79">
        <v>32</v>
      </c>
    </row>
    <row r="20" spans="1:5" x14ac:dyDescent="0.3">
      <c r="A20" s="78" t="s">
        <v>81</v>
      </c>
      <c r="B20" s="79">
        <v>301</v>
      </c>
      <c r="C20" s="79">
        <v>307</v>
      </c>
      <c r="D20" s="79">
        <v>306</v>
      </c>
      <c r="E20" s="79">
        <v>305</v>
      </c>
    </row>
    <row r="21" spans="1:5" x14ac:dyDescent="0.3">
      <c r="A21" s="78" t="s">
        <v>82</v>
      </c>
      <c r="B21" s="79">
        <v>442</v>
      </c>
      <c r="C21" s="79">
        <v>431</v>
      </c>
      <c r="D21" s="79">
        <v>435</v>
      </c>
      <c r="E21" s="79">
        <v>436</v>
      </c>
    </row>
    <row r="22" spans="1:5" x14ac:dyDescent="0.3">
      <c r="A22" s="78" t="s">
        <v>83</v>
      </c>
      <c r="B22" s="79">
        <v>425</v>
      </c>
      <c r="C22" s="79">
        <v>415</v>
      </c>
      <c r="D22" s="79">
        <v>418</v>
      </c>
      <c r="E22" s="79">
        <v>422</v>
      </c>
    </row>
    <row r="23" spans="1:5" x14ac:dyDescent="0.3">
      <c r="A23" s="78" t="s">
        <v>84</v>
      </c>
      <c r="B23" s="79">
        <v>176</v>
      </c>
      <c r="C23" s="79">
        <v>172</v>
      </c>
      <c r="D23" s="79">
        <v>171</v>
      </c>
      <c r="E23" s="79">
        <v>171</v>
      </c>
    </row>
    <row r="24" spans="1:5" x14ac:dyDescent="0.3">
      <c r="A24" s="78" t="s">
        <v>85</v>
      </c>
      <c r="B24" s="79">
        <v>368</v>
      </c>
      <c r="C24" s="79">
        <v>343</v>
      </c>
      <c r="D24" s="79">
        <v>372</v>
      </c>
      <c r="E24" s="79">
        <v>372</v>
      </c>
    </row>
    <row r="25" spans="1:5" x14ac:dyDescent="0.3">
      <c r="A25" s="78" t="s">
        <v>86</v>
      </c>
      <c r="B25" s="79">
        <v>405</v>
      </c>
      <c r="C25" s="79">
        <v>381</v>
      </c>
      <c r="D25" s="79">
        <v>402</v>
      </c>
      <c r="E25" s="79">
        <v>401</v>
      </c>
    </row>
    <row r="26" spans="1:5" x14ac:dyDescent="0.3">
      <c r="A26" s="78" t="s">
        <v>87</v>
      </c>
      <c r="B26" s="79">
        <v>148</v>
      </c>
      <c r="C26" s="79">
        <v>150</v>
      </c>
      <c r="D26" s="79">
        <v>151</v>
      </c>
      <c r="E26" s="79">
        <v>151</v>
      </c>
    </row>
    <row r="27" spans="1:5" x14ac:dyDescent="0.3">
      <c r="A27" s="78" t="s">
        <v>88</v>
      </c>
      <c r="B27" s="79">
        <v>84</v>
      </c>
      <c r="C27" s="79">
        <v>85</v>
      </c>
      <c r="D27" s="79">
        <v>84</v>
      </c>
      <c r="E27" s="79">
        <v>83</v>
      </c>
    </row>
    <row r="28" spans="1:5" x14ac:dyDescent="0.3">
      <c r="A28" s="80" t="s">
        <v>121</v>
      </c>
      <c r="B28" s="81">
        <v>1114</v>
      </c>
      <c r="C28" s="81">
        <v>1095</v>
      </c>
      <c r="D28" s="81">
        <v>1125</v>
      </c>
      <c r="E28" s="81">
        <v>1124</v>
      </c>
    </row>
    <row r="29" spans="1:5" x14ac:dyDescent="0.3">
      <c r="A29" s="4" t="s">
        <v>0</v>
      </c>
      <c r="B29" s="5">
        <f>SUM(B7:B28)</f>
        <v>7510</v>
      </c>
      <c r="C29" s="5">
        <f>SUM(C7:C28)</f>
        <v>7292</v>
      </c>
      <c r="D29" s="5">
        <f>SUM(D7:D28)</f>
        <v>7426</v>
      </c>
      <c r="E29" s="5">
        <f>SUM(E7:E28)</f>
        <v>7444</v>
      </c>
    </row>
  </sheetData>
  <sheetProtection selectLockedCells="1"/>
  <mergeCells count="2">
    <mergeCell ref="B1:C1"/>
    <mergeCell ref="B2:C2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9"/>
  <sheetViews>
    <sheetView zoomScaleNormal="100" zoomScaleSheetLayoutView="100" workbookViewId="0">
      <pane xSplit="3" ySplit="6" topLeftCell="D7" activePane="bottomRight" state="frozen"/>
      <selection activeCell="A9" sqref="A9:H9"/>
      <selection pane="topRight" activeCell="A9" sqref="A9:H9"/>
      <selection pane="bottomLeft" activeCell="A9" sqref="A9:H9"/>
      <selection pane="bottomRight" activeCell="D13" sqref="D13"/>
    </sheetView>
  </sheetViews>
  <sheetFormatPr defaultColWidth="9.1796875" defaultRowHeight="13" x14ac:dyDescent="0.3"/>
  <cols>
    <col min="1" max="1" width="18.54296875" style="6" customWidth="1"/>
    <col min="2" max="2" width="11.54296875" style="1" customWidth="1"/>
    <col min="3" max="3" width="10.26953125" style="1" customWidth="1"/>
    <col min="4" max="16384" width="9.1796875" style="1"/>
  </cols>
  <sheetData>
    <row r="1" spans="1:3" x14ac:dyDescent="0.3">
      <c r="A1" s="32"/>
      <c r="B1" s="104"/>
      <c r="C1" s="91"/>
    </row>
    <row r="2" spans="1:3" x14ac:dyDescent="0.3">
      <c r="A2" s="35"/>
      <c r="B2" s="92" t="s">
        <v>26</v>
      </c>
      <c r="C2" s="92" t="s">
        <v>26</v>
      </c>
    </row>
    <row r="3" spans="1:3" x14ac:dyDescent="0.3">
      <c r="A3" s="35"/>
      <c r="B3" s="93" t="s">
        <v>30</v>
      </c>
      <c r="C3" s="93" t="s">
        <v>31</v>
      </c>
    </row>
    <row r="4" spans="1:3" x14ac:dyDescent="0.3">
      <c r="A4" s="36"/>
      <c r="B4" s="3" t="s">
        <v>4</v>
      </c>
      <c r="C4" s="3" t="s">
        <v>4</v>
      </c>
    </row>
    <row r="5" spans="1:3" ht="107.25" customHeight="1" x14ac:dyDescent="0.3">
      <c r="A5" s="17" t="s">
        <v>16</v>
      </c>
      <c r="B5" s="7" t="s">
        <v>38</v>
      </c>
      <c r="C5" s="7" t="s">
        <v>44</v>
      </c>
    </row>
    <row r="6" spans="1:3" x14ac:dyDescent="0.3">
      <c r="A6" s="48"/>
      <c r="B6" s="69"/>
      <c r="C6" s="19"/>
    </row>
    <row r="7" spans="1:3" x14ac:dyDescent="0.3">
      <c r="A7" s="76" t="s">
        <v>68</v>
      </c>
      <c r="B7" s="77">
        <v>170</v>
      </c>
      <c r="C7" s="77">
        <v>174</v>
      </c>
    </row>
    <row r="8" spans="1:3" x14ac:dyDescent="0.3">
      <c r="A8" s="78" t="s">
        <v>69</v>
      </c>
      <c r="B8" s="79">
        <v>595</v>
      </c>
      <c r="C8" s="79">
        <v>612</v>
      </c>
    </row>
    <row r="9" spans="1:3" x14ac:dyDescent="0.3">
      <c r="A9" s="78" t="s">
        <v>70</v>
      </c>
      <c r="B9" s="79">
        <v>616</v>
      </c>
      <c r="C9" s="79">
        <v>616</v>
      </c>
    </row>
    <row r="10" spans="1:3" x14ac:dyDescent="0.3">
      <c r="A10" s="78" t="s">
        <v>71</v>
      </c>
      <c r="B10" s="79">
        <v>281</v>
      </c>
      <c r="C10" s="79">
        <v>293</v>
      </c>
    </row>
    <row r="11" spans="1:3" x14ac:dyDescent="0.3">
      <c r="A11" s="78" t="s">
        <v>72</v>
      </c>
      <c r="B11" s="79">
        <v>327</v>
      </c>
      <c r="C11" s="79">
        <v>334</v>
      </c>
    </row>
    <row r="12" spans="1:3" x14ac:dyDescent="0.3">
      <c r="A12" s="78" t="s">
        <v>73</v>
      </c>
      <c r="B12" s="79">
        <v>500</v>
      </c>
      <c r="C12" s="79">
        <v>505</v>
      </c>
    </row>
    <row r="13" spans="1:3" x14ac:dyDescent="0.3">
      <c r="A13" s="78" t="s">
        <v>74</v>
      </c>
      <c r="B13" s="79">
        <v>514</v>
      </c>
      <c r="C13" s="79">
        <v>516</v>
      </c>
    </row>
    <row r="14" spans="1:3" x14ac:dyDescent="0.3">
      <c r="A14" s="78" t="s">
        <v>75</v>
      </c>
      <c r="B14" s="79">
        <v>302</v>
      </c>
      <c r="C14" s="79">
        <v>303</v>
      </c>
    </row>
    <row r="15" spans="1:3" x14ac:dyDescent="0.3">
      <c r="A15" s="78" t="s">
        <v>76</v>
      </c>
      <c r="B15" s="79">
        <v>317</v>
      </c>
      <c r="C15" s="79">
        <v>320</v>
      </c>
    </row>
    <row r="16" spans="1:3" x14ac:dyDescent="0.3">
      <c r="A16" s="78" t="s">
        <v>77</v>
      </c>
      <c r="B16" s="105">
        <v>111</v>
      </c>
      <c r="C16" s="105">
        <v>111</v>
      </c>
    </row>
    <row r="17" spans="1:3" x14ac:dyDescent="0.3">
      <c r="A17" s="78" t="s">
        <v>78</v>
      </c>
      <c r="B17" s="105">
        <v>111</v>
      </c>
      <c r="C17" s="105">
        <v>105</v>
      </c>
    </row>
    <row r="18" spans="1:3" x14ac:dyDescent="0.3">
      <c r="A18" s="78" t="s">
        <v>79</v>
      </c>
      <c r="B18" s="105">
        <v>57</v>
      </c>
      <c r="C18" s="105">
        <v>58</v>
      </c>
    </row>
    <row r="19" spans="1:3" x14ac:dyDescent="0.3">
      <c r="A19" s="78" t="s">
        <v>80</v>
      </c>
      <c r="B19" s="79">
        <v>33</v>
      </c>
      <c r="C19" s="79">
        <v>32</v>
      </c>
    </row>
    <row r="20" spans="1:3" x14ac:dyDescent="0.3">
      <c r="A20" s="78" t="s">
        <v>81</v>
      </c>
      <c r="B20" s="79">
        <v>302</v>
      </c>
      <c r="C20" s="79">
        <v>298</v>
      </c>
    </row>
    <row r="21" spans="1:3" x14ac:dyDescent="0.3">
      <c r="A21" s="78" t="s">
        <v>82</v>
      </c>
      <c r="B21" s="79">
        <v>435</v>
      </c>
      <c r="C21" s="79">
        <v>433</v>
      </c>
    </row>
    <row r="22" spans="1:3" x14ac:dyDescent="0.3">
      <c r="A22" s="78" t="s">
        <v>83</v>
      </c>
      <c r="B22" s="79">
        <v>414</v>
      </c>
      <c r="C22" s="79">
        <v>417</v>
      </c>
    </row>
    <row r="23" spans="1:3" x14ac:dyDescent="0.3">
      <c r="A23" s="78" t="s">
        <v>84</v>
      </c>
      <c r="B23" s="79">
        <v>171</v>
      </c>
      <c r="C23" s="79">
        <v>173</v>
      </c>
    </row>
    <row r="24" spans="1:3" x14ac:dyDescent="0.3">
      <c r="A24" s="78" t="s">
        <v>85</v>
      </c>
      <c r="B24" s="79">
        <v>367</v>
      </c>
      <c r="C24" s="79">
        <v>366</v>
      </c>
    </row>
    <row r="25" spans="1:3" x14ac:dyDescent="0.3">
      <c r="A25" s="78" t="s">
        <v>86</v>
      </c>
      <c r="B25" s="79">
        <v>384</v>
      </c>
      <c r="C25" s="79">
        <v>401</v>
      </c>
    </row>
    <row r="26" spans="1:3" x14ac:dyDescent="0.3">
      <c r="A26" s="78" t="s">
        <v>87</v>
      </c>
      <c r="B26" s="79">
        <v>150</v>
      </c>
      <c r="C26" s="79">
        <v>150</v>
      </c>
    </row>
    <row r="27" spans="1:3" x14ac:dyDescent="0.3">
      <c r="A27" s="78" t="s">
        <v>88</v>
      </c>
      <c r="B27" s="79">
        <v>83</v>
      </c>
      <c r="C27" s="79">
        <v>83</v>
      </c>
    </row>
    <row r="28" spans="1:3" x14ac:dyDescent="0.3">
      <c r="A28" s="80" t="s">
        <v>121</v>
      </c>
      <c r="B28" s="81">
        <v>1102</v>
      </c>
      <c r="C28" s="81">
        <v>1115</v>
      </c>
    </row>
    <row r="29" spans="1:3" x14ac:dyDescent="0.3">
      <c r="A29" s="4" t="s">
        <v>0</v>
      </c>
      <c r="B29" s="5">
        <f>SUM(B7:B28)</f>
        <v>7342</v>
      </c>
      <c r="C29" s="5">
        <f>SUM(C7:C28)</f>
        <v>7415</v>
      </c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&amp;C&amp;"Helv,Bold"MADISON COUNTY RESULTS
GENERAL ELECTION     NOVEMBER 8,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E64FFD-F665-4CD1-9672-278E46684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63008F-9EDC-421B-9CF7-7121726EDC2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sharepoint/v3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bc4e33e-0f69-48c0-b70b-e849c1d3d171"/>
    <ds:schemaRef ds:uri="90b566c5-9033-447d-ae87-eba1cb5a6f8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E9388E-553E-42E2-9FF4-CFB64A2C769B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BAFA68CD-798F-4B4B-A8D7-0D3E87CD62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9</vt:i4>
      </vt:variant>
    </vt:vector>
  </HeadingPairs>
  <TitlesOfParts>
    <vt:vector size="22" baseType="lpstr">
      <vt:lpstr>US Sen</vt:lpstr>
      <vt:lpstr>US Rep 2</vt:lpstr>
      <vt:lpstr>Gov</vt:lpstr>
      <vt:lpstr>Lt Gov &amp; SoS</vt:lpstr>
      <vt:lpstr>SC &amp; ST</vt:lpstr>
      <vt:lpstr>AG &amp; SOPI</vt:lpstr>
      <vt:lpstr>Leg 34</vt:lpstr>
      <vt:lpstr>Co Comm - Clerk - Treasurer</vt:lpstr>
      <vt:lpstr>Assessor &amp; Coroner</vt:lpstr>
      <vt:lpstr>State Questions</vt:lpstr>
      <vt:lpstr>Magistrate</vt:lpstr>
      <vt:lpstr>Special</vt:lpstr>
      <vt:lpstr>Voting Stats</vt:lpstr>
      <vt:lpstr>'AG &amp; SOPI'!Print_Titles</vt:lpstr>
      <vt:lpstr>Gov!Print_Titles</vt:lpstr>
      <vt:lpstr>'Leg 34'!Print_Titles</vt:lpstr>
      <vt:lpstr>'Lt Gov &amp; SoS'!Print_Titles</vt:lpstr>
      <vt:lpstr>'SC &amp; ST'!Print_Titles</vt:lpstr>
      <vt:lpstr>'State Questions'!Print_Titles</vt:lpstr>
      <vt:lpstr>'US Rep 2'!Print_Titles</vt:lpstr>
      <vt:lpstr>'US Sen'!Print_Titles</vt:lpstr>
      <vt:lpstr>'Voting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22 GENERAL</dc:title>
  <dc:creator>Patricia Herman</dc:creator>
  <cp:lastModifiedBy>Jason Hancock</cp:lastModifiedBy>
  <cp:lastPrinted>2022-11-10T16:08:00Z</cp:lastPrinted>
  <dcterms:created xsi:type="dcterms:W3CDTF">1998-04-10T16:02:13Z</dcterms:created>
  <dcterms:modified xsi:type="dcterms:W3CDTF">2022-11-22T22:45:56Z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479600.000000000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2022-11-04T19:48:40Z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06e3f67f-0920-4e1f-8c09-d03b18cf5645</vt:lpwstr>
  </property>
  <property fmtid="{D5CDD505-2E9C-101B-9397-08002B2CF9AE}" pid="11" name="MSIP_Label_ab280e14-a85d-401d-9f29-a20e3bfbb4f1_ContentBits">
    <vt:lpwstr>0</vt:lpwstr>
  </property>
  <property fmtid="{D5CDD505-2E9C-101B-9397-08002B2CF9AE}" pid="12" name="MediaServiceImageTags">
    <vt:lpwstr/>
  </property>
  <property fmtid="{D5CDD505-2E9C-101B-9397-08002B2CF9AE}" pid="13" name="ContentTypeId">
    <vt:lpwstr>0x010100DF6E96AD8F46AD479F26DF12074331B2</vt:lpwstr>
  </property>
</Properties>
</file>