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ahososgov.sharepoint.com/sites/Department-Elections/Elections M  N drives/2022 Elections/General Election/Canvass/"/>
    </mc:Choice>
  </mc:AlternateContent>
  <xr:revisionPtr revIDLastSave="414" documentId="8_{172673C0-078E-49A1-B826-43B015F5EF58}" xr6:coauthVersionLast="47" xr6:coauthVersionMax="47" xr10:uidLastSave="{84A9AE30-5229-49BF-87B0-6AAD9AD9457F}"/>
  <bookViews>
    <workbookView xWindow="17630" yWindow="30" windowWidth="16570" windowHeight="13440" firstSheet="29" xr2:uid="{4375C261-AE4E-4C75-9752-CA5E227329EF}"/>
  </bookViews>
  <sheets>
    <sheet name="Leg Dist 1" sheetId="1" r:id="rId1"/>
    <sheet name="Leg Dist 2" sheetId="37" r:id="rId2"/>
    <sheet name="Leg Dist 3" sheetId="38" r:id="rId3"/>
    <sheet name="Leg Dist 4" sheetId="39" r:id="rId4"/>
    <sheet name="Leg Dist 5" sheetId="40" r:id="rId5"/>
    <sheet name="Leg Dist 6" sheetId="41" r:id="rId6"/>
    <sheet name="Leg Dist 7" sheetId="42" r:id="rId7"/>
    <sheet name="Leg Dist 8" sheetId="43" r:id="rId8"/>
    <sheet name="Leg Dist 9" sheetId="44" r:id="rId9"/>
    <sheet name="Leg Dist 10" sheetId="45" r:id="rId10"/>
    <sheet name="Leg Dist 11" sheetId="46" r:id="rId11"/>
    <sheet name="Leg Dist 12" sheetId="47" r:id="rId12"/>
    <sheet name="Leg Dist 13" sheetId="48" r:id="rId13"/>
    <sheet name="Leg Dist 14" sheetId="49" r:id="rId14"/>
    <sheet name="Leg Dist 15" sheetId="50" r:id="rId15"/>
    <sheet name="Leg Dist 16" sheetId="51" r:id="rId16"/>
    <sheet name="Leg Dist 17" sheetId="52" r:id="rId17"/>
    <sheet name="Leg Dist 18" sheetId="53" r:id="rId18"/>
    <sheet name="Leg Dist 19" sheetId="54" r:id="rId19"/>
    <sheet name="Leg Dist 20" sheetId="55" r:id="rId20"/>
    <sheet name="Leg Dist 21" sheetId="56" r:id="rId21"/>
    <sheet name="Leg Dist 22" sheetId="57" r:id="rId22"/>
    <sheet name="Leg Dist 23" sheetId="58" r:id="rId23"/>
    <sheet name="Leg Dist 24" sheetId="59" r:id="rId24"/>
    <sheet name="Leg Dist 25" sheetId="60" r:id="rId25"/>
    <sheet name="Leg Dist 26" sheetId="61" r:id="rId26"/>
    <sheet name="Leg Dist 27" sheetId="62" r:id="rId27"/>
    <sheet name="Leg Dist 28" sheetId="63" r:id="rId28"/>
    <sheet name="Leg Dist 29" sheetId="64" r:id="rId29"/>
    <sheet name="Leg Dist 30" sheetId="65" r:id="rId30"/>
    <sheet name="Leg Dist 31" sheetId="66" r:id="rId31"/>
    <sheet name="Leg Dist 32" sheetId="67" r:id="rId32"/>
    <sheet name="Leg Dist 33" sheetId="68" r:id="rId33"/>
    <sheet name="Leg Dist 34" sheetId="69" r:id="rId34"/>
    <sheet name="Leg Dist 35" sheetId="70" r:id="rId3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3" i="58" l="1"/>
  <c r="E43" i="58"/>
  <c r="D43" i="58"/>
  <c r="C43" i="58"/>
  <c r="B43" i="58"/>
  <c r="F10" i="66"/>
  <c r="E10" i="66"/>
  <c r="D10" i="66"/>
  <c r="C10" i="66"/>
  <c r="B10" i="66"/>
  <c r="B69" i="70"/>
  <c r="D67" i="70"/>
  <c r="C67" i="70"/>
  <c r="B67" i="70"/>
  <c r="D56" i="70"/>
  <c r="C56" i="70"/>
  <c r="B56" i="70"/>
  <c r="D30" i="70"/>
  <c r="C30" i="70"/>
  <c r="B30" i="70"/>
  <c r="D29" i="69"/>
  <c r="C29" i="69"/>
  <c r="B29" i="69"/>
  <c r="D44" i="70" l="1"/>
  <c r="C44" i="70"/>
  <c r="B44" i="70"/>
  <c r="E27" i="68"/>
  <c r="D27" i="68"/>
  <c r="C27" i="68"/>
  <c r="B27" i="68"/>
  <c r="D27" i="67"/>
  <c r="C27" i="67"/>
  <c r="B27" i="67"/>
  <c r="E66" i="66"/>
  <c r="F66" i="66"/>
  <c r="D66" i="66"/>
  <c r="C66" i="66"/>
  <c r="B66" i="66"/>
  <c r="F64" i="66"/>
  <c r="E64" i="66"/>
  <c r="D64" i="66"/>
  <c r="C64" i="66"/>
  <c r="B64" i="66"/>
  <c r="F51" i="66"/>
  <c r="E51" i="66"/>
  <c r="D51" i="66"/>
  <c r="C51" i="66"/>
  <c r="B51" i="66"/>
  <c r="F26" i="66"/>
  <c r="F27" i="66" s="1"/>
  <c r="E26" i="66"/>
  <c r="E27" i="66" s="1"/>
  <c r="D26" i="66"/>
  <c r="D27" i="66" s="1"/>
  <c r="C26" i="66"/>
  <c r="C27" i="66" s="1"/>
  <c r="B26" i="66"/>
  <c r="B27" i="66" s="1"/>
  <c r="B44" i="65" l="1"/>
  <c r="F42" i="65"/>
  <c r="E42" i="65"/>
  <c r="D42" i="65"/>
  <c r="C42" i="65"/>
  <c r="B42" i="65"/>
  <c r="F35" i="65"/>
  <c r="E35" i="65"/>
  <c r="D35" i="65"/>
  <c r="C35" i="65"/>
  <c r="B35" i="65"/>
  <c r="D12" i="70"/>
  <c r="C12" i="70"/>
  <c r="B12" i="70"/>
  <c r="G38" i="64"/>
  <c r="F38" i="64"/>
  <c r="E38" i="64"/>
  <c r="D38" i="64"/>
  <c r="C38" i="64"/>
  <c r="B38" i="64"/>
  <c r="B60" i="63"/>
  <c r="E49" i="63"/>
  <c r="D49" i="63"/>
  <c r="C49" i="63"/>
  <c r="B49" i="63"/>
  <c r="E28" i="63"/>
  <c r="D28" i="63"/>
  <c r="C28" i="63"/>
  <c r="B28" i="63"/>
  <c r="B56" i="62"/>
  <c r="E54" i="62"/>
  <c r="D54" i="62"/>
  <c r="C54" i="62"/>
  <c r="B54" i="62"/>
  <c r="E45" i="62"/>
  <c r="D45" i="62"/>
  <c r="C45" i="62"/>
  <c r="B45" i="62"/>
  <c r="E31" i="62"/>
  <c r="D31" i="62"/>
  <c r="C31" i="62"/>
  <c r="B31" i="62"/>
  <c r="B48" i="61"/>
  <c r="G46" i="61"/>
  <c r="F46" i="61"/>
  <c r="E46" i="61"/>
  <c r="D46" i="61"/>
  <c r="C46" i="61"/>
  <c r="B46" i="61"/>
  <c r="G38" i="61"/>
  <c r="F38" i="61"/>
  <c r="E38" i="61"/>
  <c r="D38" i="61"/>
  <c r="C38" i="61"/>
  <c r="B38" i="61"/>
  <c r="G23" i="61"/>
  <c r="F23" i="61"/>
  <c r="E23" i="61"/>
  <c r="D23" i="61"/>
  <c r="C23" i="61"/>
  <c r="B23" i="61"/>
  <c r="F30" i="60"/>
  <c r="E30" i="60"/>
  <c r="D30" i="60"/>
  <c r="C30" i="60"/>
  <c r="B30" i="60"/>
  <c r="C46" i="59"/>
  <c r="D46" i="59"/>
  <c r="B46" i="59"/>
  <c r="D44" i="59"/>
  <c r="C44" i="59"/>
  <c r="B44" i="59"/>
  <c r="D18" i="59"/>
  <c r="C18" i="59"/>
  <c r="B18" i="59"/>
  <c r="D9" i="59"/>
  <c r="C9" i="59"/>
  <c r="B9" i="59"/>
  <c r="F45" i="58"/>
  <c r="E45" i="58"/>
  <c r="D45" i="58"/>
  <c r="C45" i="58"/>
  <c r="B45" i="58"/>
  <c r="C56" i="62" l="1"/>
  <c r="F17" i="58"/>
  <c r="E17" i="58"/>
  <c r="D17" i="58"/>
  <c r="C17" i="58"/>
  <c r="B17" i="58"/>
  <c r="H28" i="57"/>
  <c r="G28" i="57"/>
  <c r="F28" i="57"/>
  <c r="E28" i="57"/>
  <c r="D28" i="57"/>
  <c r="C28" i="57"/>
  <c r="B28" i="57"/>
  <c r="H27" i="56"/>
  <c r="G27" i="56"/>
  <c r="F27" i="56"/>
  <c r="E27" i="56"/>
  <c r="D27" i="56"/>
  <c r="C27" i="56"/>
  <c r="B27" i="56"/>
  <c r="D27" i="55"/>
  <c r="C27" i="55"/>
  <c r="B27" i="55"/>
  <c r="G32" i="54"/>
  <c r="F32" i="54"/>
  <c r="E32" i="54"/>
  <c r="D32" i="54"/>
  <c r="C32" i="54"/>
  <c r="B32" i="54"/>
  <c r="G27" i="53"/>
  <c r="F27" i="53"/>
  <c r="E27" i="53"/>
  <c r="D27" i="53"/>
  <c r="C27" i="53"/>
  <c r="B27" i="53"/>
  <c r="G26" i="52"/>
  <c r="F26" i="52"/>
  <c r="E26" i="52"/>
  <c r="D26" i="52"/>
  <c r="C26" i="52"/>
  <c r="B26" i="52"/>
  <c r="H26" i="51"/>
  <c r="G26" i="51"/>
  <c r="F26" i="51"/>
  <c r="E26" i="51"/>
  <c r="D26" i="51"/>
  <c r="C26" i="51"/>
  <c r="B26" i="51"/>
  <c r="H27" i="50"/>
  <c r="G27" i="50"/>
  <c r="F27" i="50"/>
  <c r="E27" i="50"/>
  <c r="D27" i="50"/>
  <c r="C27" i="50"/>
  <c r="B27" i="50"/>
  <c r="G43" i="49"/>
  <c r="E43" i="49"/>
  <c r="H43" i="49"/>
  <c r="F43" i="49"/>
  <c r="D43" i="49"/>
  <c r="C43" i="49"/>
  <c r="B43" i="49"/>
  <c r="H41" i="49"/>
  <c r="G41" i="49"/>
  <c r="F41" i="49"/>
  <c r="E41" i="49"/>
  <c r="D41" i="49"/>
  <c r="C41" i="49"/>
  <c r="B41" i="49"/>
  <c r="H24" i="49"/>
  <c r="G24" i="49"/>
  <c r="F24" i="49"/>
  <c r="E24" i="49"/>
  <c r="D24" i="49"/>
  <c r="C24" i="49"/>
  <c r="B24" i="49"/>
  <c r="F27" i="58" l="1"/>
  <c r="E27" i="58"/>
  <c r="D27" i="58"/>
  <c r="C27" i="58"/>
  <c r="B27" i="58"/>
  <c r="E19" i="48"/>
  <c r="D19" i="48"/>
  <c r="C19" i="48"/>
  <c r="B19" i="48"/>
  <c r="D16" i="47"/>
  <c r="C16" i="47"/>
  <c r="B16" i="47"/>
  <c r="G16" i="46"/>
  <c r="F16" i="46"/>
  <c r="E16" i="46"/>
  <c r="D16" i="46"/>
  <c r="C16" i="46"/>
  <c r="B16" i="46"/>
  <c r="E13" i="45"/>
  <c r="D13" i="45"/>
  <c r="C13" i="45"/>
  <c r="B13" i="45"/>
  <c r="D30" i="45" l="1"/>
  <c r="E30" i="45"/>
  <c r="C30" i="45"/>
  <c r="B30" i="45"/>
  <c r="E28" i="45"/>
  <c r="D28" i="45"/>
  <c r="C28" i="45"/>
  <c r="B28" i="45"/>
  <c r="C43" i="44"/>
  <c r="D43" i="44"/>
  <c r="B43" i="44"/>
  <c r="D41" i="44"/>
  <c r="C41" i="44"/>
  <c r="B41" i="44"/>
  <c r="D27" i="44"/>
  <c r="C27" i="44"/>
  <c r="B27" i="44"/>
  <c r="D14" i="44"/>
  <c r="C14" i="44"/>
  <c r="B14" i="44"/>
  <c r="F61" i="43"/>
  <c r="E61" i="43"/>
  <c r="C61" i="43"/>
  <c r="D61" i="43"/>
  <c r="B61" i="43"/>
  <c r="F59" i="43"/>
  <c r="E59" i="43"/>
  <c r="D59" i="43"/>
  <c r="C59" i="43"/>
  <c r="B59" i="43"/>
  <c r="F47" i="43"/>
  <c r="E47" i="43"/>
  <c r="D47" i="43"/>
  <c r="C47" i="43"/>
  <c r="B47" i="43"/>
  <c r="F27" i="43"/>
  <c r="E27" i="43"/>
  <c r="D27" i="43"/>
  <c r="C27" i="43"/>
  <c r="B27" i="43"/>
  <c r="F14" i="43"/>
  <c r="E14" i="43"/>
  <c r="D14" i="43"/>
  <c r="C14" i="43"/>
  <c r="B14" i="43"/>
  <c r="D72" i="42"/>
  <c r="C72" i="42"/>
  <c r="B72" i="42"/>
  <c r="D45" i="42"/>
  <c r="C45" i="42"/>
  <c r="B45" i="42"/>
  <c r="D14" i="42"/>
  <c r="C14" i="42"/>
  <c r="B14" i="42"/>
  <c r="D70" i="42"/>
  <c r="C70" i="42"/>
  <c r="B70" i="42"/>
  <c r="H69" i="41"/>
  <c r="F69" i="41"/>
  <c r="G69" i="41"/>
  <c r="E69" i="41"/>
  <c r="D69" i="41"/>
  <c r="C69" i="41"/>
  <c r="B69" i="41"/>
  <c r="H67" i="41"/>
  <c r="G67" i="41"/>
  <c r="F67" i="41"/>
  <c r="E67" i="41"/>
  <c r="D67" i="41"/>
  <c r="C67" i="41"/>
  <c r="B67" i="41"/>
  <c r="H52" i="41"/>
  <c r="G52" i="41"/>
  <c r="F52" i="41"/>
  <c r="E52" i="41"/>
  <c r="D52" i="41"/>
  <c r="C52" i="41"/>
  <c r="B52" i="41"/>
  <c r="H41" i="41"/>
  <c r="G41" i="41"/>
  <c r="F41" i="41"/>
  <c r="E41" i="41"/>
  <c r="D41" i="41"/>
  <c r="C41" i="41"/>
  <c r="B41" i="41"/>
  <c r="F29" i="40"/>
  <c r="E29" i="40"/>
  <c r="D29" i="40"/>
  <c r="C29" i="40"/>
  <c r="B29" i="40"/>
  <c r="F27" i="39"/>
  <c r="E27" i="39"/>
  <c r="D27" i="39"/>
  <c r="C27" i="39"/>
  <c r="B27" i="39"/>
  <c r="D30" i="38"/>
  <c r="C30" i="38"/>
  <c r="B30" i="38"/>
  <c r="F72" i="37"/>
  <c r="D72" i="37"/>
  <c r="E72" i="37"/>
  <c r="C72" i="37"/>
  <c r="B72" i="37"/>
  <c r="F70" i="37"/>
  <c r="E70" i="37"/>
  <c r="D70" i="37"/>
  <c r="C70" i="37"/>
  <c r="B70" i="37"/>
  <c r="F53" i="37"/>
  <c r="E53" i="37"/>
  <c r="D53" i="37"/>
  <c r="C53" i="37"/>
  <c r="B53" i="37"/>
  <c r="F42" i="37"/>
  <c r="E42" i="37"/>
  <c r="D42" i="37"/>
  <c r="C42" i="37"/>
  <c r="B42" i="37"/>
  <c r="F18" i="37"/>
  <c r="E18" i="37"/>
  <c r="D18" i="37"/>
  <c r="C18" i="37"/>
  <c r="B18" i="37"/>
  <c r="F24" i="37" l="1"/>
  <c r="E24" i="37"/>
  <c r="D24" i="37"/>
  <c r="C24" i="37"/>
  <c r="B24" i="37"/>
  <c r="E46" i="1"/>
  <c r="D46" i="1"/>
  <c r="C46" i="1"/>
  <c r="B46" i="1"/>
  <c r="E44" i="1"/>
  <c r="D44" i="1"/>
  <c r="C44" i="1"/>
  <c r="B44" i="1"/>
  <c r="E34" i="1"/>
  <c r="D34" i="1"/>
  <c r="C34" i="1"/>
  <c r="B34" i="1"/>
  <c r="D69" i="70" l="1"/>
  <c r="C69" i="70"/>
  <c r="F44" i="65" l="1"/>
  <c r="E44" i="65"/>
  <c r="D44" i="65"/>
  <c r="C44" i="65"/>
  <c r="F48" i="61"/>
  <c r="D48" i="61"/>
  <c r="C60" i="63" l="1"/>
  <c r="E60" i="63"/>
  <c r="D60" i="63"/>
  <c r="D56" i="62"/>
  <c r="E56" i="62"/>
  <c r="C48" i="61"/>
  <c r="G48" i="61"/>
  <c r="E48" i="61"/>
</calcChain>
</file>

<file path=xl/sharedStrings.xml><?xml version="1.0" encoding="utf-8"?>
<sst xmlns="http://schemas.openxmlformats.org/spreadsheetml/2006/main" count="1656" uniqueCount="1170">
  <si>
    <t>ST SEN</t>
  </si>
  <si>
    <t>ST REP A</t>
  </si>
  <si>
    <t>ST REP B</t>
  </si>
  <si>
    <t>Absentee</t>
  </si>
  <si>
    <t>North Homedale</t>
  </si>
  <si>
    <t>South Homedale</t>
  </si>
  <si>
    <t>North Marsing</t>
  </si>
  <si>
    <t>South Marsing</t>
  </si>
  <si>
    <t>Pleasant Valley</t>
  </si>
  <si>
    <t>Wilson</t>
  </si>
  <si>
    <t>Murphy</t>
  </si>
  <si>
    <t>Oreana</t>
  </si>
  <si>
    <t>Riddle</t>
  </si>
  <si>
    <t>Three Creek</t>
  </si>
  <si>
    <t>LEGISLATIVE DIST 1</t>
  </si>
  <si>
    <t>REP</t>
  </si>
  <si>
    <t>DEM</t>
  </si>
  <si>
    <t>Precinct</t>
  </si>
  <si>
    <t>Scott Herndon</t>
  </si>
  <si>
    <t>Mark Sauter</t>
  </si>
  <si>
    <t>Sage G. Dixon</t>
  </si>
  <si>
    <t>AIRPORT</t>
  </si>
  <si>
    <t>ALGOMA</t>
  </si>
  <si>
    <t>BALDY</t>
  </si>
  <si>
    <t>BEACH</t>
  </si>
  <si>
    <t>BLUE LAKE</t>
  </si>
  <si>
    <t>CLARK FORK</t>
  </si>
  <si>
    <t>COLBURN</t>
  </si>
  <si>
    <t>DOVER</t>
  </si>
  <si>
    <t>EAST PRIEST RIVER</t>
  </si>
  <si>
    <t>EDGEMERE</t>
  </si>
  <si>
    <t>GAMLIN LAKE</t>
  </si>
  <si>
    <t>GROUSE CREEK</t>
  </si>
  <si>
    <t>HOPE</t>
  </si>
  <si>
    <t>HUMBIRD</t>
  </si>
  <si>
    <t>KOOTENAI</t>
  </si>
  <si>
    <t>LACLEDE</t>
  </si>
  <si>
    <t>LAMB CREEK</t>
  </si>
  <si>
    <t>ODEN</t>
  </si>
  <si>
    <t>OLDTOWN</t>
  </si>
  <si>
    <t>PRIEST LAKE</t>
  </si>
  <si>
    <t>SAGLE</t>
  </si>
  <si>
    <t>SELLE</t>
  </si>
  <si>
    <t>SOUTH SIDE</t>
  </si>
  <si>
    <t>WASHINGTON</t>
  </si>
  <si>
    <t>WESTMOND</t>
  </si>
  <si>
    <t>WEST PRIEST RIVER VALLEY</t>
  </si>
  <si>
    <t>WRENCO</t>
  </si>
  <si>
    <t>CO. TOTAL</t>
  </si>
  <si>
    <t>BONNER</t>
  </si>
  <si>
    <t>BONNERS FERRY</t>
  </si>
  <si>
    <t>COPELAND</t>
  </si>
  <si>
    <t>MOYIE SPRINGS</t>
  </si>
  <si>
    <t>NAPLES</t>
  </si>
  <si>
    <t>NORTH BONNERS FERRY</t>
  </si>
  <si>
    <t>VALLEYVIEW</t>
  </si>
  <si>
    <t>BOUNDARY</t>
  </si>
  <si>
    <t>LEGISLATIVE DIST 2</t>
  </si>
  <si>
    <t>LIB</t>
  </si>
  <si>
    <t>Phil Hart</t>
  </si>
  <si>
    <t>Heather Scott</t>
  </si>
  <si>
    <t>Tom Stroschein</t>
  </si>
  <si>
    <t>Dale Hawkins</t>
  </si>
  <si>
    <t>JenniferAnn Luoma</t>
  </si>
  <si>
    <t>BENEWAH</t>
  </si>
  <si>
    <t>CENTER</t>
  </si>
  <si>
    <t>COLLEGE</t>
  </si>
  <si>
    <t>EMIDA</t>
  </si>
  <si>
    <t>FERNWOOD</t>
  </si>
  <si>
    <t>PLUMMER</t>
  </si>
  <si>
    <t>SANTA</t>
  </si>
  <si>
    <t>ST. JOE</t>
  </si>
  <si>
    <t>ST. MARIES</t>
  </si>
  <si>
    <t>TENSED</t>
  </si>
  <si>
    <t>TOWNSITE</t>
  </si>
  <si>
    <t>CAREYWOOD</t>
  </si>
  <si>
    <t>CLAGSTONE</t>
  </si>
  <si>
    <t>SPIRIT VALLEY</t>
  </si>
  <si>
    <t>201</t>
  </si>
  <si>
    <t>202</t>
  </si>
  <si>
    <t>203</t>
  </si>
  <si>
    <t>204</t>
  </si>
  <si>
    <t>205</t>
  </si>
  <si>
    <t>206</t>
  </si>
  <si>
    <t>207</t>
  </si>
  <si>
    <t>208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</si>
  <si>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</si>
  <si>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</si>
  <si>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</si>
  <si>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</si>
  <si>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</si>
  <si>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</si>
  <si>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</si>
  <si>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</si>
  <si>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</si>
  <si>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</si>
  <si>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</si>
  <si>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</si>
  <si>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SHOSHONE</t>
  </si>
  <si>
    <t>DIST. TOTAL</t>
  </si>
  <si>
    <t>LEGISLATIVE DIST 3</t>
  </si>
  <si>
    <t>Doug "Doug O" Okuniewicz</t>
  </si>
  <si>
    <t>Vito Barbieri</t>
  </si>
  <si>
    <t>Jordan Redman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</si>
  <si>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</si>
  <si>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</si>
  <si>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</si>
  <si>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</si>
  <si>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</si>
  <si>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</si>
  <si>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</si>
  <si>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</si>
  <si>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</si>
  <si>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</si>
  <si>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</si>
  <si>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</si>
  <si>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</si>
  <si>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</si>
  <si>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</si>
  <si>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</si>
  <si>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</si>
  <si>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</si>
  <si>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</si>
  <si>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</si>
  <si>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</si>
  <si>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</si>
  <si>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</si>
  <si>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LEGISLATIVE DIST 4</t>
  </si>
  <si>
    <t>Ben Toews</t>
  </si>
  <si>
    <t>Megan Dardis-Kunz</t>
  </si>
  <si>
    <t>Joe Alfieri</t>
  </si>
  <si>
    <t>Larry Bieber</t>
  </si>
  <si>
    <t>Elaine Price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</si>
  <si>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</si>
  <si>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</si>
  <si>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</si>
  <si>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</si>
  <si>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</si>
  <si>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</si>
  <si>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</si>
  <si>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</si>
  <si>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</si>
  <si>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</si>
  <si>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</si>
  <si>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</si>
  <si>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</si>
  <si>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</si>
  <si>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</si>
  <si>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</si>
  <si>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</si>
  <si>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</si>
  <si>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</si>
  <si>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</si>
  <si>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LEGISLATIVE DIST 5</t>
  </si>
  <si>
    <t>Carl Bjerke</t>
  </si>
  <si>
    <t>Kristy Reed Johnson</t>
  </si>
  <si>
    <t>Ron Mendive</t>
  </si>
  <si>
    <t>Teresa Borrenpohl</t>
  </si>
  <si>
    <t>Tony Wisniewski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</si>
  <si>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</si>
  <si>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</si>
  <si>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</si>
  <si>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</si>
  <si>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</si>
  <si>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</si>
  <si>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</si>
  <si>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</si>
  <si>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</si>
  <si>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</si>
  <si>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</si>
  <si>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</si>
  <si>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</si>
  <si>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</si>
  <si>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</si>
  <si>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</si>
  <si>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</si>
  <si>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</si>
  <si>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</si>
  <si>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</si>
  <si>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</si>
  <si>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</si>
  <si>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LEGISLATIVE DIST 6</t>
  </si>
  <si>
    <t>CON</t>
  </si>
  <si>
    <t>David Nelson</t>
  </si>
  <si>
    <t>Dan Foreman</t>
  </si>
  <si>
    <t>James Hartley</t>
  </si>
  <si>
    <t>Lori McCann</t>
  </si>
  <si>
    <t>Tim Gresback</t>
  </si>
  <si>
    <t>Brandon Mitchell</t>
  </si>
  <si>
    <t>MOSCOW #01</t>
  </si>
  <si>
    <t>MOSCOW #02</t>
  </si>
  <si>
    <t>MOSCOW #03</t>
  </si>
  <si>
    <t>MOSCOW #04</t>
  </si>
  <si>
    <t>MOSCOW #05</t>
  </si>
  <si>
    <t>MOSCOW #06</t>
  </si>
  <si>
    <t>MOSCOW #07</t>
  </si>
  <si>
    <t>MOSCOW #08</t>
  </si>
  <si>
    <t>MOSCOW #09</t>
  </si>
  <si>
    <t>MOSCOW #10</t>
  </si>
  <si>
    <t>MOSCOW #11</t>
  </si>
  <si>
    <t>MOSCOW #12</t>
  </si>
  <si>
    <t>MOSCOW #13</t>
  </si>
  <si>
    <t>MOSCOW #14</t>
  </si>
  <si>
    <t>MOSCOW #15</t>
  </si>
  <si>
    <t>MOSCOW #16</t>
  </si>
  <si>
    <t>MOSCOW #17</t>
  </si>
  <si>
    <t>MOSCOW #18</t>
  </si>
  <si>
    <t>DEARY #19</t>
  </si>
  <si>
    <t>FARMINGTON #20</t>
  </si>
  <si>
    <t>GENESEE #21</t>
  </si>
  <si>
    <t>HARVARD #22</t>
  </si>
  <si>
    <t>JULIAETTA #23</t>
  </si>
  <si>
    <t>KENDRICK #24</t>
  </si>
  <si>
    <t>LINDEN #25</t>
  </si>
  <si>
    <t>PALOUSE #26</t>
  </si>
  <si>
    <t>POTLATCH #27</t>
  </si>
  <si>
    <t>PRINCETON #28</t>
  </si>
  <si>
    <t>TROY #29</t>
  </si>
  <si>
    <t>VIOLA #30</t>
  </si>
  <si>
    <t>CORA #31</t>
  </si>
  <si>
    <t>BOVILL #32</t>
  </si>
  <si>
    <t>ONAWAY #37</t>
  </si>
  <si>
    <t>TROY #39</t>
  </si>
  <si>
    <t xml:space="preserve"> </t>
  </si>
  <si>
    <t>NEZPERCE</t>
  </si>
  <si>
    <t>WEST KAMIAH</t>
  </si>
  <si>
    <t>EAST KAMIAH</t>
  </si>
  <si>
    <t>CRAIGMONT</t>
  </si>
  <si>
    <t>WINCHESTER</t>
  </si>
  <si>
    <t>REUBENS</t>
  </si>
  <si>
    <t>MOHLER</t>
  </si>
  <si>
    <t>SLICKPOO</t>
  </si>
  <si>
    <t>LATAH</t>
  </si>
  <si>
    <t>LEWIS</t>
  </si>
  <si>
    <t>19</t>
  </si>
  <si>
    <t>21</t>
  </si>
  <si>
    <t>23</t>
  </si>
  <si>
    <t>24</t>
  </si>
  <si>
    <t>26</t>
  </si>
  <si>
    <t>27</t>
  </si>
  <si>
    <t>28</t>
  </si>
  <si>
    <t>29</t>
  </si>
  <si>
    <t>30</t>
  </si>
  <si>
    <t>31</t>
  </si>
  <si>
    <t>32</t>
  </si>
  <si>
    <t>NEZ PERCE</t>
  </si>
  <si>
    <t>LEGISLATIVE DIST 7</t>
  </si>
  <si>
    <t>Cindy Carlson</t>
  </si>
  <si>
    <t>Mike Kingsley</t>
  </si>
  <si>
    <t>Charlie Shepherd</t>
  </si>
  <si>
    <t>INDIAN VALLEY</t>
  </si>
  <si>
    <t>COUNCIL</t>
  </si>
  <si>
    <t>N COUNCIL</t>
  </si>
  <si>
    <t>BEAR</t>
  </si>
  <si>
    <t>NEW MEADOWS</t>
  </si>
  <si>
    <t>L SALMON RV</t>
  </si>
  <si>
    <t>ABSENTEE</t>
  </si>
  <si>
    <t>BIG BUTTE</t>
  </si>
  <si>
    <t>CLEARWATER</t>
  </si>
  <si>
    <t>COTTONWOOD 1</t>
  </si>
  <si>
    <t>COTTONWOOD 2</t>
  </si>
  <si>
    <t>ELK CITY</t>
  </si>
  <si>
    <t>FENN</t>
  </si>
  <si>
    <t>FERDINAND</t>
  </si>
  <si>
    <t>GREENCREEK</t>
  </si>
  <si>
    <t>GLOVER</t>
  </si>
  <si>
    <t>GRANGEVILLE 1</t>
  </si>
  <si>
    <t>GRANGEVILLE 2</t>
  </si>
  <si>
    <t>GRANGEVILLE 3</t>
  </si>
  <si>
    <t>GRANGEVILLE 4</t>
  </si>
  <si>
    <t>GRANGEVILLE 5</t>
  </si>
  <si>
    <t>HARPSTER</t>
  </si>
  <si>
    <t>JOSEPH</t>
  </si>
  <si>
    <t>KAMIAH</t>
  </si>
  <si>
    <t>KEUTERVILLE</t>
  </si>
  <si>
    <t>KOOSKIA</t>
  </si>
  <si>
    <t>LOWELL</t>
  </si>
  <si>
    <t>POLLOCK</t>
  </si>
  <si>
    <t>RIGGINS</t>
  </si>
  <si>
    <t>SLATE CREEK I</t>
  </si>
  <si>
    <t>STITES</t>
  </si>
  <si>
    <t>WHITE BIRD</t>
  </si>
  <si>
    <t>WOODLAND</t>
  </si>
  <si>
    <t>SLATE CREEK II</t>
  </si>
  <si>
    <t>IDAHO</t>
  </si>
  <si>
    <t>ADAMS</t>
  </si>
  <si>
    <t>13</t>
  </si>
  <si>
    <t>14</t>
  </si>
  <si>
    <t>15</t>
  </si>
  <si>
    <t>16</t>
  </si>
  <si>
    <t>17</t>
  </si>
  <si>
    <t>18</t>
  </si>
  <si>
    <t>20</t>
  </si>
  <si>
    <t>22</t>
  </si>
  <si>
    <t>25</t>
  </si>
  <si>
    <t>LEGISLATIVE DIST 8</t>
  </si>
  <si>
    <t>Geoff Schroeder</t>
  </si>
  <si>
    <t>Matthew "Matt" Bundy</t>
  </si>
  <si>
    <t>Steven W Feil</t>
  </si>
  <si>
    <t>Megan C. Blanksma</t>
  </si>
  <si>
    <t>Tony Ullrich</t>
  </si>
  <si>
    <t>CHALLIS 1</t>
  </si>
  <si>
    <t>ROUND VALLEY 1</t>
  </si>
  <si>
    <t>ROUND VALLEY 2</t>
  </si>
  <si>
    <t>MACKAY</t>
  </si>
  <si>
    <t>LESLIE</t>
  </si>
  <si>
    <t>BATTLEGROUND</t>
  </si>
  <si>
    <t>SUNOL</t>
  </si>
  <si>
    <t>CLAYTON</t>
  </si>
  <si>
    <t>STANLEY</t>
  </si>
  <si>
    <t>BOISE</t>
  </si>
  <si>
    <t>CUSTER</t>
  </si>
  <si>
    <t>AT #1</t>
  </si>
  <si>
    <t>CF #1</t>
  </si>
  <si>
    <t>GF #1</t>
  </si>
  <si>
    <t>HA #1</t>
  </si>
  <si>
    <t>KH #1</t>
  </si>
  <si>
    <t>MF #1</t>
  </si>
  <si>
    <t>MH #1</t>
  </si>
  <si>
    <t>MH #2</t>
  </si>
  <si>
    <t>MH #3</t>
  </si>
  <si>
    <t>MH #4</t>
  </si>
  <si>
    <t>MH #5</t>
  </si>
  <si>
    <t>MH #6</t>
  </si>
  <si>
    <t>MH #7</t>
  </si>
  <si>
    <t>MH #8</t>
  </si>
  <si>
    <t>MH #9</t>
  </si>
  <si>
    <t>PI #1</t>
  </si>
  <si>
    <t>PR #1</t>
  </si>
  <si>
    <t>ELMORE</t>
  </si>
  <si>
    <t>ALPHA</t>
  </si>
  <si>
    <t>CASCADE</t>
  </si>
  <si>
    <t>DONNELLY</t>
  </si>
  <si>
    <t>MCCALL</t>
  </si>
  <si>
    <t>PAYETTE</t>
  </si>
  <si>
    <t>ROSEBERRY</t>
  </si>
  <si>
    <t>WEST MOUNTAIN</t>
  </si>
  <si>
    <t>YELLOW PINE</t>
  </si>
  <si>
    <t>VALLEY</t>
  </si>
  <si>
    <t>LEGISLATIVE DIST 9</t>
  </si>
  <si>
    <t>Abby Lee</t>
  </si>
  <si>
    <t>Jacyn Gallagher</t>
  </si>
  <si>
    <t>Judy Boyle</t>
  </si>
  <si>
    <t>LEGISLATIVE DIST 10</t>
  </si>
  <si>
    <t>Bob Solomon</t>
  </si>
  <si>
    <t>Tammy Nichols</t>
  </si>
  <si>
    <t>Mike Moyle</t>
  </si>
  <si>
    <t>Bruce D. Skaug</t>
  </si>
  <si>
    <t>1410</t>
  </si>
  <si>
    <t>1510</t>
  </si>
  <si>
    <t>1610</t>
  </si>
  <si>
    <t>1710</t>
  </si>
  <si>
    <t>CANYON</t>
  </si>
  <si>
    <t>EATON HALE</t>
  </si>
  <si>
    <t>WEST WEISER</t>
  </si>
  <si>
    <t>SOUTH WEISER</t>
  </si>
  <si>
    <t>WEISER</t>
  </si>
  <si>
    <t>MIDDLE WEISER</t>
  </si>
  <si>
    <t>EAST WEISER</t>
  </si>
  <si>
    <t>MIDVALE</t>
  </si>
  <si>
    <t>CAMBRIDGE</t>
  </si>
  <si>
    <t>PIONEER</t>
  </si>
  <si>
    <t>SUNNYSIDE</t>
  </si>
  <si>
    <t>MINERAL</t>
  </si>
  <si>
    <t>1001</t>
  </si>
  <si>
    <t>1002</t>
  </si>
  <si>
    <t>1003</t>
  </si>
  <si>
    <t>1004</t>
  </si>
  <si>
    <t>1005</t>
  </si>
  <si>
    <t>1006</t>
  </si>
  <si>
    <t>ADA</t>
  </si>
  <si>
    <t>LEGISLATIVE DIST 11</t>
  </si>
  <si>
    <t>Toni Ferro</t>
  </si>
  <si>
    <t>Chris Trakel</t>
  </si>
  <si>
    <t>Robert Scoville</t>
  </si>
  <si>
    <t>Julie K Yamamoto</t>
  </si>
  <si>
    <t>Marisela Pesina</t>
  </si>
  <si>
    <t>Chris Allgood</t>
  </si>
  <si>
    <t>1811</t>
  </si>
  <si>
    <t>1911</t>
  </si>
  <si>
    <t>2011</t>
  </si>
  <si>
    <t>2111</t>
  </si>
  <si>
    <t>2211</t>
  </si>
  <si>
    <t>LEGISLATIVE DIST 12</t>
  </si>
  <si>
    <t>Ben Adams</t>
  </si>
  <si>
    <t>Jeff Cornilles</t>
  </si>
  <si>
    <t>Jaron Crane</t>
  </si>
  <si>
    <t>LEGISLATIVE DIST 13</t>
  </si>
  <si>
    <t>Brian Lenney</t>
  </si>
  <si>
    <t>Brent J. Crane</t>
  </si>
  <si>
    <t>Petre Danaila</t>
  </si>
  <si>
    <t>Kenny Wroten</t>
  </si>
  <si>
    <t>LEGISLATIVE DIST 14</t>
  </si>
  <si>
    <t>C. Scott Grow</t>
  </si>
  <si>
    <t>Kirsten Faith Richardson</t>
  </si>
  <si>
    <t>Robert Imhoff</t>
  </si>
  <si>
    <t>Crystal Ivie</t>
  </si>
  <si>
    <t>Ted Hill</t>
  </si>
  <si>
    <t>Shelley Brock</t>
  </si>
  <si>
    <t>Josh Tanner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</si>
  <si>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</si>
  <si>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</si>
  <si>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</si>
  <si>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</si>
  <si>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</si>
  <si>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</si>
  <si>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</si>
  <si>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</si>
  <si>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</si>
  <si>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1411</t>
  </si>
  <si>
    <t>1412</t>
  </si>
  <si>
    <t>1413</t>
  </si>
  <si>
    <t>1414</t>
  </si>
  <si>
    <t>1415</t>
  </si>
  <si>
    <t>1416</t>
  </si>
  <si>
    <t>1417</t>
  </si>
  <si>
    <t>CENTRAL EMMETT</t>
  </si>
  <si>
    <t>NORTH EMMETT</t>
  </si>
  <si>
    <t>BUTTEVIEW</t>
  </si>
  <si>
    <t>SOUTH EMMETT</t>
  </si>
  <si>
    <t>WEST EMMETT</t>
  </si>
  <si>
    <t>EMERSON</t>
  </si>
  <si>
    <t>LINCOLN</t>
  </si>
  <si>
    <t>LETHA</t>
  </si>
  <si>
    <t>HANNA</t>
  </si>
  <si>
    <t>BRICK</t>
  </si>
  <si>
    <t>BENCH</t>
  </si>
  <si>
    <t>SWEET-MONTOUR</t>
  </si>
  <si>
    <t>OLA</t>
  </si>
  <si>
    <t>GEM</t>
  </si>
  <si>
    <t>LEGISLATIVE DIST 15</t>
  </si>
  <si>
    <t>Rick Just</t>
  </si>
  <si>
    <t>Codi Galloway</t>
  </si>
  <si>
    <t>Sarah A, Clendenon</t>
  </si>
  <si>
    <t>Steve Berch</t>
  </si>
  <si>
    <t>Steve Keyser</t>
  </si>
  <si>
    <t>Jeff Nafsinger</t>
  </si>
  <si>
    <t>Dori Healey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</si>
  <si>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</si>
  <si>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</si>
  <si>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</si>
  <si>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</si>
  <si>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</si>
  <si>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</si>
  <si>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</si>
  <si>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</si>
  <si>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</si>
  <si>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</si>
  <si>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</si>
  <si>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</si>
  <si>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</si>
  <si>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</si>
  <si>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</si>
  <si>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</si>
  <si>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</si>
  <si>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</si>
  <si>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</si>
  <si>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LEGISLATIVE DIST 16</t>
  </si>
  <si>
    <t>Ali Rabe</t>
  </si>
  <si>
    <t>Dennis Mansfield</t>
  </si>
  <si>
    <t>Sonia Galaviz</t>
  </si>
  <si>
    <t>Mark A Montoya</t>
  </si>
  <si>
    <t>Colin Nash</t>
  </si>
  <si>
    <t>Jackie Davidson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</si>
  <si>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</si>
  <si>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</si>
  <si>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</si>
  <si>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</si>
  <si>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</si>
  <si>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</si>
  <si>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</si>
  <si>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</si>
  <si>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</si>
  <si>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</si>
  <si>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</si>
  <si>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</si>
  <si>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</si>
  <si>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</si>
  <si>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</si>
  <si>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</si>
  <si>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</si>
  <si>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</si>
  <si>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LEGISLATIVE DIST 17</t>
  </si>
  <si>
    <t>Carrie Semmelroth</t>
  </si>
  <si>
    <t>Benjamin Donovan Chafetz</t>
  </si>
  <si>
    <t>John Gannon</t>
  </si>
  <si>
    <t>April Larson</t>
  </si>
  <si>
    <t>Sue Chew</t>
  </si>
  <si>
    <t>Mary Ellen Nourse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</si>
  <si>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</si>
  <si>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</si>
  <si>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</si>
  <si>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</si>
  <si>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</si>
  <si>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</si>
  <si>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</si>
  <si>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</si>
  <si>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</si>
  <si>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</si>
  <si>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</si>
  <si>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</si>
  <si>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</si>
  <si>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</si>
  <si>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</si>
  <si>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</si>
  <si>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</si>
  <si>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</si>
  <si>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LEGISLATIVE DIST 18</t>
  </si>
  <si>
    <t>Janie Ward-Engelking</t>
  </si>
  <si>
    <t>Dan Bridges</t>
  </si>
  <si>
    <t>Ilana Rubel</t>
  </si>
  <si>
    <t>MaryKate Johnson</t>
  </si>
  <si>
    <t>Brooke Green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</si>
  <si>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</si>
  <si>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</si>
  <si>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</si>
  <si>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</si>
  <si>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</si>
  <si>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</si>
  <si>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</si>
  <si>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</si>
  <si>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</si>
  <si>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</si>
  <si>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</si>
  <si>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</si>
  <si>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</si>
  <si>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</si>
  <si>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</si>
  <si>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</si>
  <si>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</si>
  <si>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</si>
  <si>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</si>
  <si>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LEGISLATIVE DIST 19</t>
  </si>
  <si>
    <t>Melissa Wintrow</t>
  </si>
  <si>
    <t>Blair Moss</t>
  </si>
  <si>
    <t>Lauren Necochea</t>
  </si>
  <si>
    <t>Melissa J. Christian</t>
  </si>
  <si>
    <t>Chris Mathias</t>
  </si>
  <si>
    <t>James Faasau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</si>
  <si>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</si>
  <si>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</si>
  <si>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</si>
  <si>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</si>
  <si>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</si>
  <si>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</si>
  <si>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</si>
  <si>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</si>
  <si>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</si>
  <si>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</si>
  <si>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</si>
  <si>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</si>
  <si>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</si>
  <si>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</si>
  <si>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</si>
  <si>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</si>
  <si>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</si>
  <si>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</si>
  <si>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</si>
  <si>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</si>
  <si>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</si>
  <si>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</si>
  <si>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</si>
  <si>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</si>
  <si>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LEGISLATIVE DIST 20</t>
  </si>
  <si>
    <t>Chuck Winder</t>
  </si>
  <si>
    <t>Joe Palmer</t>
  </si>
  <si>
    <t>James D Holtzclaw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</si>
  <si>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</si>
  <si>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</si>
  <si>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</si>
  <si>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</si>
  <si>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</si>
  <si>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</si>
  <si>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</si>
  <si>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</si>
  <si>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</si>
  <si>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</si>
  <si>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</si>
  <si>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</si>
  <si>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</si>
  <si>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</si>
  <si>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</si>
  <si>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</si>
  <si>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</si>
  <si>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</si>
  <si>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</si>
  <si>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LEGISLATIVE DIST 21</t>
  </si>
  <si>
    <t>Treg A. Bernt</t>
  </si>
  <si>
    <t>Monica McKinley</t>
  </si>
  <si>
    <t>Josi Christensen</t>
  </si>
  <si>
    <t>James Petzke</t>
  </si>
  <si>
    <t>Daniel Weston</t>
  </si>
  <si>
    <t>Mike Long</t>
  </si>
  <si>
    <t>Jeff Ehlers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</si>
  <si>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</si>
  <si>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</si>
  <si>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</si>
  <si>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</si>
  <si>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</si>
  <si>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</si>
  <si>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</si>
  <si>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</si>
  <si>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</si>
  <si>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</si>
  <si>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</si>
  <si>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</si>
  <si>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</si>
  <si>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</si>
  <si>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</si>
  <si>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</si>
  <si>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</si>
  <si>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</si>
  <si>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</si>
  <si>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LEGISLATIVE DIST 22</t>
  </si>
  <si>
    <t>Pat Soulliere</t>
  </si>
  <si>
    <t>Lori Den Hartog</t>
  </si>
  <si>
    <t>Brendan J. Gomez</t>
  </si>
  <si>
    <t>Natalie R. MacLachlan</t>
  </si>
  <si>
    <t>John Vander Woude</t>
  </si>
  <si>
    <t>Dawn Pierce</t>
  </si>
  <si>
    <t>Jason A. Monks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</si>
  <si>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</si>
  <si>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</si>
  <si>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</si>
  <si>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</si>
  <si>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</si>
  <si>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</si>
  <si>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</si>
  <si>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</si>
  <si>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</si>
  <si>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</si>
  <si>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</si>
  <si>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</si>
  <si>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</si>
  <si>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</si>
  <si>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</si>
  <si>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</si>
  <si>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</si>
  <si>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</si>
  <si>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</si>
  <si>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</si>
  <si>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LEGISLATIVE DIST 23</t>
  </si>
  <si>
    <t>Mik Lose</t>
  </si>
  <si>
    <t>Todd Lakey</t>
  </si>
  <si>
    <t>Jon Basabe</t>
  </si>
  <si>
    <t>Melissa Durrant</t>
  </si>
  <si>
    <t>Tina Lambert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</si>
  <si>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</si>
  <si>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</si>
  <si>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</si>
  <si>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</si>
  <si>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</si>
  <si>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</si>
  <si>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</si>
  <si>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</si>
  <si>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</si>
  <si>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</si>
  <si>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Grand View</t>
  </si>
  <si>
    <t>OWYHEE</t>
  </si>
  <si>
    <t>LEGISLATIVE DIST 24</t>
  </si>
  <si>
    <t>Glenneda Zuiderveld</t>
  </si>
  <si>
    <t>Chenele Dixon</t>
  </si>
  <si>
    <t>Steve Miller</t>
  </si>
  <si>
    <t>EAST SIDE</t>
  </si>
  <si>
    <t>WEST SIDE</t>
  </si>
  <si>
    <t>CAMAS</t>
  </si>
  <si>
    <t>GOODING CITY</t>
  </si>
  <si>
    <t>GOODING RURAL</t>
  </si>
  <si>
    <t>WENDELL CITY</t>
  </si>
  <si>
    <t>WENDELL RURAL</t>
  </si>
  <si>
    <t>BLISS</t>
  </si>
  <si>
    <t>HAGERMAN</t>
  </si>
  <si>
    <t>GOODING</t>
  </si>
  <si>
    <t>BUHL 1</t>
  </si>
  <si>
    <t>BUHL 2</t>
  </si>
  <si>
    <t>BUHL 3</t>
  </si>
  <si>
    <t>BUHL 4</t>
  </si>
  <si>
    <t>BUHL 5</t>
  </si>
  <si>
    <t>CASTLEFORD</t>
  </si>
  <si>
    <t>DEEP CREEK</t>
  </si>
  <si>
    <t>FILER 1</t>
  </si>
  <si>
    <t>FILER 2</t>
  </si>
  <si>
    <t>FILER 3</t>
  </si>
  <si>
    <t>HANSEN</t>
  </si>
  <si>
    <t>HOLLISTER</t>
  </si>
  <si>
    <t>KIMBERLY 1</t>
  </si>
  <si>
    <t>KIMBERLY 2</t>
  </si>
  <si>
    <t>KIMBERLY 3</t>
  </si>
  <si>
    <t>KIMBERLY 4</t>
  </si>
  <si>
    <t>MAROA</t>
  </si>
  <si>
    <t>MURTAUGH</t>
  </si>
  <si>
    <t>TF24</t>
  </si>
  <si>
    <t>TF25</t>
  </si>
  <si>
    <t>TF26</t>
  </si>
  <si>
    <t>TWIN FALLS</t>
  </si>
  <si>
    <t>LEGISLATIVE DIST 25</t>
  </si>
  <si>
    <t>Linda Wright Hartgen</t>
  </si>
  <si>
    <t>Paul Thompson</t>
  </si>
  <si>
    <t>Lance Clow</t>
  </si>
  <si>
    <t>Gregory Lanting</t>
  </si>
  <si>
    <t>TF1</t>
  </si>
  <si>
    <t>TF2</t>
  </si>
  <si>
    <t>TF3</t>
  </si>
  <si>
    <t>TF4</t>
  </si>
  <si>
    <t>TF5</t>
  </si>
  <si>
    <t>TF6</t>
  </si>
  <si>
    <t>TF7</t>
  </si>
  <si>
    <t>TF8</t>
  </si>
  <si>
    <t>TF9</t>
  </si>
  <si>
    <t>TF10</t>
  </si>
  <si>
    <t>TF11</t>
  </si>
  <si>
    <t>TF12</t>
  </si>
  <si>
    <t>TF13</t>
  </si>
  <si>
    <t>TF14</t>
  </si>
  <si>
    <t>TF15</t>
  </si>
  <si>
    <t>TF16</t>
  </si>
  <si>
    <t>TF17</t>
  </si>
  <si>
    <t>TF18</t>
  </si>
  <si>
    <t>TF19</t>
  </si>
  <si>
    <t>TF20</t>
  </si>
  <si>
    <t>TF21</t>
  </si>
  <si>
    <t>TF22</t>
  </si>
  <si>
    <t>LEGISLATIVE DIST 26</t>
  </si>
  <si>
    <t>Ron C Taylor</t>
  </si>
  <si>
    <t>Laura Lickley</t>
  </si>
  <si>
    <t>Ned Burns</t>
  </si>
  <si>
    <t>Mike Pohanka</t>
  </si>
  <si>
    <t>Karma Metzler Fitzgerald</t>
  </si>
  <si>
    <t>Jack Nelsen</t>
  </si>
  <si>
    <t>NORTH BLAINE COUNTY</t>
  </si>
  <si>
    <t>SUN VALLEY</t>
  </si>
  <si>
    <t>NORTH KETCHUM</t>
  </si>
  <si>
    <t>SOUTH KETCHUM</t>
  </si>
  <si>
    <t>QUIGLEY</t>
  </si>
  <si>
    <t>DEER CREEK</t>
  </si>
  <si>
    <t>NW HAILEY</t>
  </si>
  <si>
    <t>NE HAILEY</t>
  </si>
  <si>
    <t>SW HAILEY</t>
  </si>
  <si>
    <t>NW WOODSIDE</t>
  </si>
  <si>
    <t>SE WOODSIDE</t>
  </si>
  <si>
    <t>POVERTY FLAT</t>
  </si>
  <si>
    <t>BELLEVUE</t>
  </si>
  <si>
    <t>CAREY</t>
  </si>
  <si>
    <t>GANNETT/PICABO</t>
  </si>
  <si>
    <t>YALE</t>
  </si>
  <si>
    <t>BLAINE</t>
  </si>
  <si>
    <t>NORTH SHOSHONE</t>
  </si>
  <si>
    <t>RICHFIELD</t>
  </si>
  <si>
    <t>DIETRICH</t>
  </si>
  <si>
    <t>KIMAMA</t>
  </si>
  <si>
    <t>BISHOP-COURT</t>
  </si>
  <si>
    <t>CANYONSIDE</t>
  </si>
  <si>
    <t>EDEN</t>
  </si>
  <si>
    <t>FALLS CITY</t>
  </si>
  <si>
    <t>HAZELTON</t>
  </si>
  <si>
    <t>NORTHEAST</t>
  </si>
  <si>
    <t>NORTHWEST</t>
  </si>
  <si>
    <t>RIMROCK</t>
  </si>
  <si>
    <t>SHEPHERD VIEW</t>
  </si>
  <si>
    <t>SOUTHEAST</t>
  </si>
  <si>
    <t>SOUTHWEST</t>
  </si>
  <si>
    <t>JEROME</t>
  </si>
  <si>
    <t>LEGISLATIVE DIST 27</t>
  </si>
  <si>
    <t>Kelly Anthon</t>
  </si>
  <si>
    <t>Douglas T Pickett</t>
  </si>
  <si>
    <t>Clay Handy</t>
  </si>
  <si>
    <t>101 BURLEY 1</t>
  </si>
  <si>
    <t>102 BURLEY 2</t>
  </si>
  <si>
    <t>103 BURLEY 3</t>
  </si>
  <si>
    <t>104 BURLEY 4</t>
  </si>
  <si>
    <t>105 BURLEY 5</t>
  </si>
  <si>
    <t>106 BURLEY 6</t>
  </si>
  <si>
    <t>107 ALBION</t>
  </si>
  <si>
    <t>108 ALMO</t>
  </si>
  <si>
    <t>109 BRIDGE</t>
  </si>
  <si>
    <t>110 DECLO</t>
  </si>
  <si>
    <t>111 ELBA</t>
  </si>
  <si>
    <t>112 GRANDVIEW</t>
  </si>
  <si>
    <t>113 HEGLAR-YALE</t>
  </si>
  <si>
    <t>114 JACKSON</t>
  </si>
  <si>
    <t>115 MALTA</t>
  </si>
  <si>
    <t>116 OAKLEY 1</t>
  </si>
  <si>
    <t>117 OAKLEY 2</t>
  </si>
  <si>
    <t>118 PARSONS</t>
  </si>
  <si>
    <t>119 PELLA</t>
  </si>
  <si>
    <t>120 SPRINGDALE</t>
  </si>
  <si>
    <t>121 STARRH'S FERRY</t>
  </si>
  <si>
    <t>122 SUBLETT</t>
  </si>
  <si>
    <t>123 UNITY</t>
  </si>
  <si>
    <t>124 VIEW</t>
  </si>
  <si>
    <t>CASSIA</t>
  </si>
  <si>
    <t>ACEQUIA</t>
  </si>
  <si>
    <t>HEYBURN #1</t>
  </si>
  <si>
    <t>HEYBURN #2</t>
  </si>
  <si>
    <t>PAUL</t>
  </si>
  <si>
    <t>RUPERT #1</t>
  </si>
  <si>
    <t>RUPERT #2</t>
  </si>
  <si>
    <t>RUPERT #3</t>
  </si>
  <si>
    <t>RUPERT #4</t>
  </si>
  <si>
    <t>RUPERT #5</t>
  </si>
  <si>
    <t>MINIDOKA</t>
  </si>
  <si>
    <t>MALAD - 1</t>
  </si>
  <si>
    <t>MALAD - 2</t>
  </si>
  <si>
    <t>MALAD - 3</t>
  </si>
  <si>
    <t>MALAD - 4</t>
  </si>
  <si>
    <t>CURLEW</t>
  </si>
  <si>
    <t>HOLBROOK</t>
  </si>
  <si>
    <t>ONEIDA</t>
  </si>
  <si>
    <t>LEGISLATIVE DIST 28</t>
  </si>
  <si>
    <t>Jim Guthrie</t>
  </si>
  <si>
    <t>Richard "Rick" Cheatum</t>
  </si>
  <si>
    <t>Dan Garner</t>
  </si>
  <si>
    <t>POCATELLO 036</t>
  </si>
  <si>
    <t>POCATELLO 037</t>
  </si>
  <si>
    <t>POCATELLO 038</t>
  </si>
  <si>
    <t>POCATELLO 041</t>
  </si>
  <si>
    <t>CHUBBUCK 050</t>
  </si>
  <si>
    <t>CHUBBUCK 051</t>
  </si>
  <si>
    <t>CHUBBUCK 052</t>
  </si>
  <si>
    <t>CHUBBUCK 053</t>
  </si>
  <si>
    <t>CHUBBUCK 054</t>
  </si>
  <si>
    <t>CHUBBUCK 055</t>
  </si>
  <si>
    <t>CHUBBUCK 056</t>
  </si>
  <si>
    <t>CHUBBUCK 057</t>
  </si>
  <si>
    <t>CHUBBUCK 058</t>
  </si>
  <si>
    <t>CHUBBUCK 059</t>
  </si>
  <si>
    <t>ARIMO 061</t>
  </si>
  <si>
    <t>DOWNEY 062</t>
  </si>
  <si>
    <t>INKOM 063</t>
  </si>
  <si>
    <t>MINK CREEK 066</t>
  </si>
  <si>
    <t>SWAN LAKE 068</t>
  </si>
  <si>
    <t>FORT HALL 70</t>
  </si>
  <si>
    <t>CHUBBUCK 071</t>
  </si>
  <si>
    <t>BANNOCK</t>
  </si>
  <si>
    <t>01 PRESTON</t>
  </si>
  <si>
    <t>02 PRESTON</t>
  </si>
  <si>
    <t>03 PRESTON</t>
  </si>
  <si>
    <t>04 PRESTON</t>
  </si>
  <si>
    <t>05 PRESTON</t>
  </si>
  <si>
    <t>06 BANIDA</t>
  </si>
  <si>
    <t>07 CLIFTON</t>
  </si>
  <si>
    <t>08 DAYTON</t>
  </si>
  <si>
    <t>09 FAIRVIEW</t>
  </si>
  <si>
    <t>10 FRANKLIN</t>
  </si>
  <si>
    <t>11 MAPLETON</t>
  </si>
  <si>
    <t>12 MINK CR</t>
  </si>
  <si>
    <t>13 CLEVELA</t>
  </si>
  <si>
    <t>14 TREASURETON</t>
  </si>
  <si>
    <t>15 WESTON</t>
  </si>
  <si>
    <t>16 WHITNEY</t>
  </si>
  <si>
    <t>17 WORM CR</t>
  </si>
  <si>
    <t>18 MOUND V</t>
  </si>
  <si>
    <t>FRANKLIN</t>
  </si>
  <si>
    <t>POWER</t>
  </si>
  <si>
    <t>LEGISLATIVE DIST 29</t>
  </si>
  <si>
    <t>James D. Ruchti</t>
  </si>
  <si>
    <t>David T. Worley</t>
  </si>
  <si>
    <t>Mary Shea</t>
  </si>
  <si>
    <t>Dustin Whitney Manwaring</t>
  </si>
  <si>
    <t>Nate Roberts</t>
  </si>
  <si>
    <t>Jake Stevens</t>
  </si>
  <si>
    <t>POCATELLO 001</t>
  </si>
  <si>
    <t>POCATELLO 002</t>
  </si>
  <si>
    <t>POCATELLO 003</t>
  </si>
  <si>
    <t>POCATELLO 004</t>
  </si>
  <si>
    <t>POCATELLO 005</t>
  </si>
  <si>
    <t>POCATELLO 006</t>
  </si>
  <si>
    <t>POCATELLO 009</t>
  </si>
  <si>
    <t>POCATELLO 010</t>
  </si>
  <si>
    <t>POCATELLO 011</t>
  </si>
  <si>
    <t>POCATELLO 012</t>
  </si>
  <si>
    <t>POCATELLO 013</t>
  </si>
  <si>
    <t>POCATELLO 014</t>
  </si>
  <si>
    <t>POCATELLO 015</t>
  </si>
  <si>
    <t>CHUBBUCK 016</t>
  </si>
  <si>
    <t>POCATELLO 017</t>
  </si>
  <si>
    <t>POCATELLO 018</t>
  </si>
  <si>
    <t>POCATELLO 019</t>
  </si>
  <si>
    <t>POCATELLO 021</t>
  </si>
  <si>
    <t>POCATELLO 022</t>
  </si>
  <si>
    <t>POCATELLO 023</t>
  </si>
  <si>
    <t>POCATELLO 025</t>
  </si>
  <si>
    <t>POCATELLO 026</t>
  </si>
  <si>
    <t>POCATELLO 027</t>
  </si>
  <si>
    <t>POCATELLO 030</t>
  </si>
  <si>
    <t>POCATELLO 032</t>
  </si>
  <si>
    <t>POCATELLO 034</t>
  </si>
  <si>
    <t>POCATELLO 035</t>
  </si>
  <si>
    <t>POCATELLO 039</t>
  </si>
  <si>
    <t>POCATELLO 040</t>
  </si>
  <si>
    <t>POCATELLO 042</t>
  </si>
  <si>
    <t>POCATELLO 043</t>
  </si>
  <si>
    <t>LEGISLATIVE DIST 30</t>
  </si>
  <si>
    <t>Dave Archuleta</t>
  </si>
  <si>
    <t>Julie VanOrden</t>
  </si>
  <si>
    <t>David Cannon</t>
  </si>
  <si>
    <t>Travis Oler</t>
  </si>
  <si>
    <t>Julianne Young</t>
  </si>
  <si>
    <t>BLACKFOOT 1</t>
  </si>
  <si>
    <t>BLACKFOOT 2</t>
  </si>
  <si>
    <t>BLACKFOOT 3</t>
  </si>
  <si>
    <t>BLACKFOOT 4</t>
  </si>
  <si>
    <t>BLACKFOOT 5</t>
  </si>
  <si>
    <t>BLACKFOOT 6</t>
  </si>
  <si>
    <t>FIRTH 7</t>
  </si>
  <si>
    <t>FIRTH 8</t>
  </si>
  <si>
    <t>GROVELAND 9</t>
  </si>
  <si>
    <t>JAMESTON 10</t>
  </si>
  <si>
    <t>MORELAND 11</t>
  </si>
  <si>
    <t>ROCKFORD 12</t>
  </si>
  <si>
    <t>SHELLEY 13</t>
  </si>
  <si>
    <t>SHELLEY 14</t>
  </si>
  <si>
    <t>ABERDEEN 15</t>
  </si>
  <si>
    <t>SPRINGFIELD/STERLING 16</t>
  </si>
  <si>
    <t>RIVERSIDE 17</t>
  </si>
  <si>
    <t>PINGREE 18</t>
  </si>
  <si>
    <t>WAPELLO 19</t>
  </si>
  <si>
    <t>FORT HALL 20</t>
  </si>
  <si>
    <t>SHELLEY WEST 21</t>
  </si>
  <si>
    <t>GROVELAND 22</t>
  </si>
  <si>
    <t>BLACKFOOT 23</t>
  </si>
  <si>
    <t>RIVERSIDE 24</t>
  </si>
  <si>
    <t>MORELAND 25</t>
  </si>
  <si>
    <t>ATOMIC CITY 26</t>
  </si>
  <si>
    <t>BONNEVILLE 27</t>
  </si>
  <si>
    <t>MORGAN'S PASTURE 28</t>
  </si>
  <si>
    <t>BINGHAM</t>
  </si>
  <si>
    <t>BUTTE</t>
  </si>
  <si>
    <t>LEGISLATIVE DIST 31</t>
  </si>
  <si>
    <t>Van Burtenshaw</t>
  </si>
  <si>
    <t>Connie Delaney</t>
  </si>
  <si>
    <t>Jerald Raymond</t>
  </si>
  <si>
    <t>Wayne Talmadge</t>
  </si>
  <si>
    <t>Rod Furniss</t>
  </si>
  <si>
    <t>PRECINCT #1</t>
  </si>
  <si>
    <t>PRECINCT #2</t>
  </si>
  <si>
    <t>PRECINCT #3</t>
  </si>
  <si>
    <t>CLARK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</si>
  <si>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</si>
  <si>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</si>
  <si>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</si>
  <si>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</si>
  <si>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</si>
  <si>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</si>
  <si>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</si>
  <si>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</si>
  <si>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</si>
  <si>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</si>
  <si>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</si>
  <si>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</si>
  <si>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</si>
  <si>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FREMONT</t>
  </si>
  <si>
    <t>ANNIS</t>
  </si>
  <si>
    <t>GARFIELD</t>
  </si>
  <si>
    <t>GRANT</t>
  </si>
  <si>
    <t>HAMER</t>
  </si>
  <si>
    <t>LABELLE</t>
  </si>
  <si>
    <t>LEWISVILLE</t>
  </si>
  <si>
    <t>LORENZO</t>
  </si>
  <si>
    <t>MENAN</t>
  </si>
  <si>
    <t>MONTEVIEW</t>
  </si>
  <si>
    <t>RIGBY 1</t>
  </si>
  <si>
    <t>RIGBY 2</t>
  </si>
  <si>
    <t>RIGBY 3</t>
  </si>
  <si>
    <t>RIGBY 4</t>
  </si>
  <si>
    <t>RIGBY 5</t>
  </si>
  <si>
    <t>RIGBY 6</t>
  </si>
  <si>
    <t>RIGBY 7</t>
  </si>
  <si>
    <t>RIRIE</t>
  </si>
  <si>
    <t>ROBERTS</t>
  </si>
  <si>
    <t>TERRETON</t>
  </si>
  <si>
    <t>JEFFERSON</t>
  </si>
  <si>
    <t>001 Salmon</t>
  </si>
  <si>
    <t>002 Depot</t>
  </si>
  <si>
    <t>003 Brooklyn</t>
  </si>
  <si>
    <t>004 North Fork</t>
  </si>
  <si>
    <t>005 Mineral Hill</t>
  </si>
  <si>
    <t>007 Pahsimeroi</t>
  </si>
  <si>
    <t>008 Lemhi</t>
  </si>
  <si>
    <t>009 Junction</t>
  </si>
  <si>
    <t>LEMHI</t>
  </si>
  <si>
    <t>LEGISLATIVE DIST 32</t>
  </si>
  <si>
    <t>Kevin Cook</t>
  </si>
  <si>
    <t>Stephanie Jo Mickelsen</t>
  </si>
  <si>
    <t>Wendy Horman</t>
  </si>
  <si>
    <t>37</t>
  </si>
  <si>
    <t>38</t>
  </si>
  <si>
    <t>40</t>
  </si>
  <si>
    <t>45</t>
  </si>
  <si>
    <t>46</t>
  </si>
  <si>
    <t>47</t>
  </si>
  <si>
    <t>48</t>
  </si>
  <si>
    <t>49</t>
  </si>
  <si>
    <t>50</t>
  </si>
  <si>
    <t>51</t>
  </si>
  <si>
    <t>52</t>
  </si>
  <si>
    <t>57</t>
  </si>
  <si>
    <t>BONNEVILLE</t>
  </si>
  <si>
    <t>LEGISLATIVE DIST 33</t>
  </si>
  <si>
    <t>Dave Lent</t>
  </si>
  <si>
    <t>Miranda Marquit</t>
  </si>
  <si>
    <t>Barbara Ehardt</t>
  </si>
  <si>
    <t>Marco Erickson</t>
  </si>
  <si>
    <t>LEGISLATIVE DIST 34</t>
  </si>
  <si>
    <t>Doug Ricks</t>
  </si>
  <si>
    <t>Jon O. Weber</t>
  </si>
  <si>
    <t>Britt Raybould</t>
  </si>
  <si>
    <t>PLANO</t>
  </si>
  <si>
    <t>BURTON</t>
  </si>
  <si>
    <t>HIBBARD</t>
  </si>
  <si>
    <t>SALEM</t>
  </si>
  <si>
    <t>FAIRGROUNDS</t>
  </si>
  <si>
    <t>SUGAR CITY</t>
  </si>
  <si>
    <t>PIONEER WEST</t>
  </si>
  <si>
    <t>PIONEER EAST</t>
  </si>
  <si>
    <t>PORTER PARK</t>
  </si>
  <si>
    <t>CITY CENTER</t>
  </si>
  <si>
    <t>4TH SOUTH</t>
  </si>
  <si>
    <t>UNIVERSITY</t>
  </si>
  <si>
    <t>REXBURG HILL</t>
  </si>
  <si>
    <t>POLELINE</t>
  </si>
  <si>
    <t>MOODY</t>
  </si>
  <si>
    <t>LYMAN</t>
  </si>
  <si>
    <t>ARCHER</t>
  </si>
  <si>
    <t>TREJO</t>
  </si>
  <si>
    <t>6TH SOUTH</t>
  </si>
  <si>
    <t>MADISON</t>
  </si>
  <si>
    <t>LEGISLATIVE DIST 35</t>
  </si>
  <si>
    <t>Mark Harris</t>
  </si>
  <si>
    <t>Kevin Andrus</t>
  </si>
  <si>
    <t>Josh Wheeler</t>
  </si>
  <si>
    <t>INKOM 080</t>
  </si>
  <si>
    <t>PEBBLE CREEK 081</t>
  </si>
  <si>
    <t>MCCAMMON 082</t>
  </si>
  <si>
    <t>ARIMO 083</t>
  </si>
  <si>
    <t>LAVA 084</t>
  </si>
  <si>
    <t>MONTPELIER 01</t>
  </si>
  <si>
    <t>MONTPELIER 02</t>
  </si>
  <si>
    <t>MONTPELIER 03</t>
  </si>
  <si>
    <t>BENNINGTON 05</t>
  </si>
  <si>
    <t>BERN 06</t>
  </si>
  <si>
    <t>BLOOMINGTON 07</t>
  </si>
  <si>
    <t>DINGLE 08</t>
  </si>
  <si>
    <t>FISH HAVEN 09</t>
  </si>
  <si>
    <t>GENEVA/PEGRAM 10</t>
  </si>
  <si>
    <t>GEORGETOWN 11</t>
  </si>
  <si>
    <t>LIBERTY 12</t>
  </si>
  <si>
    <t>PARIS 13</t>
  </si>
  <si>
    <t>ST CHARLES 15</t>
  </si>
  <si>
    <t>BAILEY CREEK 16</t>
  </si>
  <si>
    <t>OVID/LANARK 17</t>
  </si>
  <si>
    <t>BEAR LAKE</t>
  </si>
  <si>
    <t>39</t>
  </si>
  <si>
    <t>41</t>
  </si>
  <si>
    <t>42</t>
  </si>
  <si>
    <t>43</t>
  </si>
  <si>
    <t>44</t>
  </si>
  <si>
    <t>53</t>
  </si>
  <si>
    <t>54</t>
  </si>
  <si>
    <t>55</t>
  </si>
  <si>
    <t>56</t>
  </si>
  <si>
    <t>58</t>
  </si>
  <si>
    <t>59</t>
  </si>
  <si>
    <t>TETON</t>
  </si>
  <si>
    <t>BANCROFT</t>
  </si>
  <si>
    <t>FREEDOM</t>
  </si>
  <si>
    <t>GRACE 1</t>
  </si>
  <si>
    <t>GRACE 2</t>
  </si>
  <si>
    <t>SODA 1</t>
  </si>
  <si>
    <t>SODA 2</t>
  </si>
  <si>
    <t>SODA 3</t>
  </si>
  <si>
    <t>SODA 4</t>
  </si>
  <si>
    <t>WAYAN</t>
  </si>
  <si>
    <t>CARIBOU</t>
  </si>
  <si>
    <t>OROFINO #1</t>
  </si>
  <si>
    <t>OROFINO #2</t>
  </si>
  <si>
    <t>OROFINO #3</t>
  </si>
  <si>
    <t>OROFINO #4</t>
  </si>
  <si>
    <t>OROFINO #5</t>
  </si>
  <si>
    <t>FRASER #6</t>
  </si>
  <si>
    <t>GREER #7</t>
  </si>
  <si>
    <t>TEAKEAN #8</t>
  </si>
  <si>
    <t>WEIPPE #9</t>
  </si>
  <si>
    <t>DENT/HEADQUARTERS #10</t>
  </si>
  <si>
    <t>AHSAHKA #11</t>
  </si>
  <si>
    <t>PIERCE #12</t>
  </si>
  <si>
    <t>ELK RIVER #13</t>
  </si>
  <si>
    <t>GRANGEMONT #14</t>
  </si>
  <si>
    <t>Steven R Johnson (W/I)</t>
  </si>
  <si>
    <t>IND</t>
  </si>
  <si>
    <t>ABSENTEE #15</t>
  </si>
  <si>
    <t>Trish Carter-Goodheart</t>
  </si>
  <si>
    <t>Absentee Legislative 6</t>
  </si>
  <si>
    <t>Absentee Legislative 7</t>
  </si>
  <si>
    <t>#30 GARDEN VALLEY</t>
  </si>
  <si>
    <t>#40 HORSESHOE BEND</t>
  </si>
  <si>
    <t>#50 IDAHO CITY</t>
  </si>
  <si>
    <t>#60 LOWMAN</t>
  </si>
  <si>
    <t>#70 MORES CREEK</t>
  </si>
  <si>
    <t>#80 PLACERVILLE</t>
  </si>
  <si>
    <t>#90 ABSENTEE</t>
  </si>
  <si>
    <t>0109 - GEN</t>
  </si>
  <si>
    <t>0209 - GEN</t>
  </si>
  <si>
    <t>0309 - GEN</t>
  </si>
  <si>
    <t>0409 - GEN</t>
  </si>
  <si>
    <t>0409 - GEN-HOL</t>
  </si>
  <si>
    <t>0509 - GEN</t>
  </si>
  <si>
    <t>0609 - GEN</t>
  </si>
  <si>
    <t>0710 - GEN</t>
  </si>
  <si>
    <t>0810 - GEN</t>
  </si>
  <si>
    <t>0810 - GEN-IM</t>
  </si>
  <si>
    <t>0910 - GEN</t>
  </si>
  <si>
    <t>1010 - GEN</t>
  </si>
  <si>
    <t>1110 - GEN</t>
  </si>
  <si>
    <t>1210 - GEN</t>
  </si>
  <si>
    <t>1310 - GEN</t>
  </si>
  <si>
    <t>1410 - GEN</t>
  </si>
  <si>
    <t>1510 - GEN</t>
  </si>
  <si>
    <t>1610 - GEN</t>
  </si>
  <si>
    <t>1710 - GEN</t>
  </si>
  <si>
    <t>1811 - GEN</t>
  </si>
  <si>
    <t>1911 - GEN</t>
  </si>
  <si>
    <t>2011 - GEN</t>
  </si>
  <si>
    <t>2111 - GEN</t>
  </si>
  <si>
    <t>2211 - GEN</t>
  </si>
  <si>
    <t>2311 - GEN</t>
  </si>
  <si>
    <t>2411 - GEN</t>
  </si>
  <si>
    <t>2511 - GEN</t>
  </si>
  <si>
    <t>2611 - GEN</t>
  </si>
  <si>
    <t>2712 - GEN</t>
  </si>
  <si>
    <t>2812 - GEN</t>
  </si>
  <si>
    <t>2912 - GEN</t>
  </si>
  <si>
    <t>3012 - GEN</t>
  </si>
  <si>
    <t>3112 - GEN</t>
  </si>
  <si>
    <t>3212 - GEN</t>
  </si>
  <si>
    <t>3312 - GEN</t>
  </si>
  <si>
    <t>3412 - GEN</t>
  </si>
  <si>
    <t>3512 - GEN</t>
  </si>
  <si>
    <t>3613 - GEN</t>
  </si>
  <si>
    <t>3713 - GEN</t>
  </si>
  <si>
    <t>3813 - GEN</t>
  </si>
  <si>
    <t>3813 - GEN-KUF</t>
  </si>
  <si>
    <t>3913 - GEN</t>
  </si>
  <si>
    <t>4013 - GEN</t>
  </si>
  <si>
    <t>4113 - GEN</t>
  </si>
  <si>
    <t>4213 - GEN</t>
  </si>
  <si>
    <t>4313 - GEN</t>
  </si>
  <si>
    <t>4413 - GEN</t>
  </si>
  <si>
    <t>4513 - GEN</t>
  </si>
  <si>
    <t>4613 - GEN</t>
  </si>
  <si>
    <t>4723 - GEN</t>
  </si>
  <si>
    <t>4823 - GEN</t>
  </si>
  <si>
    <t>4923 - GEN</t>
  </si>
  <si>
    <t>4923 - GEN-KUF</t>
  </si>
  <si>
    <t>5023 - GEN</t>
  </si>
  <si>
    <t>5023 - GEN-KUF</t>
  </si>
  <si>
    <t>5123 - GEN</t>
  </si>
  <si>
    <t>Wayne Richey</t>
  </si>
  <si>
    <t>Gregory T Holtz</t>
  </si>
  <si>
    <t>Bruneau</t>
  </si>
  <si>
    <t>TF23</t>
  </si>
  <si>
    <t>ABS. 24</t>
  </si>
  <si>
    <t>Liyah Babayan</t>
  </si>
  <si>
    <t>ABS 25</t>
  </si>
  <si>
    <t>Bill Drury</t>
  </si>
  <si>
    <t>Mike Saville</t>
  </si>
  <si>
    <t>014</t>
  </si>
  <si>
    <t>006 Iron Creek</t>
  </si>
  <si>
    <t>010 Absentee</t>
  </si>
  <si>
    <t>008 Absentee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</si>
</sst>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indexed="12"/>
      <name val="Arial Narrow"/>
      <family val="2"/>
    </font>
    <font>
      <sz val="9"/>
      <name val="Arial Narrow"/>
      <family val="2"/>
    </font>
    <font>
      <sz val="9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3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/>
      <right/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/>
      <top style="hair">
        <color rgb="FF000000"/>
      </top>
      <bottom style="thin">
        <color indexed="64"/>
      </bottom>
      <diagonal/>
    </border>
    <border>
      <left/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/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rgb="FF000000"/>
      </left>
      <right/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hair">
        <color indexed="64"/>
      </bottom>
      <diagonal/>
    </border>
    <border>
      <left style="thin">
        <color rgb="FF000000"/>
      </left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hair">
        <color rgb="FF000000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indexed="64"/>
      </bottom>
      <diagonal/>
    </border>
    <border>
      <left/>
      <right style="hair">
        <color rgb="FF000000"/>
      </right>
      <top style="medium">
        <color indexed="64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indexed="64"/>
      </bottom>
      <diagonal/>
    </border>
    <border>
      <left style="hair">
        <color rgb="FF000000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rgb="FF000000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/>
      <top style="hair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333">
    <xf numFmtId="0" fontId="0" fillId="0" borderId="0" xfId="0"/>
    <xf numFmtId="3" fontId="2" fillId="0" borderId="0" xfId="0" applyNumberFormat="1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13" xfId="0" applyFont="1" applyBorder="1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16" xfId="0" applyFont="1" applyBorder="1"/>
    <xf numFmtId="0" fontId="2" fillId="0" borderId="17" xfId="0" applyFont="1" applyBorder="1" applyAlignment="1">
      <alignment horizontal="left"/>
    </xf>
    <xf numFmtId="0" fontId="2" fillId="0" borderId="11" xfId="0" applyFont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 textRotation="90" wrapText="1"/>
    </xf>
    <xf numFmtId="3" fontId="1" fillId="2" borderId="19" xfId="0" applyNumberFormat="1" applyFont="1" applyFill="1" applyBorder="1" applyAlignment="1">
      <alignment horizontal="left"/>
    </xf>
    <xf numFmtId="3" fontId="1" fillId="2" borderId="20" xfId="0" applyNumberFormat="1" applyFont="1" applyFill="1" applyBorder="1" applyAlignment="1">
      <alignment horizontal="left"/>
    </xf>
    <xf numFmtId="3" fontId="1" fillId="2" borderId="21" xfId="0" applyNumberFormat="1" applyFont="1" applyFill="1" applyBorder="1" applyAlignment="1">
      <alignment horizontal="left"/>
    </xf>
    <xf numFmtId="3" fontId="1" fillId="0" borderId="0" xfId="0" applyNumberFormat="1" applyFont="1" applyAlignment="1">
      <alignment horizontal="left"/>
    </xf>
    <xf numFmtId="38" fontId="2" fillId="0" borderId="0" xfId="0" applyNumberFormat="1" applyFont="1" applyAlignment="1" applyProtection="1">
      <alignment horizontal="center"/>
      <protection locked="0"/>
    </xf>
    <xf numFmtId="38" fontId="3" fillId="0" borderId="0" xfId="0" applyNumberFormat="1" applyFont="1" applyAlignment="1">
      <alignment horizontal="center"/>
    </xf>
    <xf numFmtId="0" fontId="4" fillId="0" borderId="25" xfId="0" applyFont="1" applyBorder="1"/>
    <xf numFmtId="0" fontId="4" fillId="0" borderId="32" xfId="0" applyFont="1" applyBorder="1"/>
    <xf numFmtId="3" fontId="3" fillId="0" borderId="11" xfId="0" applyNumberFormat="1" applyFont="1" applyBorder="1" applyAlignment="1">
      <alignment horizontal="left"/>
    </xf>
    <xf numFmtId="0" fontId="1" fillId="0" borderId="23" xfId="0" applyFont="1" applyBorder="1"/>
    <xf numFmtId="0" fontId="1" fillId="0" borderId="1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8" xfId="0" applyFont="1" applyBorder="1"/>
    <xf numFmtId="0" fontId="1" fillId="0" borderId="4" xfId="0" applyFont="1" applyBorder="1"/>
    <xf numFmtId="0" fontId="1" fillId="0" borderId="1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4" borderId="2" xfId="0" applyFont="1" applyFill="1" applyBorder="1"/>
    <xf numFmtId="0" fontId="0" fillId="4" borderId="3" xfId="0" applyFill="1" applyBorder="1"/>
    <xf numFmtId="0" fontId="2" fillId="0" borderId="22" xfId="0" applyFont="1" applyBorder="1" applyAlignment="1">
      <alignment horizontal="left"/>
    </xf>
    <xf numFmtId="0" fontId="2" fillId="0" borderId="22" xfId="0" applyFont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textRotation="90" wrapText="1"/>
    </xf>
    <xf numFmtId="3" fontId="1" fillId="0" borderId="4" xfId="0" applyNumberFormat="1" applyFont="1" applyBorder="1" applyAlignment="1">
      <alignment horizontal="left"/>
    </xf>
    <xf numFmtId="38" fontId="2" fillId="0" borderId="4" xfId="0" applyNumberFormat="1" applyFont="1" applyBorder="1" applyAlignment="1" applyProtection="1">
      <alignment horizontal="center"/>
      <protection locked="0"/>
    </xf>
    <xf numFmtId="38" fontId="3" fillId="0" borderId="4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left"/>
    </xf>
    <xf numFmtId="3" fontId="1" fillId="2" borderId="19" xfId="0" applyNumberFormat="1" applyFont="1" applyFill="1" applyBorder="1" applyAlignment="1">
      <alignment horizontal="right"/>
    </xf>
    <xf numFmtId="3" fontId="1" fillId="2" borderId="20" xfId="0" applyNumberFormat="1" applyFont="1" applyFill="1" applyBorder="1" applyAlignment="1">
      <alignment horizontal="right"/>
    </xf>
    <xf numFmtId="3" fontId="1" fillId="2" borderId="2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38" fontId="2" fillId="0" borderId="27" xfId="0" applyNumberFormat="1" applyFont="1" applyBorder="1" applyAlignment="1" applyProtection="1">
      <alignment horizontal="right"/>
      <protection locked="0"/>
    </xf>
    <xf numFmtId="38" fontId="2" fillId="3" borderId="28" xfId="0" applyNumberFormat="1" applyFont="1" applyFill="1" applyBorder="1" applyAlignment="1" applyProtection="1">
      <alignment horizontal="right"/>
      <protection locked="0"/>
    </xf>
    <xf numFmtId="38" fontId="2" fillId="0" borderId="29" xfId="0" applyNumberFormat="1" applyFont="1" applyBorder="1" applyAlignment="1" applyProtection="1">
      <alignment horizontal="right"/>
      <protection locked="0"/>
    </xf>
    <xf numFmtId="38" fontId="2" fillId="0" borderId="33" xfId="0" applyNumberFormat="1" applyFont="1" applyBorder="1" applyAlignment="1" applyProtection="1">
      <alignment horizontal="right"/>
      <protection locked="0"/>
    </xf>
    <xf numFmtId="38" fontId="2" fillId="3" borderId="34" xfId="0" applyNumberFormat="1" applyFont="1" applyFill="1" applyBorder="1" applyAlignment="1" applyProtection="1">
      <alignment horizontal="right"/>
      <protection locked="0"/>
    </xf>
    <xf numFmtId="38" fontId="2" fillId="0" borderId="35" xfId="0" applyNumberFormat="1" applyFont="1" applyBorder="1" applyAlignment="1" applyProtection="1">
      <alignment horizontal="right"/>
      <protection locked="0"/>
    </xf>
    <xf numFmtId="38" fontId="3" fillId="0" borderId="11" xfId="0" applyNumberFormat="1" applyFont="1" applyBorder="1" applyAlignment="1">
      <alignment horizontal="right"/>
    </xf>
    <xf numFmtId="38" fontId="3" fillId="3" borderId="11" xfId="0" applyNumberFormat="1" applyFont="1" applyFill="1" applyBorder="1" applyAlignment="1">
      <alignment horizontal="right"/>
    </xf>
    <xf numFmtId="3" fontId="1" fillId="2" borderId="24" xfId="0" applyNumberFormat="1" applyFont="1" applyFill="1" applyBorder="1" applyAlignment="1">
      <alignment horizontal="left"/>
    </xf>
    <xf numFmtId="0" fontId="2" fillId="0" borderId="45" xfId="0" applyFont="1" applyBorder="1"/>
    <xf numFmtId="0" fontId="2" fillId="0" borderId="50" xfId="0" applyFont="1" applyBorder="1"/>
    <xf numFmtId="0" fontId="2" fillId="0" borderId="25" xfId="0" applyFont="1" applyBorder="1"/>
    <xf numFmtId="0" fontId="2" fillId="0" borderId="32" xfId="0" applyFont="1" applyBorder="1"/>
    <xf numFmtId="0" fontId="2" fillId="0" borderId="32" xfId="0" applyFont="1" applyBorder="1" applyAlignment="1">
      <alignment horizontal="left"/>
    </xf>
    <xf numFmtId="3" fontId="1" fillId="2" borderId="24" xfId="0" applyNumberFormat="1" applyFont="1" applyFill="1" applyBorder="1" applyAlignment="1">
      <alignment horizontal="right"/>
    </xf>
    <xf numFmtId="38" fontId="2" fillId="0" borderId="43" xfId="0" applyNumberFormat="1" applyFont="1" applyBorder="1" applyAlignment="1" applyProtection="1">
      <alignment horizontal="right"/>
      <protection locked="0"/>
    </xf>
    <xf numFmtId="38" fontId="2" fillId="3" borderId="41" xfId="0" applyNumberFormat="1" applyFont="1" applyFill="1" applyBorder="1" applyAlignment="1" applyProtection="1">
      <alignment horizontal="right"/>
      <protection locked="0"/>
    </xf>
    <xf numFmtId="38" fontId="2" fillId="0" borderId="44" xfId="0" applyNumberFormat="1" applyFont="1" applyBorder="1" applyAlignment="1" applyProtection="1">
      <alignment horizontal="right"/>
      <protection locked="0"/>
    </xf>
    <xf numFmtId="38" fontId="2" fillId="3" borderId="42" xfId="0" applyNumberFormat="1" applyFont="1" applyFill="1" applyBorder="1" applyAlignment="1" applyProtection="1">
      <alignment horizontal="right"/>
      <protection locked="0"/>
    </xf>
    <xf numFmtId="0" fontId="1" fillId="0" borderId="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0" xfId="0" applyFont="1" applyBorder="1"/>
    <xf numFmtId="0" fontId="2" fillId="0" borderId="4" xfId="0" applyFont="1" applyBorder="1"/>
    <xf numFmtId="0" fontId="4" fillId="0" borderId="5" xfId="0" applyFont="1" applyBorder="1"/>
    <xf numFmtId="0" fontId="0" fillId="0" borderId="9" xfId="0" applyBorder="1"/>
    <xf numFmtId="0" fontId="2" fillId="0" borderId="79" xfId="0" applyFont="1" applyBorder="1"/>
    <xf numFmtId="0" fontId="0" fillId="0" borderId="10" xfId="0" applyBorder="1"/>
    <xf numFmtId="3" fontId="1" fillId="3" borderId="20" xfId="0" applyNumberFormat="1" applyFont="1" applyFill="1" applyBorder="1" applyAlignment="1">
      <alignment horizontal="left"/>
    </xf>
    <xf numFmtId="0" fontId="5" fillId="0" borderId="82" xfId="0" applyFont="1" applyBorder="1" applyAlignment="1">
      <alignment horizontal="left"/>
    </xf>
    <xf numFmtId="0" fontId="5" fillId="0" borderId="83" xfId="0" applyFont="1" applyBorder="1" applyAlignment="1">
      <alignment horizontal="left"/>
    </xf>
    <xf numFmtId="3" fontId="5" fillId="0" borderId="39" xfId="0" applyNumberFormat="1" applyFont="1" applyBorder="1" applyAlignment="1">
      <alignment horizontal="left"/>
    </xf>
    <xf numFmtId="3" fontId="2" fillId="3" borderId="19" xfId="0" applyNumberFormat="1" applyFont="1" applyFill="1" applyBorder="1" applyAlignment="1">
      <alignment horizontal="right"/>
    </xf>
    <xf numFmtId="3" fontId="2" fillId="3" borderId="20" xfId="0" applyNumberFormat="1" applyFont="1" applyFill="1" applyBorder="1" applyAlignment="1">
      <alignment horizontal="right"/>
    </xf>
    <xf numFmtId="0" fontId="0" fillId="0" borderId="4" xfId="0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8" fontId="2" fillId="0" borderId="4" xfId="0" applyNumberFormat="1" applyFont="1" applyBorder="1"/>
    <xf numFmtId="38" fontId="2" fillId="0" borderId="0" xfId="0" applyNumberFormat="1" applyFont="1"/>
    <xf numFmtId="0" fontId="4" fillId="0" borderId="45" xfId="0" applyFont="1" applyBorder="1"/>
    <xf numFmtId="0" fontId="4" fillId="0" borderId="50" xfId="0" applyFont="1" applyBorder="1"/>
    <xf numFmtId="0" fontId="2" fillId="0" borderId="9" xfId="0" applyFont="1" applyBorder="1"/>
    <xf numFmtId="0" fontId="2" fillId="0" borderId="10" xfId="0" applyFont="1" applyBorder="1"/>
    <xf numFmtId="3" fontId="3" fillId="0" borderId="0" xfId="0" applyNumberFormat="1" applyFont="1" applyAlignment="1">
      <alignment horizontal="center"/>
    </xf>
    <xf numFmtId="3" fontId="2" fillId="0" borderId="4" xfId="0" applyNumberFormat="1" applyFont="1" applyBorder="1" applyAlignment="1" applyProtection="1">
      <alignment horizontal="center"/>
      <protection locked="0"/>
    </xf>
    <xf numFmtId="3" fontId="3" fillId="0" borderId="4" xfId="0" applyNumberFormat="1" applyFont="1" applyBorder="1" applyAlignment="1">
      <alignment horizontal="center"/>
    </xf>
    <xf numFmtId="3" fontId="1" fillId="3" borderId="19" xfId="0" applyNumberFormat="1" applyFont="1" applyFill="1" applyBorder="1" applyAlignment="1">
      <alignment horizontal="left"/>
    </xf>
    <xf numFmtId="0" fontId="4" fillId="0" borderId="92" xfId="0" applyFont="1" applyBorder="1"/>
    <xf numFmtId="38" fontId="3" fillId="0" borderId="11" xfId="0" applyNumberFormat="1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4" fillId="0" borderId="96" xfId="0" applyFont="1" applyBorder="1"/>
    <xf numFmtId="0" fontId="1" fillId="0" borderId="2" xfId="0" applyFont="1" applyBorder="1" applyAlignment="1">
      <alignment horizontal="center"/>
    </xf>
    <xf numFmtId="38" fontId="2" fillId="0" borderId="26" xfId="0" applyNumberFormat="1" applyFont="1" applyBorder="1" applyAlignment="1" applyProtection="1">
      <alignment horizontal="center"/>
      <protection locked="0"/>
    </xf>
    <xf numFmtId="38" fontId="2" fillId="0" borderId="36" xfId="0" applyNumberFormat="1" applyFont="1" applyBorder="1" applyAlignment="1" applyProtection="1">
      <alignment horizontal="center"/>
      <protection locked="0"/>
    </xf>
    <xf numFmtId="38" fontId="2" fillId="0" borderId="44" xfId="0" applyNumberFormat="1" applyFont="1" applyBorder="1" applyAlignment="1" applyProtection="1">
      <alignment horizontal="center"/>
      <protection locked="0"/>
    </xf>
    <xf numFmtId="38" fontId="2" fillId="0" borderId="34" xfId="0" applyNumberFormat="1" applyFont="1" applyBorder="1" applyAlignment="1" applyProtection="1">
      <alignment horizontal="center"/>
      <protection locked="0"/>
    </xf>
    <xf numFmtId="38" fontId="2" fillId="3" borderId="42" xfId="0" applyNumberFormat="1" applyFont="1" applyFill="1" applyBorder="1" applyAlignment="1" applyProtection="1">
      <alignment horizontal="center"/>
      <protection locked="0"/>
    </xf>
    <xf numFmtId="38" fontId="2" fillId="3" borderId="37" xfId="0" applyNumberFormat="1" applyFont="1" applyFill="1" applyBorder="1" applyAlignment="1" applyProtection="1">
      <alignment horizontal="center"/>
      <protection locked="0"/>
    </xf>
    <xf numFmtId="38" fontId="3" fillId="0" borderId="11" xfId="0" applyNumberFormat="1" applyFont="1" applyBorder="1" applyAlignment="1">
      <alignment horizontal="center"/>
    </xf>
    <xf numFmtId="38" fontId="3" fillId="3" borderId="11" xfId="0" applyNumberFormat="1" applyFont="1" applyFill="1" applyBorder="1" applyAlignment="1">
      <alignment horizontal="center"/>
    </xf>
    <xf numFmtId="38" fontId="3" fillId="3" borderId="1" xfId="0" applyNumberFormat="1" applyFont="1" applyFill="1" applyBorder="1" applyAlignment="1">
      <alignment horizontal="center"/>
    </xf>
    <xf numFmtId="0" fontId="4" fillId="0" borderId="97" xfId="0" applyFont="1" applyBorder="1"/>
    <xf numFmtId="38" fontId="2" fillId="0" borderId="98" xfId="0" applyNumberFormat="1" applyFont="1" applyBorder="1" applyAlignment="1" applyProtection="1">
      <alignment horizontal="center"/>
      <protection locked="0"/>
    </xf>
    <xf numFmtId="38" fontId="2" fillId="3" borderId="99" xfId="0" applyNumberFormat="1" applyFont="1" applyFill="1" applyBorder="1" applyAlignment="1" applyProtection="1">
      <alignment horizontal="center"/>
      <protection locked="0"/>
    </xf>
    <xf numFmtId="38" fontId="2" fillId="0" borderId="100" xfId="0" applyNumberFormat="1" applyFont="1" applyBorder="1" applyAlignment="1" applyProtection="1">
      <alignment horizontal="center"/>
      <protection locked="0"/>
    </xf>
    <xf numFmtId="38" fontId="2" fillId="3" borderId="33" xfId="0" applyNumberFormat="1" applyFont="1" applyFill="1" applyBorder="1" applyAlignment="1" applyProtection="1">
      <alignment horizontal="center"/>
      <protection locked="0"/>
    </xf>
    <xf numFmtId="0" fontId="4" fillId="0" borderId="101" xfId="0" applyFont="1" applyBorder="1"/>
    <xf numFmtId="38" fontId="2" fillId="0" borderId="65" xfId="0" applyNumberFormat="1" applyFont="1" applyBorder="1" applyAlignment="1" applyProtection="1">
      <alignment horizontal="center"/>
      <protection locked="0"/>
    </xf>
    <xf numFmtId="38" fontId="2" fillId="0" borderId="39" xfId="0" applyNumberFormat="1" applyFont="1" applyBorder="1" applyAlignment="1" applyProtection="1">
      <alignment horizontal="center"/>
      <protection locked="0"/>
    </xf>
    <xf numFmtId="38" fontId="2" fillId="3" borderId="27" xfId="0" applyNumberFormat="1" applyFont="1" applyFill="1" applyBorder="1" applyAlignment="1" applyProtection="1">
      <alignment horizontal="center"/>
      <protection locked="0"/>
    </xf>
    <xf numFmtId="38" fontId="2" fillId="0" borderId="63" xfId="0" applyNumberFormat="1" applyFont="1" applyBorder="1" applyAlignment="1" applyProtection="1">
      <alignment horizontal="center"/>
      <protection locked="0"/>
    </xf>
    <xf numFmtId="38" fontId="2" fillId="0" borderId="41" xfId="0" applyNumberFormat="1" applyFont="1" applyBorder="1" applyAlignment="1" applyProtection="1">
      <alignment horizontal="center"/>
      <protection locked="0"/>
    </xf>
    <xf numFmtId="38" fontId="2" fillId="0" borderId="42" xfId="0" applyNumberFormat="1" applyFont="1" applyBorder="1" applyAlignment="1" applyProtection="1">
      <alignment horizontal="center"/>
      <protection locked="0"/>
    </xf>
    <xf numFmtId="3" fontId="3" fillId="0" borderId="2" xfId="0" applyNumberFormat="1" applyFont="1" applyBorder="1" applyAlignment="1">
      <alignment horizontal="left"/>
    </xf>
    <xf numFmtId="38" fontId="3" fillId="0" borderId="2" xfId="0" applyNumberFormat="1" applyFont="1" applyBorder="1" applyAlignment="1">
      <alignment horizontal="center"/>
    </xf>
    <xf numFmtId="38" fontId="2" fillId="0" borderId="102" xfId="0" applyNumberFormat="1" applyFont="1" applyBorder="1" applyAlignment="1" applyProtection="1">
      <alignment horizontal="center"/>
      <protection locked="0"/>
    </xf>
    <xf numFmtId="3" fontId="3" fillId="0" borderId="1" xfId="0" applyNumberFormat="1" applyFont="1" applyBorder="1" applyAlignment="1">
      <alignment horizontal="left"/>
    </xf>
    <xf numFmtId="38" fontId="3" fillId="0" borderId="103" xfId="0" applyNumberFormat="1" applyFont="1" applyBorder="1" applyAlignment="1">
      <alignment horizontal="center"/>
    </xf>
    <xf numFmtId="0" fontId="4" fillId="0" borderId="104" xfId="0" applyFont="1" applyBorder="1"/>
    <xf numFmtId="38" fontId="2" fillId="3" borderId="104" xfId="0" applyNumberFormat="1" applyFont="1" applyFill="1" applyBorder="1" applyAlignment="1" applyProtection="1">
      <alignment horizontal="center"/>
      <protection locked="0"/>
    </xf>
    <xf numFmtId="38" fontId="2" fillId="0" borderId="105" xfId="0" applyNumberFormat="1" applyFont="1" applyBorder="1" applyAlignment="1" applyProtection="1">
      <alignment horizontal="center"/>
      <protection locked="0"/>
    </xf>
    <xf numFmtId="38" fontId="2" fillId="3" borderId="106" xfId="0" applyNumberFormat="1" applyFont="1" applyFill="1" applyBorder="1" applyAlignment="1" applyProtection="1">
      <alignment horizontal="center"/>
      <protection locked="0"/>
    </xf>
    <xf numFmtId="0" fontId="4" fillId="0" borderId="42" xfId="0" applyFont="1" applyBorder="1"/>
    <xf numFmtId="38" fontId="2" fillId="0" borderId="107" xfId="0" applyNumberFormat="1" applyFont="1" applyBorder="1" applyAlignment="1" applyProtection="1">
      <alignment horizontal="center"/>
      <protection locked="0"/>
    </xf>
    <xf numFmtId="38" fontId="2" fillId="3" borderId="44" xfId="0" applyNumberFormat="1" applyFont="1" applyFill="1" applyBorder="1" applyAlignment="1" applyProtection="1">
      <alignment horizontal="center"/>
      <protection locked="0"/>
    </xf>
    <xf numFmtId="0" fontId="4" fillId="0" borderId="64" xfId="0" applyFont="1" applyBorder="1"/>
    <xf numFmtId="38" fontId="2" fillId="0" borderId="108" xfId="0" applyNumberFormat="1" applyFont="1" applyBorder="1" applyAlignment="1" applyProtection="1">
      <alignment horizontal="center"/>
      <protection locked="0"/>
    </xf>
    <xf numFmtId="38" fontId="2" fillId="3" borderId="64" xfId="0" applyNumberFormat="1" applyFont="1" applyFill="1" applyBorder="1" applyAlignment="1" applyProtection="1">
      <alignment horizontal="center"/>
      <protection locked="0"/>
    </xf>
    <xf numFmtId="38" fontId="2" fillId="0" borderId="72" xfId="0" applyNumberFormat="1" applyFont="1" applyBorder="1" applyAlignment="1" applyProtection="1">
      <alignment horizontal="center"/>
      <protection locked="0"/>
    </xf>
    <xf numFmtId="38" fontId="2" fillId="3" borderId="84" xfId="0" applyNumberFormat="1" applyFont="1" applyFill="1" applyBorder="1" applyAlignment="1" applyProtection="1">
      <alignment horizontal="center"/>
      <protection locked="0"/>
    </xf>
    <xf numFmtId="38" fontId="2" fillId="0" borderId="27" xfId="0" applyNumberFormat="1" applyFont="1" applyBorder="1" applyAlignment="1" applyProtection="1">
      <alignment horizontal="center"/>
      <protection locked="0"/>
    </xf>
    <xf numFmtId="38" fontId="2" fillId="3" borderId="41" xfId="0" applyNumberFormat="1" applyFont="1" applyFill="1" applyBorder="1" applyAlignment="1" applyProtection="1">
      <alignment horizontal="center"/>
      <protection locked="0"/>
    </xf>
    <xf numFmtId="38" fontId="2" fillId="0" borderId="30" xfId="0" applyNumberFormat="1" applyFont="1" applyBorder="1" applyAlignment="1" applyProtection="1">
      <alignment horizontal="center"/>
      <protection locked="0"/>
    </xf>
    <xf numFmtId="38" fontId="2" fillId="3" borderId="31" xfId="0" applyNumberFormat="1" applyFont="1" applyFill="1" applyBorder="1" applyAlignment="1" applyProtection="1">
      <alignment horizontal="center"/>
      <protection locked="0"/>
    </xf>
    <xf numFmtId="38" fontId="2" fillId="0" borderId="33" xfId="0" applyNumberFormat="1" applyFont="1" applyBorder="1" applyAlignment="1" applyProtection="1">
      <alignment horizontal="center"/>
      <protection locked="0"/>
    </xf>
    <xf numFmtId="38" fontId="2" fillId="3" borderId="89" xfId="0" applyNumberFormat="1" applyFont="1" applyFill="1" applyBorder="1" applyAlignment="1" applyProtection="1">
      <alignment horizontal="center"/>
      <protection locked="0"/>
    </xf>
    <xf numFmtId="38" fontId="2" fillId="0" borderId="28" xfId="0" applyNumberFormat="1" applyFont="1" applyBorder="1" applyAlignment="1" applyProtection="1">
      <alignment horizontal="center"/>
      <protection locked="0"/>
    </xf>
    <xf numFmtId="38" fontId="2" fillId="0" borderId="69" xfId="0" applyNumberFormat="1" applyFont="1" applyBorder="1" applyAlignment="1" applyProtection="1">
      <alignment horizontal="center"/>
      <protection locked="0"/>
    </xf>
    <xf numFmtId="3" fontId="3" fillId="0" borderId="109" xfId="0" applyNumberFormat="1" applyFont="1" applyBorder="1" applyAlignment="1">
      <alignment horizontal="left"/>
    </xf>
    <xf numFmtId="38" fontId="3" fillId="0" borderId="109" xfId="0" applyNumberFormat="1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38" fontId="2" fillId="0" borderId="38" xfId="0" applyNumberFormat="1" applyFont="1" applyBorder="1" applyAlignment="1" applyProtection="1">
      <alignment horizontal="center"/>
      <protection locked="0"/>
    </xf>
    <xf numFmtId="38" fontId="2" fillId="3" borderId="4" xfId="0" applyNumberFormat="1" applyFont="1" applyFill="1" applyBorder="1" applyAlignment="1" applyProtection="1">
      <alignment horizontal="center"/>
      <protection locked="0"/>
    </xf>
    <xf numFmtId="38" fontId="2" fillId="0" borderId="31" xfId="0" applyNumberFormat="1" applyFont="1" applyBorder="1" applyAlignment="1" applyProtection="1">
      <alignment horizontal="center"/>
      <protection locked="0"/>
    </xf>
    <xf numFmtId="38" fontId="2" fillId="0" borderId="37" xfId="0" applyNumberFormat="1" applyFont="1" applyBorder="1" applyAlignment="1" applyProtection="1">
      <alignment horizontal="center"/>
      <protection locked="0"/>
    </xf>
    <xf numFmtId="38" fontId="2" fillId="0" borderId="40" xfId="0" applyNumberFormat="1" applyFont="1" applyBorder="1" applyAlignment="1" applyProtection="1">
      <alignment horizontal="center"/>
      <protection locked="0"/>
    </xf>
    <xf numFmtId="38" fontId="2" fillId="3" borderId="29" xfId="0" applyNumberFormat="1" applyFont="1" applyFill="1" applyBorder="1" applyAlignment="1" applyProtection="1">
      <alignment horizontal="center"/>
      <protection locked="0"/>
    </xf>
    <xf numFmtId="38" fontId="2" fillId="0" borderId="43" xfId="0" applyNumberFormat="1" applyFont="1" applyBorder="1" applyAlignment="1" applyProtection="1">
      <alignment horizontal="center"/>
      <protection locked="0"/>
    </xf>
    <xf numFmtId="38" fontId="2" fillId="3" borderId="35" xfId="0" applyNumberFormat="1" applyFont="1" applyFill="1" applyBorder="1" applyAlignment="1" applyProtection="1">
      <alignment horizontal="center"/>
      <protection locked="0"/>
    </xf>
    <xf numFmtId="38" fontId="2" fillId="3" borderId="85" xfId="0" applyNumberFormat="1" applyFont="1" applyFill="1" applyBorder="1" applyAlignment="1" applyProtection="1">
      <alignment horizontal="center"/>
      <protection locked="0"/>
    </xf>
    <xf numFmtId="0" fontId="2" fillId="3" borderId="29" xfId="0" applyFont="1" applyFill="1" applyBorder="1"/>
    <xf numFmtId="0" fontId="2" fillId="0" borderId="30" xfId="0" applyFont="1" applyBorder="1"/>
    <xf numFmtId="0" fontId="2" fillId="3" borderId="63" xfId="0" applyFont="1" applyFill="1" applyBorder="1"/>
    <xf numFmtId="0" fontId="2" fillId="0" borderId="27" xfId="0" applyFont="1" applyBorder="1"/>
    <xf numFmtId="0" fontId="2" fillId="3" borderId="77" xfId="0" applyFont="1" applyFill="1" applyBorder="1"/>
    <xf numFmtId="0" fontId="2" fillId="0" borderId="63" xfId="0" applyFont="1" applyBorder="1"/>
    <xf numFmtId="0" fontId="2" fillId="3" borderId="35" xfId="0" applyFont="1" applyFill="1" applyBorder="1"/>
    <xf numFmtId="0" fontId="2" fillId="0" borderId="36" xfId="0" applyFont="1" applyBorder="1"/>
    <xf numFmtId="0" fontId="2" fillId="3" borderId="26" xfId="0" applyFont="1" applyFill="1" applyBorder="1"/>
    <xf numFmtId="0" fontId="2" fillId="0" borderId="33" xfId="0" applyFont="1" applyBorder="1"/>
    <xf numFmtId="0" fontId="2" fillId="3" borderId="78" xfId="0" applyFont="1" applyFill="1" applyBorder="1"/>
    <xf numFmtId="0" fontId="2" fillId="0" borderId="26" xfId="0" applyFont="1" applyBorder="1"/>
    <xf numFmtId="0" fontId="2" fillId="3" borderId="85" xfId="0" applyFont="1" applyFill="1" applyBorder="1"/>
    <xf numFmtId="0" fontId="2" fillId="0" borderId="72" xfId="0" applyFont="1" applyBorder="1"/>
    <xf numFmtId="0" fontId="2" fillId="3" borderId="65" xfId="0" applyFont="1" applyFill="1" applyBorder="1"/>
    <xf numFmtId="0" fontId="2" fillId="0" borderId="40" xfId="0" applyFont="1" applyBorder="1"/>
    <xf numFmtId="0" fontId="2" fillId="3" borderId="110" xfId="0" applyFont="1" applyFill="1" applyBorder="1"/>
    <xf numFmtId="0" fontId="2" fillId="0" borderId="65" xfId="0" applyFont="1" applyBorder="1"/>
    <xf numFmtId="38" fontId="2" fillId="3" borderId="26" xfId="0" applyNumberFormat="1" applyFont="1" applyFill="1" applyBorder="1" applyAlignment="1" applyProtection="1">
      <alignment horizontal="center"/>
      <protection locked="0"/>
    </xf>
    <xf numFmtId="38" fontId="2" fillId="3" borderId="40" xfId="0" applyNumberFormat="1" applyFont="1" applyFill="1" applyBorder="1" applyAlignment="1" applyProtection="1">
      <alignment horizontal="center"/>
      <protection locked="0"/>
    </xf>
    <xf numFmtId="0" fontId="2" fillId="0" borderId="104" xfId="0" applyFont="1" applyBorder="1"/>
    <xf numFmtId="38" fontId="2" fillId="3" borderId="111" xfId="0" applyNumberFormat="1" applyFont="1" applyFill="1" applyBorder="1" applyAlignment="1" applyProtection="1">
      <alignment horizontal="center"/>
      <protection locked="0"/>
    </xf>
    <xf numFmtId="38" fontId="2" fillId="3" borderId="112" xfId="0" applyNumberFormat="1" applyFont="1" applyFill="1" applyBorder="1" applyAlignment="1" applyProtection="1">
      <alignment horizontal="center"/>
      <protection locked="0"/>
    </xf>
    <xf numFmtId="38" fontId="2" fillId="0" borderId="99" xfId="0" applyNumberFormat="1" applyFont="1" applyBorder="1" applyAlignment="1" applyProtection="1">
      <alignment horizontal="center"/>
      <protection locked="0"/>
    </xf>
    <xf numFmtId="0" fontId="2" fillId="0" borderId="42" xfId="0" applyFont="1" applyBorder="1"/>
    <xf numFmtId="38" fontId="2" fillId="3" borderId="78" xfId="0" applyNumberFormat="1" applyFont="1" applyFill="1" applyBorder="1" applyAlignment="1" applyProtection="1">
      <alignment horizontal="center"/>
      <protection locked="0"/>
    </xf>
    <xf numFmtId="0" fontId="2" fillId="0" borderId="64" xfId="0" applyFont="1" applyBorder="1"/>
    <xf numFmtId="38" fontId="2" fillId="3" borderId="110" xfId="0" applyNumberFormat="1" applyFont="1" applyFill="1" applyBorder="1" applyAlignment="1" applyProtection="1">
      <alignment horizontal="center"/>
      <protection locked="0"/>
    </xf>
    <xf numFmtId="0" fontId="2" fillId="0" borderId="100" xfId="0" applyFont="1" applyBorder="1"/>
    <xf numFmtId="0" fontId="2" fillId="0" borderId="34" xfId="0" applyFont="1" applyBorder="1"/>
    <xf numFmtId="0" fontId="2" fillId="0" borderId="39" xfId="0" applyFont="1" applyBorder="1"/>
    <xf numFmtId="0" fontId="4" fillId="0" borderId="113" xfId="0" applyFont="1" applyBorder="1"/>
    <xf numFmtId="38" fontId="2" fillId="0" borderId="90" xfId="0" applyNumberFormat="1" applyFont="1" applyBorder="1" applyAlignment="1" applyProtection="1">
      <alignment horizontal="center"/>
      <protection locked="0"/>
    </xf>
    <xf numFmtId="38" fontId="2" fillId="0" borderId="82" xfId="0" applyNumberFormat="1" applyFont="1" applyBorder="1" applyAlignment="1" applyProtection="1">
      <alignment horizontal="center"/>
      <protection locked="0"/>
    </xf>
    <xf numFmtId="38" fontId="2" fillId="0" borderId="91" xfId="0" applyNumberFormat="1" applyFont="1" applyBorder="1" applyAlignment="1" applyProtection="1">
      <alignment horizontal="center"/>
      <protection locked="0"/>
    </xf>
    <xf numFmtId="38" fontId="2" fillId="0" borderId="83" xfId="0" applyNumberFormat="1" applyFont="1" applyBorder="1" applyAlignment="1" applyProtection="1">
      <alignment horizontal="center"/>
      <protection locked="0"/>
    </xf>
    <xf numFmtId="38" fontId="2" fillId="0" borderId="88" xfId="0" applyNumberFormat="1" applyFont="1" applyBorder="1" applyAlignment="1" applyProtection="1">
      <alignment horizontal="center"/>
      <protection locked="0"/>
    </xf>
    <xf numFmtId="38" fontId="2" fillId="0" borderId="5" xfId="0" applyNumberFormat="1" applyFont="1" applyBorder="1" applyAlignment="1" applyProtection="1">
      <alignment horizontal="center"/>
      <protection locked="0"/>
    </xf>
    <xf numFmtId="38" fontId="2" fillId="0" borderId="64" xfId="0" applyNumberFormat="1" applyFont="1" applyBorder="1" applyAlignment="1" applyProtection="1">
      <alignment horizontal="center"/>
      <protection locked="0"/>
    </xf>
    <xf numFmtId="38" fontId="2" fillId="0" borderId="29" xfId="0" applyNumberFormat="1" applyFont="1" applyBorder="1" applyAlignment="1" applyProtection="1">
      <alignment horizontal="center"/>
      <protection locked="0"/>
    </xf>
    <xf numFmtId="38" fontId="2" fillId="3" borderId="43" xfId="0" applyNumberFormat="1" applyFont="1" applyFill="1" applyBorder="1" applyAlignment="1" applyProtection="1">
      <alignment horizontal="center"/>
      <protection locked="0"/>
    </xf>
    <xf numFmtId="38" fontId="2" fillId="0" borderId="35" xfId="0" applyNumberFormat="1" applyFont="1" applyBorder="1" applyAlignment="1" applyProtection="1">
      <alignment horizontal="center"/>
      <protection locked="0"/>
    </xf>
    <xf numFmtId="0" fontId="2" fillId="0" borderId="5" xfId="0" applyFont="1" applyBorder="1"/>
    <xf numFmtId="38" fontId="2" fillId="3" borderId="8" xfId="0" applyNumberFormat="1" applyFont="1" applyFill="1" applyBorder="1" applyAlignment="1" applyProtection="1">
      <alignment horizontal="center"/>
      <protection locked="0"/>
    </xf>
    <xf numFmtId="38" fontId="2" fillId="0" borderId="70" xfId="0" applyNumberFormat="1" applyFont="1" applyBorder="1" applyAlignment="1" applyProtection="1">
      <alignment horizontal="center"/>
      <protection locked="0"/>
    </xf>
    <xf numFmtId="38" fontId="2" fillId="3" borderId="94" xfId="0" applyNumberFormat="1" applyFont="1" applyFill="1" applyBorder="1" applyAlignment="1" applyProtection="1">
      <alignment horizontal="center"/>
      <protection locked="0"/>
    </xf>
    <xf numFmtId="38" fontId="2" fillId="0" borderId="59" xfId="0" applyNumberFormat="1" applyFont="1" applyBorder="1" applyAlignment="1">
      <alignment horizontal="center"/>
    </xf>
    <xf numFmtId="38" fontId="2" fillId="0" borderId="45" xfId="0" applyNumberFormat="1" applyFont="1" applyBorder="1" applyAlignment="1">
      <alignment horizontal="center"/>
    </xf>
    <xf numFmtId="38" fontId="2" fillId="0" borderId="49" xfId="0" applyNumberFormat="1" applyFont="1" applyBorder="1" applyAlignment="1">
      <alignment horizontal="center"/>
    </xf>
    <xf numFmtId="38" fontId="2" fillId="0" borderId="50" xfId="0" applyNumberFormat="1" applyFont="1" applyBorder="1" applyAlignment="1">
      <alignment horizontal="center"/>
    </xf>
    <xf numFmtId="38" fontId="2" fillId="0" borderId="54" xfId="0" applyNumberFormat="1" applyFont="1" applyBorder="1" applyAlignment="1">
      <alignment horizontal="center"/>
    </xf>
    <xf numFmtId="38" fontId="2" fillId="0" borderId="60" xfId="0" applyNumberFormat="1" applyFont="1" applyBorder="1" applyAlignment="1">
      <alignment horizontal="center"/>
    </xf>
    <xf numFmtId="38" fontId="3" fillId="0" borderId="1" xfId="0" applyNumberFormat="1" applyFont="1" applyBorder="1" applyAlignment="1">
      <alignment horizontal="center"/>
    </xf>
    <xf numFmtId="38" fontId="2" fillId="0" borderId="46" xfId="0" applyNumberFormat="1" applyFont="1" applyBorder="1"/>
    <xf numFmtId="38" fontId="2" fillId="0" borderId="51" xfId="0" applyNumberFormat="1" applyFont="1" applyBorder="1"/>
    <xf numFmtId="38" fontId="2" fillId="0" borderId="55" xfId="0" applyNumberFormat="1" applyFont="1" applyBorder="1"/>
    <xf numFmtId="3" fontId="3" fillId="0" borderId="11" xfId="0" applyNumberFormat="1" applyFont="1" applyBorder="1" applyAlignment="1">
      <alignment horizontal="center"/>
    </xf>
    <xf numFmtId="38" fontId="2" fillId="0" borderId="47" xfId="0" applyNumberFormat="1" applyFont="1" applyBorder="1"/>
    <xf numFmtId="38" fontId="2" fillId="0" borderId="52" xfId="0" applyNumberFormat="1" applyFont="1" applyBorder="1"/>
    <xf numFmtId="38" fontId="2" fillId="0" borderId="84" xfId="0" applyNumberFormat="1" applyFont="1" applyBorder="1" applyAlignment="1" applyProtection="1">
      <alignment horizontal="center"/>
      <protection locked="0"/>
    </xf>
    <xf numFmtId="38" fontId="2" fillId="0" borderId="58" xfId="0" applyNumberFormat="1" applyFont="1" applyBorder="1" applyAlignment="1">
      <alignment horizontal="center"/>
    </xf>
    <xf numFmtId="38" fontId="2" fillId="0" borderId="61" xfId="0" applyNumberFormat="1" applyFont="1" applyBorder="1" applyAlignment="1">
      <alignment horizontal="center"/>
    </xf>
    <xf numFmtId="38" fontId="2" fillId="0" borderId="85" xfId="0" applyNumberFormat="1" applyFont="1" applyBorder="1" applyAlignment="1" applyProtection="1">
      <alignment horizontal="center"/>
      <protection locked="0"/>
    </xf>
    <xf numFmtId="38" fontId="2" fillId="3" borderId="59" xfId="0" applyNumberFormat="1" applyFont="1" applyFill="1" applyBorder="1" applyAlignment="1">
      <alignment horizontal="center"/>
    </xf>
    <xf numFmtId="38" fontId="2" fillId="0" borderId="47" xfId="0" applyNumberFormat="1" applyFont="1" applyBorder="1" applyAlignment="1">
      <alignment horizontal="center"/>
    </xf>
    <xf numFmtId="38" fontId="2" fillId="3" borderId="54" xfId="0" applyNumberFormat="1" applyFont="1" applyFill="1" applyBorder="1" applyAlignment="1">
      <alignment horizontal="center"/>
    </xf>
    <xf numFmtId="38" fontId="2" fillId="0" borderId="46" xfId="0" applyNumberFormat="1" applyFont="1" applyBorder="1" applyAlignment="1">
      <alignment horizontal="center"/>
    </xf>
    <xf numFmtId="38" fontId="2" fillId="0" borderId="52" xfId="0" applyNumberFormat="1" applyFont="1" applyBorder="1" applyAlignment="1">
      <alignment horizontal="center"/>
    </xf>
    <xf numFmtId="38" fontId="2" fillId="0" borderId="51" xfId="0" applyNumberFormat="1" applyFont="1" applyBorder="1" applyAlignment="1">
      <alignment horizontal="center"/>
    </xf>
    <xf numFmtId="38" fontId="2" fillId="0" borderId="56" xfId="0" applyNumberFormat="1" applyFont="1" applyBorder="1" applyAlignment="1">
      <alignment horizontal="center"/>
    </xf>
    <xf numFmtId="38" fontId="2" fillId="0" borderId="55" xfId="0" applyNumberFormat="1" applyFont="1" applyBorder="1" applyAlignment="1">
      <alignment horizontal="center"/>
    </xf>
    <xf numFmtId="38" fontId="2" fillId="0" borderId="59" xfId="0" applyNumberFormat="1" applyFont="1" applyBorder="1"/>
    <xf numFmtId="38" fontId="2" fillId="3" borderId="47" xfId="0" applyNumberFormat="1" applyFont="1" applyFill="1" applyBorder="1"/>
    <xf numFmtId="38" fontId="2" fillId="0" borderId="73" xfId="0" applyNumberFormat="1" applyFont="1" applyBorder="1"/>
    <xf numFmtId="38" fontId="2" fillId="3" borderId="46" xfId="0" applyNumberFormat="1" applyFont="1" applyFill="1" applyBorder="1"/>
    <xf numFmtId="38" fontId="2" fillId="3" borderId="114" xfId="0" applyNumberFormat="1" applyFont="1" applyFill="1" applyBorder="1"/>
    <xf numFmtId="38" fontId="2" fillId="0" borderId="74" xfId="0" applyNumberFormat="1" applyFont="1" applyBorder="1"/>
    <xf numFmtId="38" fontId="2" fillId="3" borderId="52" xfId="0" applyNumberFormat="1" applyFont="1" applyFill="1" applyBorder="1"/>
    <xf numFmtId="38" fontId="2" fillId="0" borderId="75" xfId="0" applyNumberFormat="1" applyFont="1" applyBorder="1"/>
    <xf numFmtId="38" fontId="2" fillId="3" borderId="51" xfId="0" applyNumberFormat="1" applyFont="1" applyFill="1" applyBorder="1"/>
    <xf numFmtId="38" fontId="2" fillId="3" borderId="115" xfId="0" applyNumberFormat="1" applyFont="1" applyFill="1" applyBorder="1"/>
    <xf numFmtId="38" fontId="2" fillId="0" borderId="76" xfId="0" applyNumberFormat="1" applyFont="1" applyBorder="1"/>
    <xf numFmtId="38" fontId="2" fillId="3" borderId="56" xfId="0" applyNumberFormat="1" applyFont="1" applyFill="1" applyBorder="1"/>
    <xf numFmtId="38" fontId="2" fillId="0" borderId="87" xfId="0" applyNumberFormat="1" applyFont="1" applyBorder="1"/>
    <xf numFmtId="38" fontId="2" fillId="3" borderId="55" xfId="0" applyNumberFormat="1" applyFont="1" applyFill="1" applyBorder="1"/>
    <xf numFmtId="38" fontId="2" fillId="3" borderId="116" xfId="0" applyNumberFormat="1" applyFont="1" applyFill="1" applyBorder="1"/>
    <xf numFmtId="38" fontId="2" fillId="0" borderId="86" xfId="0" applyNumberFormat="1" applyFont="1" applyBorder="1"/>
    <xf numFmtId="38" fontId="2" fillId="0" borderId="54" xfId="0" applyNumberFormat="1" applyFont="1" applyBorder="1"/>
    <xf numFmtId="0" fontId="4" fillId="0" borderId="117" xfId="0" applyFont="1" applyBorder="1"/>
    <xf numFmtId="38" fontId="2" fillId="0" borderId="56" xfId="0" applyNumberFormat="1" applyFont="1" applyBorder="1"/>
    <xf numFmtId="38" fontId="2" fillId="0" borderId="57" xfId="0" applyNumberFormat="1" applyFont="1" applyBorder="1"/>
    <xf numFmtId="3" fontId="3" fillId="0" borderId="2" xfId="0" applyNumberFormat="1" applyFont="1" applyBorder="1" applyAlignment="1">
      <alignment horizontal="center"/>
    </xf>
    <xf numFmtId="38" fontId="2" fillId="3" borderId="66" xfId="0" applyNumberFormat="1" applyFont="1" applyFill="1" applyBorder="1" applyAlignment="1" applyProtection="1">
      <alignment horizontal="center"/>
      <protection locked="0"/>
    </xf>
    <xf numFmtId="38" fontId="2" fillId="0" borderId="118" xfId="0" applyNumberFormat="1" applyFont="1" applyBorder="1" applyAlignment="1" applyProtection="1">
      <alignment horizontal="center"/>
      <protection locked="0"/>
    </xf>
    <xf numFmtId="38" fontId="2" fillId="0" borderId="119" xfId="0" applyNumberFormat="1" applyFont="1" applyBorder="1" applyAlignment="1" applyProtection="1">
      <alignment horizontal="center"/>
      <protection locked="0"/>
    </xf>
    <xf numFmtId="38" fontId="2" fillId="3" borderId="67" xfId="0" applyNumberFormat="1" applyFont="1" applyFill="1" applyBorder="1" applyAlignment="1" applyProtection="1">
      <alignment horizontal="center"/>
      <protection locked="0"/>
    </xf>
    <xf numFmtId="38" fontId="2" fillId="0" borderId="120" xfId="0" applyNumberFormat="1" applyFont="1" applyBorder="1" applyAlignment="1" applyProtection="1">
      <alignment horizontal="center"/>
      <protection locked="0"/>
    </xf>
    <xf numFmtId="38" fontId="2" fillId="0" borderId="121" xfId="0" applyNumberFormat="1" applyFont="1" applyBorder="1" applyAlignment="1" applyProtection="1">
      <alignment horizontal="center"/>
      <protection locked="0"/>
    </xf>
    <xf numFmtId="38" fontId="2" fillId="3" borderId="68" xfId="0" applyNumberFormat="1" applyFont="1" applyFill="1" applyBorder="1" applyAlignment="1" applyProtection="1">
      <alignment horizontal="center"/>
      <protection locked="0"/>
    </xf>
    <xf numFmtId="38" fontId="2" fillId="0" borderId="122" xfId="0" applyNumberFormat="1" applyFont="1" applyBorder="1" applyAlignment="1" applyProtection="1">
      <alignment horizontal="center"/>
      <protection locked="0"/>
    </xf>
    <xf numFmtId="38" fontId="2" fillId="0" borderId="123" xfId="0" applyNumberFormat="1" applyFont="1" applyBorder="1" applyAlignment="1" applyProtection="1">
      <alignment horizontal="center"/>
      <protection locked="0"/>
    </xf>
    <xf numFmtId="38" fontId="2" fillId="3" borderId="73" xfId="0" applyNumberFormat="1" applyFont="1" applyFill="1" applyBorder="1"/>
    <xf numFmtId="38" fontId="2" fillId="0" borderId="48" xfId="0" applyNumberFormat="1" applyFont="1" applyBorder="1"/>
    <xf numFmtId="38" fontId="2" fillId="3" borderId="75" xfId="0" applyNumberFormat="1" applyFont="1" applyFill="1" applyBorder="1"/>
    <xf numFmtId="38" fontId="2" fillId="0" borderId="53" xfId="0" applyNumberFormat="1" applyFont="1" applyBorder="1"/>
    <xf numFmtId="38" fontId="2" fillId="3" borderId="87" xfId="0" applyNumberFormat="1" applyFont="1" applyFill="1" applyBorder="1"/>
    <xf numFmtId="38" fontId="2" fillId="0" borderId="124" xfId="0" applyNumberFormat="1" applyFont="1" applyBorder="1" applyAlignment="1" applyProtection="1">
      <alignment horizontal="center"/>
      <protection locked="0"/>
    </xf>
    <xf numFmtId="38" fontId="2" fillId="0" borderId="125" xfId="0" applyNumberFormat="1" applyFont="1" applyBorder="1" applyAlignment="1" applyProtection="1">
      <alignment horizontal="center"/>
      <protection locked="0"/>
    </xf>
    <xf numFmtId="38" fontId="2" fillId="0" borderId="126" xfId="0" applyNumberFormat="1" applyFont="1" applyBorder="1" applyAlignment="1" applyProtection="1">
      <alignment horizontal="center"/>
      <protection locked="0"/>
    </xf>
    <xf numFmtId="38" fontId="2" fillId="0" borderId="58" xfId="0" applyNumberFormat="1" applyFont="1" applyBorder="1"/>
    <xf numFmtId="38" fontId="2" fillId="0" borderId="45" xfId="0" applyNumberFormat="1" applyFont="1" applyBorder="1"/>
    <xf numFmtId="38" fontId="2" fillId="0" borderId="50" xfId="0" applyNumberFormat="1" applyFont="1" applyBorder="1"/>
    <xf numFmtId="38" fontId="2" fillId="0" borderId="61" xfId="0" applyNumberFormat="1" applyFont="1" applyBorder="1"/>
    <xf numFmtId="38" fontId="2" fillId="0" borderId="60" xfId="0" applyNumberFormat="1" applyFont="1" applyBorder="1"/>
    <xf numFmtId="38" fontId="2" fillId="0" borderId="66" xfId="0" applyNumberFormat="1" applyFont="1" applyBorder="1" applyAlignment="1" applyProtection="1">
      <alignment horizontal="center"/>
      <protection locked="0"/>
    </xf>
    <xf numFmtId="38" fontId="2" fillId="3" borderId="119" xfId="0" applyNumberFormat="1" applyFont="1" applyFill="1" applyBorder="1" applyAlignment="1" applyProtection="1">
      <alignment horizontal="center"/>
      <protection locked="0"/>
    </xf>
    <xf numFmtId="38" fontId="2" fillId="3" borderId="30" xfId="0" applyNumberFormat="1" applyFont="1" applyFill="1" applyBorder="1" applyAlignment="1" applyProtection="1">
      <alignment horizontal="center"/>
      <protection locked="0"/>
    </xf>
    <xf numFmtId="38" fontId="2" fillId="0" borderId="67" xfId="0" applyNumberFormat="1" applyFont="1" applyBorder="1" applyAlignment="1" applyProtection="1">
      <alignment horizontal="center"/>
      <protection locked="0"/>
    </xf>
    <xf numFmtId="38" fontId="2" fillId="3" borderId="121" xfId="0" applyNumberFormat="1" applyFont="1" applyFill="1" applyBorder="1" applyAlignment="1" applyProtection="1">
      <alignment horizontal="center"/>
      <protection locked="0"/>
    </xf>
    <xf numFmtId="38" fontId="2" fillId="3" borderId="36" xfId="0" applyNumberFormat="1" applyFont="1" applyFill="1" applyBorder="1" applyAlignment="1" applyProtection="1">
      <alignment horizontal="center"/>
      <protection locked="0"/>
    </xf>
    <xf numFmtId="38" fontId="2" fillId="0" borderId="68" xfId="0" applyNumberFormat="1" applyFont="1" applyBorder="1" applyAlignment="1" applyProtection="1">
      <alignment horizontal="center"/>
      <protection locked="0"/>
    </xf>
    <xf numFmtId="38" fontId="2" fillId="3" borderId="123" xfId="0" applyNumberFormat="1" applyFont="1" applyFill="1" applyBorder="1" applyAlignment="1" applyProtection="1">
      <alignment horizontal="center"/>
      <protection locked="0"/>
    </xf>
    <xf numFmtId="38" fontId="2" fillId="3" borderId="72" xfId="0" applyNumberFormat="1" applyFont="1" applyFill="1" applyBorder="1" applyAlignment="1" applyProtection="1">
      <alignment horizontal="center"/>
      <protection locked="0"/>
    </xf>
    <xf numFmtId="38" fontId="2" fillId="0" borderId="89" xfId="0" applyNumberFormat="1" applyFont="1" applyBorder="1" applyAlignment="1" applyProtection="1">
      <alignment horizontal="center"/>
      <protection locked="0"/>
    </xf>
    <xf numFmtId="38" fontId="2" fillId="3" borderId="59" xfId="0" applyNumberFormat="1" applyFont="1" applyFill="1" applyBorder="1"/>
    <xf numFmtId="38" fontId="2" fillId="3" borderId="54" xfId="0" applyNumberFormat="1" applyFont="1" applyFill="1" applyBorder="1"/>
    <xf numFmtId="38" fontId="2" fillId="0" borderId="81" xfId="0" applyNumberFormat="1" applyFont="1" applyBorder="1" applyAlignment="1" applyProtection="1">
      <alignment horizontal="center"/>
      <protection locked="0"/>
    </xf>
    <xf numFmtId="38" fontId="2" fillId="0" borderId="127" xfId="0" applyNumberFormat="1" applyFont="1" applyBorder="1" applyAlignment="1" applyProtection="1">
      <alignment horizontal="center"/>
      <protection locked="0"/>
    </xf>
    <xf numFmtId="38" fontId="2" fillId="0" borderId="80" xfId="0" applyNumberFormat="1" applyFont="1" applyBorder="1" applyAlignment="1" applyProtection="1">
      <alignment horizontal="center"/>
      <protection locked="0"/>
    </xf>
    <xf numFmtId="38" fontId="2" fillId="0" borderId="111" xfId="0" applyNumberFormat="1" applyFont="1" applyBorder="1" applyAlignment="1" applyProtection="1">
      <alignment horizontal="center"/>
      <protection locked="0"/>
    </xf>
    <xf numFmtId="38" fontId="2" fillId="3" borderId="128" xfId="0" applyNumberFormat="1" applyFont="1" applyFill="1" applyBorder="1" applyAlignment="1" applyProtection="1">
      <alignment horizontal="center"/>
      <protection locked="0"/>
    </xf>
    <xf numFmtId="38" fontId="2" fillId="3" borderId="129" xfId="0" applyNumberFormat="1" applyFont="1" applyFill="1" applyBorder="1" applyAlignment="1" applyProtection="1">
      <alignment horizontal="center"/>
      <protection locked="0"/>
    </xf>
    <xf numFmtId="38" fontId="2" fillId="3" borderId="130" xfId="0" applyNumberFormat="1" applyFont="1" applyFill="1" applyBorder="1" applyAlignment="1" applyProtection="1">
      <alignment horizontal="center"/>
      <protection locked="0"/>
    </xf>
    <xf numFmtId="38" fontId="2" fillId="0" borderId="95" xfId="0" applyNumberFormat="1" applyFont="1" applyBorder="1" applyAlignment="1" applyProtection="1">
      <alignment horizontal="center"/>
      <protection locked="0"/>
    </xf>
    <xf numFmtId="38" fontId="2" fillId="0" borderId="94" xfId="0" applyNumberFormat="1" applyFont="1" applyBorder="1" applyAlignment="1" applyProtection="1">
      <alignment horizontal="center"/>
      <protection locked="0"/>
    </xf>
    <xf numFmtId="38" fontId="2" fillId="3" borderId="93" xfId="0" applyNumberFormat="1" applyFont="1" applyFill="1" applyBorder="1" applyAlignment="1" applyProtection="1">
      <alignment horizontal="center"/>
      <protection locked="0"/>
    </xf>
    <xf numFmtId="0" fontId="2" fillId="0" borderId="131" xfId="0" applyFont="1" applyBorder="1"/>
    <xf numFmtId="38" fontId="2" fillId="0" borderId="62" xfId="0" applyNumberFormat="1" applyFont="1" applyBorder="1" applyAlignment="1" applyProtection="1">
      <alignment horizontal="center"/>
      <protection locked="0"/>
    </xf>
    <xf numFmtId="38" fontId="2" fillId="3" borderId="132" xfId="0" applyNumberFormat="1" applyFont="1" applyFill="1" applyBorder="1" applyAlignment="1" applyProtection="1">
      <alignment horizontal="center"/>
      <protection locked="0"/>
    </xf>
    <xf numFmtId="38" fontId="2" fillId="0" borderId="77" xfId="0" applyNumberFormat="1" applyFont="1" applyBorder="1" applyAlignment="1" applyProtection="1">
      <alignment horizontal="center"/>
      <protection locked="0"/>
    </xf>
    <xf numFmtId="38" fontId="2" fillId="0" borderId="78" xfId="0" applyNumberFormat="1" applyFont="1" applyBorder="1" applyAlignment="1" applyProtection="1">
      <alignment horizontal="center"/>
      <protection locked="0"/>
    </xf>
    <xf numFmtId="0" fontId="2" fillId="0" borderId="44" xfId="0" applyFont="1" applyBorder="1" applyAlignment="1">
      <alignment horizontal="center"/>
    </xf>
    <xf numFmtId="49" fontId="2" fillId="0" borderId="25" xfId="0" applyNumberFormat="1" applyFont="1" applyBorder="1" applyAlignment="1">
      <alignment horizontal="left"/>
    </xf>
    <xf numFmtId="49" fontId="2" fillId="0" borderId="32" xfId="0" applyNumberFormat="1" applyFont="1" applyBorder="1" applyAlignment="1">
      <alignment horizontal="left"/>
    </xf>
    <xf numFmtId="38" fontId="2" fillId="0" borderId="71" xfId="0" applyNumberFormat="1" applyFont="1" applyBorder="1" applyAlignment="1" applyProtection="1">
      <alignment horizontal="center"/>
      <protection locked="0"/>
    </xf>
    <xf numFmtId="49" fontId="2" fillId="0" borderId="5" xfId="0" applyNumberFormat="1" applyFont="1" applyBorder="1" applyAlignment="1">
      <alignment horizontal="left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9" xfId="0" applyBorder="1"/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0" fillId="0" borderId="8" xfId="0" applyBorder="1"/>
    <xf numFmtId="0" fontId="0" fillId="0" borderId="2" xfId="0" applyBorder="1"/>
    <xf numFmtId="0" fontId="0" fillId="0" borderId="3" xfId="0" applyBorder="1"/>
    <xf numFmtId="0" fontId="0" fillId="0" borderId="0" xfId="0"/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40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C60AF-2152-4DAB-8BCD-5BF9C76F0AF4}">
  <sheetPr>
    <pageSetUpPr fitToPage="1"/>
  </sheetPr>
  <dimension ref="A1:F46"/>
  <sheetViews>
    <sheetView tabSelected="1" zoomScaleNormal="10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6" sqref="F6"/>
    </sheetView>
  </sheetViews>
  <sheetFormatPr defaultColWidth="9.1796875" defaultRowHeight="13" x14ac:dyDescent="0.3"/>
  <cols>
    <col min="1" max="1" width="19.453125" style="2" bestFit="1" customWidth="1"/>
    <col min="2" max="6" width="8.7265625" style="7" customWidth="1"/>
    <col min="7" max="250" width="9.1796875" style="7"/>
    <col min="251" max="251" width="19.54296875" style="7" customWidth="1"/>
    <col min="252" max="262" width="8.7265625" style="7" customWidth="1"/>
    <col min="263" max="506" width="9.1796875" style="7"/>
    <col min="507" max="507" width="19.54296875" style="7" customWidth="1"/>
    <col min="508" max="518" width="8.7265625" style="7" customWidth="1"/>
    <col min="519" max="762" width="9.1796875" style="7"/>
    <col min="763" max="763" width="19.54296875" style="7" customWidth="1"/>
    <col min="764" max="774" width="8.7265625" style="7" customWidth="1"/>
    <col min="775" max="1018" width="9.1796875" style="7"/>
    <col min="1019" max="1019" width="19.54296875" style="7" customWidth="1"/>
    <col min="1020" max="1030" width="8.7265625" style="7" customWidth="1"/>
    <col min="1031" max="1274" width="9.1796875" style="7"/>
    <col min="1275" max="1275" width="19.54296875" style="7" customWidth="1"/>
    <col min="1276" max="1286" width="8.7265625" style="7" customWidth="1"/>
    <col min="1287" max="1530" width="9.1796875" style="7"/>
    <col min="1531" max="1531" width="19.54296875" style="7" customWidth="1"/>
    <col min="1532" max="1542" width="8.7265625" style="7" customWidth="1"/>
    <col min="1543" max="1786" width="9.1796875" style="7"/>
    <col min="1787" max="1787" width="19.54296875" style="7" customWidth="1"/>
    <col min="1788" max="1798" width="8.7265625" style="7" customWidth="1"/>
    <col min="1799" max="2042" width="9.1796875" style="7"/>
    <col min="2043" max="2043" width="19.54296875" style="7" customWidth="1"/>
    <col min="2044" max="2054" width="8.7265625" style="7" customWidth="1"/>
    <col min="2055" max="2298" width="9.1796875" style="7"/>
    <col min="2299" max="2299" width="19.54296875" style="7" customWidth="1"/>
    <col min="2300" max="2310" width="8.7265625" style="7" customWidth="1"/>
    <col min="2311" max="2554" width="9.1796875" style="7"/>
    <col min="2555" max="2555" width="19.54296875" style="7" customWidth="1"/>
    <col min="2556" max="2566" width="8.7265625" style="7" customWidth="1"/>
    <col min="2567" max="2810" width="9.1796875" style="7"/>
    <col min="2811" max="2811" width="19.54296875" style="7" customWidth="1"/>
    <col min="2812" max="2822" width="8.7265625" style="7" customWidth="1"/>
    <col min="2823" max="3066" width="9.1796875" style="7"/>
    <col min="3067" max="3067" width="19.54296875" style="7" customWidth="1"/>
    <col min="3068" max="3078" width="8.7265625" style="7" customWidth="1"/>
    <col min="3079" max="3322" width="9.1796875" style="7"/>
    <col min="3323" max="3323" width="19.54296875" style="7" customWidth="1"/>
    <col min="3324" max="3334" width="8.7265625" style="7" customWidth="1"/>
    <col min="3335" max="3578" width="9.1796875" style="7"/>
    <col min="3579" max="3579" width="19.54296875" style="7" customWidth="1"/>
    <col min="3580" max="3590" width="8.7265625" style="7" customWidth="1"/>
    <col min="3591" max="3834" width="9.1796875" style="7"/>
    <col min="3835" max="3835" width="19.54296875" style="7" customWidth="1"/>
    <col min="3836" max="3846" width="8.7265625" style="7" customWidth="1"/>
    <col min="3847" max="4090" width="9.1796875" style="7"/>
    <col min="4091" max="4091" width="19.54296875" style="7" customWidth="1"/>
    <col min="4092" max="4102" width="8.7265625" style="7" customWidth="1"/>
    <col min="4103" max="4346" width="9.1796875" style="7"/>
    <col min="4347" max="4347" width="19.54296875" style="7" customWidth="1"/>
    <col min="4348" max="4358" width="8.7265625" style="7" customWidth="1"/>
    <col min="4359" max="4602" width="9.1796875" style="7"/>
    <col min="4603" max="4603" width="19.54296875" style="7" customWidth="1"/>
    <col min="4604" max="4614" width="8.7265625" style="7" customWidth="1"/>
    <col min="4615" max="4858" width="9.1796875" style="7"/>
    <col min="4859" max="4859" width="19.54296875" style="7" customWidth="1"/>
    <col min="4860" max="4870" width="8.7265625" style="7" customWidth="1"/>
    <col min="4871" max="5114" width="9.1796875" style="7"/>
    <col min="5115" max="5115" width="19.54296875" style="7" customWidth="1"/>
    <col min="5116" max="5126" width="8.7265625" style="7" customWidth="1"/>
    <col min="5127" max="5370" width="9.1796875" style="7"/>
    <col min="5371" max="5371" width="19.54296875" style="7" customWidth="1"/>
    <col min="5372" max="5382" width="8.7265625" style="7" customWidth="1"/>
    <col min="5383" max="5626" width="9.1796875" style="7"/>
    <col min="5627" max="5627" width="19.54296875" style="7" customWidth="1"/>
    <col min="5628" max="5638" width="8.7265625" style="7" customWidth="1"/>
    <col min="5639" max="5882" width="9.1796875" style="7"/>
    <col min="5883" max="5883" width="19.54296875" style="7" customWidth="1"/>
    <col min="5884" max="5894" width="8.7265625" style="7" customWidth="1"/>
    <col min="5895" max="6138" width="9.1796875" style="7"/>
    <col min="6139" max="6139" width="19.54296875" style="7" customWidth="1"/>
    <col min="6140" max="6150" width="8.7265625" style="7" customWidth="1"/>
    <col min="6151" max="6394" width="9.1796875" style="7"/>
    <col min="6395" max="6395" width="19.54296875" style="7" customWidth="1"/>
    <col min="6396" max="6406" width="8.7265625" style="7" customWidth="1"/>
    <col min="6407" max="6650" width="9.1796875" style="7"/>
    <col min="6651" max="6651" width="19.54296875" style="7" customWidth="1"/>
    <col min="6652" max="6662" width="8.7265625" style="7" customWidth="1"/>
    <col min="6663" max="6906" width="9.1796875" style="7"/>
    <col min="6907" max="6907" width="19.54296875" style="7" customWidth="1"/>
    <col min="6908" max="6918" width="8.7265625" style="7" customWidth="1"/>
    <col min="6919" max="7162" width="9.1796875" style="7"/>
    <col min="7163" max="7163" width="19.54296875" style="7" customWidth="1"/>
    <col min="7164" max="7174" width="8.7265625" style="7" customWidth="1"/>
    <col min="7175" max="7418" width="9.1796875" style="7"/>
    <col min="7419" max="7419" width="19.54296875" style="7" customWidth="1"/>
    <col min="7420" max="7430" width="8.7265625" style="7" customWidth="1"/>
    <col min="7431" max="7674" width="9.1796875" style="7"/>
    <col min="7675" max="7675" width="19.54296875" style="7" customWidth="1"/>
    <col min="7676" max="7686" width="8.7265625" style="7" customWidth="1"/>
    <col min="7687" max="7930" width="9.1796875" style="7"/>
    <col min="7931" max="7931" width="19.54296875" style="7" customWidth="1"/>
    <col min="7932" max="7942" width="8.7265625" style="7" customWidth="1"/>
    <col min="7943" max="8186" width="9.1796875" style="7"/>
    <col min="8187" max="8187" width="19.54296875" style="7" customWidth="1"/>
    <col min="8188" max="8198" width="8.7265625" style="7" customWidth="1"/>
    <col min="8199" max="8442" width="9.1796875" style="7"/>
    <col min="8443" max="8443" width="19.54296875" style="7" customWidth="1"/>
    <col min="8444" max="8454" width="8.7265625" style="7" customWidth="1"/>
    <col min="8455" max="8698" width="9.1796875" style="7"/>
    <col min="8699" max="8699" width="19.54296875" style="7" customWidth="1"/>
    <col min="8700" max="8710" width="8.7265625" style="7" customWidth="1"/>
    <col min="8711" max="8954" width="9.1796875" style="7"/>
    <col min="8955" max="8955" width="19.54296875" style="7" customWidth="1"/>
    <col min="8956" max="8966" width="8.7265625" style="7" customWidth="1"/>
    <col min="8967" max="9210" width="9.1796875" style="7"/>
    <col min="9211" max="9211" width="19.54296875" style="7" customWidth="1"/>
    <col min="9212" max="9222" width="8.7265625" style="7" customWidth="1"/>
    <col min="9223" max="9466" width="9.1796875" style="7"/>
    <col min="9467" max="9467" width="19.54296875" style="7" customWidth="1"/>
    <col min="9468" max="9478" width="8.7265625" style="7" customWidth="1"/>
    <col min="9479" max="9722" width="9.1796875" style="7"/>
    <col min="9723" max="9723" width="19.54296875" style="7" customWidth="1"/>
    <col min="9724" max="9734" width="8.7265625" style="7" customWidth="1"/>
    <col min="9735" max="9978" width="9.1796875" style="7"/>
    <col min="9979" max="9979" width="19.54296875" style="7" customWidth="1"/>
    <col min="9980" max="9990" width="8.7265625" style="7" customWidth="1"/>
    <col min="9991" max="10234" width="9.1796875" style="7"/>
    <col min="10235" max="10235" width="19.54296875" style="7" customWidth="1"/>
    <col min="10236" max="10246" width="8.7265625" style="7" customWidth="1"/>
    <col min="10247" max="10490" width="9.1796875" style="7"/>
    <col min="10491" max="10491" width="19.54296875" style="7" customWidth="1"/>
    <col min="10492" max="10502" width="8.7265625" style="7" customWidth="1"/>
    <col min="10503" max="10746" width="9.1796875" style="7"/>
    <col min="10747" max="10747" width="19.54296875" style="7" customWidth="1"/>
    <col min="10748" max="10758" width="8.7265625" style="7" customWidth="1"/>
    <col min="10759" max="11002" width="9.1796875" style="7"/>
    <col min="11003" max="11003" width="19.54296875" style="7" customWidth="1"/>
    <col min="11004" max="11014" width="8.7265625" style="7" customWidth="1"/>
    <col min="11015" max="11258" width="9.1796875" style="7"/>
    <col min="11259" max="11259" width="19.54296875" style="7" customWidth="1"/>
    <col min="11260" max="11270" width="8.7265625" style="7" customWidth="1"/>
    <col min="11271" max="11514" width="9.1796875" style="7"/>
    <col min="11515" max="11515" width="19.54296875" style="7" customWidth="1"/>
    <col min="11516" max="11526" width="8.7265625" style="7" customWidth="1"/>
    <col min="11527" max="11770" width="9.1796875" style="7"/>
    <col min="11771" max="11771" width="19.54296875" style="7" customWidth="1"/>
    <col min="11772" max="11782" width="8.7265625" style="7" customWidth="1"/>
    <col min="11783" max="12026" width="9.1796875" style="7"/>
    <col min="12027" max="12027" width="19.54296875" style="7" customWidth="1"/>
    <col min="12028" max="12038" width="8.7265625" style="7" customWidth="1"/>
    <col min="12039" max="12282" width="9.1796875" style="7"/>
    <col min="12283" max="12283" width="19.54296875" style="7" customWidth="1"/>
    <col min="12284" max="12294" width="8.7265625" style="7" customWidth="1"/>
    <col min="12295" max="12538" width="9.1796875" style="7"/>
    <col min="12539" max="12539" width="19.54296875" style="7" customWidth="1"/>
    <col min="12540" max="12550" width="8.7265625" style="7" customWidth="1"/>
    <col min="12551" max="12794" width="9.1796875" style="7"/>
    <col min="12795" max="12795" width="19.54296875" style="7" customWidth="1"/>
    <col min="12796" max="12806" width="8.7265625" style="7" customWidth="1"/>
    <col min="12807" max="13050" width="9.1796875" style="7"/>
    <col min="13051" max="13051" width="19.54296875" style="7" customWidth="1"/>
    <col min="13052" max="13062" width="8.7265625" style="7" customWidth="1"/>
    <col min="13063" max="13306" width="9.1796875" style="7"/>
    <col min="13307" max="13307" width="19.54296875" style="7" customWidth="1"/>
    <col min="13308" max="13318" width="8.7265625" style="7" customWidth="1"/>
    <col min="13319" max="13562" width="9.1796875" style="7"/>
    <col min="13563" max="13563" width="19.54296875" style="7" customWidth="1"/>
    <col min="13564" max="13574" width="8.7265625" style="7" customWidth="1"/>
    <col min="13575" max="13818" width="9.1796875" style="7"/>
    <col min="13819" max="13819" width="19.54296875" style="7" customWidth="1"/>
    <col min="13820" max="13830" width="8.7265625" style="7" customWidth="1"/>
    <col min="13831" max="14074" width="9.1796875" style="7"/>
    <col min="14075" max="14075" width="19.54296875" style="7" customWidth="1"/>
    <col min="14076" max="14086" width="8.7265625" style="7" customWidth="1"/>
    <col min="14087" max="14330" width="9.1796875" style="7"/>
    <col min="14331" max="14331" width="19.54296875" style="7" customWidth="1"/>
    <col min="14332" max="14342" width="8.7265625" style="7" customWidth="1"/>
    <col min="14343" max="14586" width="9.1796875" style="7"/>
    <col min="14587" max="14587" width="19.54296875" style="7" customWidth="1"/>
    <col min="14588" max="14598" width="8.7265625" style="7" customWidth="1"/>
    <col min="14599" max="14842" width="9.1796875" style="7"/>
    <col min="14843" max="14843" width="19.54296875" style="7" customWidth="1"/>
    <col min="14844" max="14854" width="8.7265625" style="7" customWidth="1"/>
    <col min="14855" max="15098" width="9.1796875" style="7"/>
    <col min="15099" max="15099" width="19.54296875" style="7" customWidth="1"/>
    <col min="15100" max="15110" width="8.7265625" style="7" customWidth="1"/>
    <col min="15111" max="15354" width="9.1796875" style="7"/>
    <col min="15355" max="15355" width="19.54296875" style="7" customWidth="1"/>
    <col min="15356" max="15366" width="8.7265625" style="7" customWidth="1"/>
    <col min="15367" max="15610" width="9.1796875" style="7"/>
    <col min="15611" max="15611" width="19.54296875" style="7" customWidth="1"/>
    <col min="15612" max="15622" width="8.7265625" style="7" customWidth="1"/>
    <col min="15623" max="15866" width="9.1796875" style="7"/>
    <col min="15867" max="15867" width="19.54296875" style="7" customWidth="1"/>
    <col min="15868" max="15878" width="8.7265625" style="7" customWidth="1"/>
    <col min="15879" max="16122" width="9.1796875" style="7"/>
    <col min="16123" max="16123" width="19.54296875" style="7" customWidth="1"/>
    <col min="16124" max="16134" width="8.7265625" style="7" customWidth="1"/>
    <col min="16135" max="16384" width="9.1796875" style="7"/>
  </cols>
  <sheetData>
    <row r="1" spans="1:6" ht="14.5" x14ac:dyDescent="0.35">
      <c r="A1" s="5"/>
      <c r="B1" s="306"/>
      <c r="C1" s="307"/>
      <c r="D1" s="308"/>
      <c r="E1" s="308"/>
      <c r="F1" s="6"/>
    </row>
    <row r="2" spans="1:6" ht="14.5" x14ac:dyDescent="0.35">
      <c r="A2" s="8"/>
      <c r="B2" s="309" t="s">
        <v>14</v>
      </c>
      <c r="C2" s="310"/>
      <c r="D2" s="311"/>
      <c r="E2" s="311"/>
      <c r="F2" s="6"/>
    </row>
    <row r="3" spans="1:6" ht="14.5" x14ac:dyDescent="0.35">
      <c r="A3" s="8"/>
      <c r="B3" s="312" t="s">
        <v>0</v>
      </c>
      <c r="C3" s="313"/>
      <c r="D3" s="30" t="s">
        <v>1</v>
      </c>
      <c r="E3" s="30" t="s">
        <v>2</v>
      </c>
      <c r="F3" s="3"/>
    </row>
    <row r="4" spans="1:6" x14ac:dyDescent="0.3">
      <c r="A4" s="9"/>
      <c r="B4" s="10" t="s">
        <v>15</v>
      </c>
      <c r="C4" s="11" t="s">
        <v>1089</v>
      </c>
      <c r="D4" s="10" t="s">
        <v>15</v>
      </c>
      <c r="E4" s="10" t="s">
        <v>15</v>
      </c>
      <c r="F4" s="4"/>
    </row>
    <row r="5" spans="1:6" ht="107.25" customHeight="1" thickBot="1" x14ac:dyDescent="0.35">
      <c r="A5" s="12" t="s">
        <v>17</v>
      </c>
      <c r="B5" s="13" t="s">
        <v>18</v>
      </c>
      <c r="C5" s="13" t="s">
        <v>1088</v>
      </c>
      <c r="D5" s="13" t="s">
        <v>19</v>
      </c>
      <c r="E5" s="13" t="s">
        <v>20</v>
      </c>
      <c r="F5" s="14"/>
    </row>
    <row r="6" spans="1:6" ht="13.5" thickBot="1" x14ac:dyDescent="0.35">
      <c r="A6" s="16" t="s">
        <v>49</v>
      </c>
      <c r="B6" s="44"/>
      <c r="C6" s="44"/>
      <c r="D6" s="45"/>
      <c r="E6" s="44"/>
      <c r="F6" s="18"/>
    </row>
    <row r="7" spans="1:6" x14ac:dyDescent="0.3">
      <c r="A7" s="111" t="s">
        <v>21</v>
      </c>
      <c r="B7" s="112">
        <v>407</v>
      </c>
      <c r="C7" s="113">
        <v>492</v>
      </c>
      <c r="D7" s="112">
        <v>697</v>
      </c>
      <c r="E7" s="114">
        <v>631</v>
      </c>
      <c r="F7" s="19"/>
    </row>
    <row r="8" spans="1:6" x14ac:dyDescent="0.3">
      <c r="A8" s="100" t="s">
        <v>22</v>
      </c>
      <c r="B8" s="102">
        <v>358</v>
      </c>
      <c r="C8" s="115">
        <v>299</v>
      </c>
      <c r="D8" s="102">
        <v>570</v>
      </c>
      <c r="E8" s="105">
        <v>561</v>
      </c>
      <c r="F8" s="19"/>
    </row>
    <row r="9" spans="1:6" x14ac:dyDescent="0.3">
      <c r="A9" s="100" t="s">
        <v>23</v>
      </c>
      <c r="B9" s="102">
        <v>394</v>
      </c>
      <c r="C9" s="115">
        <v>561</v>
      </c>
      <c r="D9" s="102">
        <v>717</v>
      </c>
      <c r="E9" s="105">
        <v>665</v>
      </c>
      <c r="F9" s="19"/>
    </row>
    <row r="10" spans="1:6" x14ac:dyDescent="0.3">
      <c r="A10" s="100" t="s">
        <v>24</v>
      </c>
      <c r="B10" s="102">
        <v>192</v>
      </c>
      <c r="C10" s="115">
        <v>482</v>
      </c>
      <c r="D10" s="102">
        <v>484</v>
      </c>
      <c r="E10" s="105">
        <v>403</v>
      </c>
      <c r="F10" s="19"/>
    </row>
    <row r="11" spans="1:6" x14ac:dyDescent="0.3">
      <c r="A11" s="100" t="s">
        <v>25</v>
      </c>
      <c r="B11" s="102">
        <v>337</v>
      </c>
      <c r="C11" s="115">
        <v>84</v>
      </c>
      <c r="D11" s="102">
        <v>360</v>
      </c>
      <c r="E11" s="105">
        <v>359</v>
      </c>
      <c r="F11" s="19"/>
    </row>
    <row r="12" spans="1:6" x14ac:dyDescent="0.3">
      <c r="A12" s="100" t="s">
        <v>26</v>
      </c>
      <c r="B12" s="102">
        <v>401</v>
      </c>
      <c r="C12" s="115">
        <v>159</v>
      </c>
      <c r="D12" s="102">
        <v>498</v>
      </c>
      <c r="E12" s="105">
        <v>492</v>
      </c>
      <c r="F12" s="19"/>
    </row>
    <row r="13" spans="1:6" x14ac:dyDescent="0.3">
      <c r="A13" s="100" t="s">
        <v>27</v>
      </c>
      <c r="B13" s="102">
        <v>438</v>
      </c>
      <c r="C13" s="115">
        <v>215</v>
      </c>
      <c r="D13" s="102">
        <v>519</v>
      </c>
      <c r="E13" s="105">
        <v>511</v>
      </c>
      <c r="F13" s="19"/>
    </row>
    <row r="14" spans="1:6" x14ac:dyDescent="0.3">
      <c r="A14" s="100" t="s">
        <v>28</v>
      </c>
      <c r="B14" s="102">
        <v>195</v>
      </c>
      <c r="C14" s="115">
        <v>316</v>
      </c>
      <c r="D14" s="102">
        <v>402</v>
      </c>
      <c r="E14" s="105">
        <v>347</v>
      </c>
      <c r="F14" s="19"/>
    </row>
    <row r="15" spans="1:6" x14ac:dyDescent="0.3">
      <c r="A15" s="100" t="s">
        <v>29</v>
      </c>
      <c r="B15" s="102">
        <v>503</v>
      </c>
      <c r="C15" s="115">
        <v>101</v>
      </c>
      <c r="D15" s="102">
        <v>544</v>
      </c>
      <c r="E15" s="105">
        <v>542</v>
      </c>
      <c r="F15" s="19"/>
    </row>
    <row r="16" spans="1:6" x14ac:dyDescent="0.3">
      <c r="A16" s="100" t="s">
        <v>30</v>
      </c>
      <c r="B16" s="102">
        <v>366</v>
      </c>
      <c r="C16" s="115">
        <v>83</v>
      </c>
      <c r="D16" s="102">
        <v>357</v>
      </c>
      <c r="E16" s="105">
        <v>368</v>
      </c>
      <c r="F16" s="19"/>
    </row>
    <row r="17" spans="1:6" x14ac:dyDescent="0.3">
      <c r="A17" s="100" t="s">
        <v>31</v>
      </c>
      <c r="B17" s="102">
        <v>245</v>
      </c>
      <c r="C17" s="115">
        <v>217</v>
      </c>
      <c r="D17" s="102">
        <v>388</v>
      </c>
      <c r="E17" s="105">
        <v>341</v>
      </c>
      <c r="F17" s="19"/>
    </row>
    <row r="18" spans="1:6" x14ac:dyDescent="0.3">
      <c r="A18" s="100" t="s">
        <v>32</v>
      </c>
      <c r="B18" s="102">
        <v>497</v>
      </c>
      <c r="C18" s="115">
        <v>255</v>
      </c>
      <c r="D18" s="102">
        <v>620</v>
      </c>
      <c r="E18" s="105">
        <v>589</v>
      </c>
      <c r="F18" s="19"/>
    </row>
    <row r="19" spans="1:6" x14ac:dyDescent="0.3">
      <c r="A19" s="100" t="s">
        <v>33</v>
      </c>
      <c r="B19" s="102">
        <v>301</v>
      </c>
      <c r="C19" s="115">
        <v>290</v>
      </c>
      <c r="D19" s="102">
        <v>473</v>
      </c>
      <c r="E19" s="105">
        <v>410</v>
      </c>
      <c r="F19" s="19"/>
    </row>
    <row r="20" spans="1:6" x14ac:dyDescent="0.3">
      <c r="A20" s="100" t="s">
        <v>34</v>
      </c>
      <c r="B20" s="102">
        <v>263</v>
      </c>
      <c r="C20" s="115">
        <v>418</v>
      </c>
      <c r="D20" s="102">
        <v>493</v>
      </c>
      <c r="E20" s="105">
        <v>447</v>
      </c>
      <c r="F20" s="19"/>
    </row>
    <row r="21" spans="1:6" x14ac:dyDescent="0.3">
      <c r="A21" s="100" t="s">
        <v>35</v>
      </c>
      <c r="B21" s="102">
        <v>403</v>
      </c>
      <c r="C21" s="115">
        <v>393</v>
      </c>
      <c r="D21" s="102">
        <v>662</v>
      </c>
      <c r="E21" s="105">
        <v>646</v>
      </c>
      <c r="F21" s="19"/>
    </row>
    <row r="22" spans="1:6" x14ac:dyDescent="0.3">
      <c r="A22" s="100" t="s">
        <v>36</v>
      </c>
      <c r="B22" s="102">
        <v>190</v>
      </c>
      <c r="C22" s="115">
        <v>98</v>
      </c>
      <c r="D22" s="102">
        <v>236</v>
      </c>
      <c r="E22" s="105">
        <v>237</v>
      </c>
      <c r="F22" s="19"/>
    </row>
    <row r="23" spans="1:6" x14ac:dyDescent="0.3">
      <c r="A23" s="100" t="s">
        <v>37</v>
      </c>
      <c r="B23" s="102">
        <v>201</v>
      </c>
      <c r="C23" s="115">
        <v>81</v>
      </c>
      <c r="D23" s="102">
        <v>248</v>
      </c>
      <c r="E23" s="105">
        <v>247</v>
      </c>
      <c r="F23" s="19"/>
    </row>
    <row r="24" spans="1:6" x14ac:dyDescent="0.3">
      <c r="A24" s="100" t="s">
        <v>38</v>
      </c>
      <c r="B24" s="102">
        <v>456</v>
      </c>
      <c r="C24" s="115">
        <v>358</v>
      </c>
      <c r="D24" s="102">
        <v>663</v>
      </c>
      <c r="E24" s="105">
        <v>625</v>
      </c>
      <c r="F24" s="19"/>
    </row>
    <row r="25" spans="1:6" x14ac:dyDescent="0.3">
      <c r="A25" s="100" t="s">
        <v>39</v>
      </c>
      <c r="B25" s="102">
        <v>705</v>
      </c>
      <c r="C25" s="115">
        <v>147</v>
      </c>
      <c r="D25" s="102">
        <v>739</v>
      </c>
      <c r="E25" s="105">
        <v>732</v>
      </c>
      <c r="F25" s="19"/>
    </row>
    <row r="26" spans="1:6" x14ac:dyDescent="0.3">
      <c r="A26" s="100" t="s">
        <v>40</v>
      </c>
      <c r="B26" s="102">
        <v>118</v>
      </c>
      <c r="C26" s="115">
        <v>39</v>
      </c>
      <c r="D26" s="102">
        <v>134</v>
      </c>
      <c r="E26" s="105">
        <v>127</v>
      </c>
      <c r="F26" s="19"/>
    </row>
    <row r="27" spans="1:6" x14ac:dyDescent="0.3">
      <c r="A27" s="100" t="s">
        <v>41</v>
      </c>
      <c r="B27" s="102">
        <v>518</v>
      </c>
      <c r="C27" s="115">
        <v>497</v>
      </c>
      <c r="D27" s="102">
        <v>824</v>
      </c>
      <c r="E27" s="105">
        <v>796</v>
      </c>
      <c r="F27" s="19"/>
    </row>
    <row r="28" spans="1:6" x14ac:dyDescent="0.3">
      <c r="A28" s="100" t="s">
        <v>42</v>
      </c>
      <c r="B28" s="102">
        <v>456</v>
      </c>
      <c r="C28" s="115">
        <v>309</v>
      </c>
      <c r="D28" s="102">
        <v>643</v>
      </c>
      <c r="E28" s="105">
        <v>604</v>
      </c>
      <c r="F28" s="19"/>
    </row>
    <row r="29" spans="1:6" x14ac:dyDescent="0.3">
      <c r="A29" s="100" t="s">
        <v>43</v>
      </c>
      <c r="B29" s="102">
        <v>659</v>
      </c>
      <c r="C29" s="115">
        <v>318</v>
      </c>
      <c r="D29" s="102">
        <v>816</v>
      </c>
      <c r="E29" s="105">
        <v>828</v>
      </c>
      <c r="F29" s="20"/>
    </row>
    <row r="30" spans="1:6" x14ac:dyDescent="0.3">
      <c r="A30" s="100" t="s">
        <v>44</v>
      </c>
      <c r="B30" s="102">
        <v>357</v>
      </c>
      <c r="C30" s="115">
        <v>758</v>
      </c>
      <c r="D30" s="102">
        <v>833</v>
      </c>
      <c r="E30" s="105">
        <v>672</v>
      </c>
    </row>
    <row r="31" spans="1:6" x14ac:dyDescent="0.3">
      <c r="A31" s="100" t="s">
        <v>45</v>
      </c>
      <c r="B31" s="102">
        <v>465</v>
      </c>
      <c r="C31" s="115">
        <v>297</v>
      </c>
      <c r="D31" s="102">
        <v>623</v>
      </c>
      <c r="E31" s="105">
        <v>633</v>
      </c>
    </row>
    <row r="32" spans="1:6" x14ac:dyDescent="0.3">
      <c r="A32" s="100" t="s">
        <v>46</v>
      </c>
      <c r="B32" s="102">
        <v>262</v>
      </c>
      <c r="C32" s="115">
        <v>61</v>
      </c>
      <c r="D32" s="102">
        <v>281</v>
      </c>
      <c r="E32" s="105">
        <v>284</v>
      </c>
    </row>
    <row r="33" spans="1:5" x14ac:dyDescent="0.3">
      <c r="A33" s="116" t="s">
        <v>47</v>
      </c>
      <c r="B33" s="102">
        <v>138</v>
      </c>
      <c r="C33" s="115">
        <v>81</v>
      </c>
      <c r="D33" s="117">
        <v>192</v>
      </c>
      <c r="E33" s="118">
        <v>180</v>
      </c>
    </row>
    <row r="34" spans="1:5" x14ac:dyDescent="0.3">
      <c r="A34" s="23" t="s">
        <v>48</v>
      </c>
      <c r="B34" s="108">
        <f>SUM(B7:B33)</f>
        <v>9825</v>
      </c>
      <c r="C34" s="109">
        <f>SUM(C7:C33)</f>
        <v>7409</v>
      </c>
      <c r="D34" s="108">
        <f>SUM(D7:D33)</f>
        <v>14016</v>
      </c>
      <c r="E34" s="108">
        <f>SUM(E7:E33)</f>
        <v>13277</v>
      </c>
    </row>
    <row r="35" spans="1:5" ht="13.5" thickBot="1" x14ac:dyDescent="0.35">
      <c r="B35" s="47"/>
      <c r="C35" s="47"/>
      <c r="D35" s="47"/>
      <c r="E35" s="47"/>
    </row>
    <row r="36" spans="1:5" ht="13.5" thickBot="1" x14ac:dyDescent="0.35">
      <c r="A36" s="16" t="s">
        <v>56</v>
      </c>
      <c r="B36" s="44"/>
      <c r="C36" s="44"/>
      <c r="D36" s="45"/>
      <c r="E36" s="44"/>
    </row>
    <row r="37" spans="1:5" x14ac:dyDescent="0.3">
      <c r="A37" s="21" t="s">
        <v>50</v>
      </c>
      <c r="B37" s="102">
        <v>316</v>
      </c>
      <c r="C37" s="119">
        <v>135</v>
      </c>
      <c r="D37" s="120">
        <v>403</v>
      </c>
      <c r="E37" s="121">
        <v>391</v>
      </c>
    </row>
    <row r="38" spans="1:5" x14ac:dyDescent="0.3">
      <c r="A38" s="22" t="s">
        <v>51</v>
      </c>
      <c r="B38" s="102">
        <v>302</v>
      </c>
      <c r="C38" s="115">
        <v>103</v>
      </c>
      <c r="D38" s="102">
        <v>374</v>
      </c>
      <c r="E38" s="122">
        <v>362</v>
      </c>
    </row>
    <row r="39" spans="1:5" x14ac:dyDescent="0.3">
      <c r="A39" s="22" t="s">
        <v>52</v>
      </c>
      <c r="B39" s="102">
        <v>698</v>
      </c>
      <c r="C39" s="115">
        <v>175</v>
      </c>
      <c r="D39" s="102">
        <v>808</v>
      </c>
      <c r="E39" s="122">
        <v>774</v>
      </c>
    </row>
    <row r="40" spans="1:5" x14ac:dyDescent="0.3">
      <c r="A40" s="22" t="s">
        <v>53</v>
      </c>
      <c r="B40" s="102">
        <v>475</v>
      </c>
      <c r="C40" s="115">
        <v>171</v>
      </c>
      <c r="D40" s="102">
        <v>593</v>
      </c>
      <c r="E40" s="122">
        <v>563</v>
      </c>
    </row>
    <row r="41" spans="1:5" x14ac:dyDescent="0.3">
      <c r="A41" s="22" t="s">
        <v>54</v>
      </c>
      <c r="B41" s="102">
        <v>487</v>
      </c>
      <c r="C41" s="115">
        <v>177</v>
      </c>
      <c r="D41" s="102">
        <v>624</v>
      </c>
      <c r="E41" s="122">
        <v>613</v>
      </c>
    </row>
    <row r="42" spans="1:5" x14ac:dyDescent="0.3">
      <c r="A42" s="22" t="s">
        <v>55</v>
      </c>
      <c r="B42" s="102">
        <v>319</v>
      </c>
      <c r="C42" s="115">
        <v>114</v>
      </c>
      <c r="D42" s="102">
        <v>417</v>
      </c>
      <c r="E42" s="122">
        <v>402</v>
      </c>
    </row>
    <row r="43" spans="1:5" x14ac:dyDescent="0.3">
      <c r="A43" s="22" t="s">
        <v>256</v>
      </c>
      <c r="B43" s="102">
        <v>642</v>
      </c>
      <c r="C43" s="115">
        <v>741</v>
      </c>
      <c r="D43" s="102">
        <v>1199</v>
      </c>
      <c r="E43" s="122">
        <v>1119</v>
      </c>
    </row>
    <row r="44" spans="1:5" x14ac:dyDescent="0.3">
      <c r="A44" s="23" t="s">
        <v>48</v>
      </c>
      <c r="B44" s="108">
        <f>SUM(B37:B43)</f>
        <v>3239</v>
      </c>
      <c r="C44" s="109">
        <f>SUM(C37:C43)</f>
        <v>1616</v>
      </c>
      <c r="D44" s="108">
        <f>SUM(D37:D43)</f>
        <v>4418</v>
      </c>
      <c r="E44" s="108">
        <f>SUM(E37:E43)</f>
        <v>4224</v>
      </c>
    </row>
    <row r="45" spans="1:5" x14ac:dyDescent="0.3">
      <c r="A45" s="123"/>
      <c r="B45" s="124"/>
      <c r="C45" s="124"/>
      <c r="D45" s="124"/>
      <c r="E45" s="124"/>
    </row>
    <row r="46" spans="1:5" x14ac:dyDescent="0.3">
      <c r="A46" s="23" t="s">
        <v>99</v>
      </c>
      <c r="B46" s="54">
        <f>B34+B44</f>
        <v>13064</v>
      </c>
      <c r="C46" s="55">
        <f>C34+C44</f>
        <v>9025</v>
      </c>
      <c r="D46" s="54">
        <f t="shared" ref="D46:E46" si="0">D34+D44</f>
        <v>18434</v>
      </c>
      <c r="E46" s="54">
        <f t="shared" si="0"/>
        <v>17501</v>
      </c>
    </row>
  </sheetData>
  <mergeCells count="3">
    <mergeCell ref="B1:E1"/>
    <mergeCell ref="B2:E2"/>
    <mergeCell ref="B3:C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793C7-3123-45D3-B813-4DC3F0CD8807}">
  <sheetPr>
    <pageSetUpPr fitToPage="1"/>
  </sheetPr>
  <dimension ref="A1:F30"/>
  <sheetViews>
    <sheetView tabSelected="1" zoomScaleNormal="100" workbookViewId="0">
      <pane xSplit="5" ySplit="5" topLeftCell="F6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ColWidth="9.1796875" defaultRowHeight="13" x14ac:dyDescent="0.3"/>
  <cols>
    <col min="1" max="1" width="11" style="2" bestFit="1" customWidth="1"/>
    <col min="2" max="5" width="8.7265625" style="7" customWidth="1"/>
    <col min="6" max="252" width="9.1796875" style="7"/>
    <col min="253" max="253" width="9.26953125" style="7" bestFit="1" customWidth="1"/>
    <col min="254" max="261" width="8.7265625" style="7" customWidth="1"/>
    <col min="262" max="508" width="9.1796875" style="7"/>
    <col min="509" max="509" width="9.26953125" style="7" bestFit="1" customWidth="1"/>
    <col min="510" max="517" width="8.7265625" style="7" customWidth="1"/>
    <col min="518" max="764" width="9.1796875" style="7"/>
    <col min="765" max="765" width="9.26953125" style="7" bestFit="1" customWidth="1"/>
    <col min="766" max="773" width="8.7265625" style="7" customWidth="1"/>
    <col min="774" max="1020" width="9.1796875" style="7"/>
    <col min="1021" max="1021" width="9.26953125" style="7" bestFit="1" customWidth="1"/>
    <col min="1022" max="1029" width="8.7265625" style="7" customWidth="1"/>
    <col min="1030" max="1276" width="9.1796875" style="7"/>
    <col min="1277" max="1277" width="9.26953125" style="7" bestFit="1" customWidth="1"/>
    <col min="1278" max="1285" width="8.7265625" style="7" customWidth="1"/>
    <col min="1286" max="1532" width="9.1796875" style="7"/>
    <col min="1533" max="1533" width="9.26953125" style="7" bestFit="1" customWidth="1"/>
    <col min="1534" max="1541" width="8.7265625" style="7" customWidth="1"/>
    <col min="1542" max="1788" width="9.1796875" style="7"/>
    <col min="1789" max="1789" width="9.26953125" style="7" bestFit="1" customWidth="1"/>
    <col min="1790" max="1797" width="8.7265625" style="7" customWidth="1"/>
    <col min="1798" max="2044" width="9.1796875" style="7"/>
    <col min="2045" max="2045" width="9.26953125" style="7" bestFit="1" customWidth="1"/>
    <col min="2046" max="2053" width="8.7265625" style="7" customWidth="1"/>
    <col min="2054" max="2300" width="9.1796875" style="7"/>
    <col min="2301" max="2301" width="9.26953125" style="7" bestFit="1" customWidth="1"/>
    <col min="2302" max="2309" width="8.7265625" style="7" customWidth="1"/>
    <col min="2310" max="2556" width="9.1796875" style="7"/>
    <col min="2557" max="2557" width="9.26953125" style="7" bestFit="1" customWidth="1"/>
    <col min="2558" max="2565" width="8.7265625" style="7" customWidth="1"/>
    <col min="2566" max="2812" width="9.1796875" style="7"/>
    <col min="2813" max="2813" width="9.26953125" style="7" bestFit="1" customWidth="1"/>
    <col min="2814" max="2821" width="8.7265625" style="7" customWidth="1"/>
    <col min="2822" max="3068" width="9.1796875" style="7"/>
    <col min="3069" max="3069" width="9.26953125" style="7" bestFit="1" customWidth="1"/>
    <col min="3070" max="3077" width="8.7265625" style="7" customWidth="1"/>
    <col min="3078" max="3324" width="9.1796875" style="7"/>
    <col min="3325" max="3325" width="9.26953125" style="7" bestFit="1" customWidth="1"/>
    <col min="3326" max="3333" width="8.7265625" style="7" customWidth="1"/>
    <col min="3334" max="3580" width="9.1796875" style="7"/>
    <col min="3581" max="3581" width="9.26953125" style="7" bestFit="1" customWidth="1"/>
    <col min="3582" max="3589" width="8.7265625" style="7" customWidth="1"/>
    <col min="3590" max="3836" width="9.1796875" style="7"/>
    <col min="3837" max="3837" width="9.26953125" style="7" bestFit="1" customWidth="1"/>
    <col min="3838" max="3845" width="8.7265625" style="7" customWidth="1"/>
    <col min="3846" max="4092" width="9.1796875" style="7"/>
    <col min="4093" max="4093" width="9.26953125" style="7" bestFit="1" customWidth="1"/>
    <col min="4094" max="4101" width="8.7265625" style="7" customWidth="1"/>
    <col min="4102" max="4348" width="9.1796875" style="7"/>
    <col min="4349" max="4349" width="9.26953125" style="7" bestFit="1" customWidth="1"/>
    <col min="4350" max="4357" width="8.7265625" style="7" customWidth="1"/>
    <col min="4358" max="4604" width="9.1796875" style="7"/>
    <col min="4605" max="4605" width="9.26953125" style="7" bestFit="1" customWidth="1"/>
    <col min="4606" max="4613" width="8.7265625" style="7" customWidth="1"/>
    <col min="4614" max="4860" width="9.1796875" style="7"/>
    <col min="4861" max="4861" width="9.26953125" style="7" bestFit="1" customWidth="1"/>
    <col min="4862" max="4869" width="8.7265625" style="7" customWidth="1"/>
    <col min="4870" max="5116" width="9.1796875" style="7"/>
    <col min="5117" max="5117" width="9.26953125" style="7" bestFit="1" customWidth="1"/>
    <col min="5118" max="5125" width="8.7265625" style="7" customWidth="1"/>
    <col min="5126" max="5372" width="9.1796875" style="7"/>
    <col min="5373" max="5373" width="9.26953125" style="7" bestFit="1" customWidth="1"/>
    <col min="5374" max="5381" width="8.7265625" style="7" customWidth="1"/>
    <col min="5382" max="5628" width="9.1796875" style="7"/>
    <col min="5629" max="5629" width="9.26953125" style="7" bestFit="1" customWidth="1"/>
    <col min="5630" max="5637" width="8.7265625" style="7" customWidth="1"/>
    <col min="5638" max="5884" width="9.1796875" style="7"/>
    <col min="5885" max="5885" width="9.26953125" style="7" bestFit="1" customWidth="1"/>
    <col min="5886" max="5893" width="8.7265625" style="7" customWidth="1"/>
    <col min="5894" max="6140" width="9.1796875" style="7"/>
    <col min="6141" max="6141" width="9.26953125" style="7" bestFit="1" customWidth="1"/>
    <col min="6142" max="6149" width="8.7265625" style="7" customWidth="1"/>
    <col min="6150" max="6396" width="9.1796875" style="7"/>
    <col min="6397" max="6397" width="9.26953125" style="7" bestFit="1" customWidth="1"/>
    <col min="6398" max="6405" width="8.7265625" style="7" customWidth="1"/>
    <col min="6406" max="6652" width="9.1796875" style="7"/>
    <col min="6653" max="6653" width="9.26953125" style="7" bestFit="1" customWidth="1"/>
    <col min="6654" max="6661" width="8.7265625" style="7" customWidth="1"/>
    <col min="6662" max="6908" width="9.1796875" style="7"/>
    <col min="6909" max="6909" width="9.26953125" style="7" bestFit="1" customWidth="1"/>
    <col min="6910" max="6917" width="8.7265625" style="7" customWidth="1"/>
    <col min="6918" max="7164" width="9.1796875" style="7"/>
    <col min="7165" max="7165" width="9.26953125" style="7" bestFit="1" customWidth="1"/>
    <col min="7166" max="7173" width="8.7265625" style="7" customWidth="1"/>
    <col min="7174" max="7420" width="9.1796875" style="7"/>
    <col min="7421" max="7421" width="9.26953125" style="7" bestFit="1" customWidth="1"/>
    <col min="7422" max="7429" width="8.7265625" style="7" customWidth="1"/>
    <col min="7430" max="7676" width="9.1796875" style="7"/>
    <col min="7677" max="7677" width="9.26953125" style="7" bestFit="1" customWidth="1"/>
    <col min="7678" max="7685" width="8.7265625" style="7" customWidth="1"/>
    <col min="7686" max="7932" width="9.1796875" style="7"/>
    <col min="7933" max="7933" width="9.26953125" style="7" bestFit="1" customWidth="1"/>
    <col min="7934" max="7941" width="8.7265625" style="7" customWidth="1"/>
    <col min="7942" max="8188" width="9.1796875" style="7"/>
    <col min="8189" max="8189" width="9.26953125" style="7" bestFit="1" customWidth="1"/>
    <col min="8190" max="8197" width="8.7265625" style="7" customWidth="1"/>
    <col min="8198" max="8444" width="9.1796875" style="7"/>
    <col min="8445" max="8445" width="9.26953125" style="7" bestFit="1" customWidth="1"/>
    <col min="8446" max="8453" width="8.7265625" style="7" customWidth="1"/>
    <col min="8454" max="8700" width="9.1796875" style="7"/>
    <col min="8701" max="8701" width="9.26953125" style="7" bestFit="1" customWidth="1"/>
    <col min="8702" max="8709" width="8.7265625" style="7" customWidth="1"/>
    <col min="8710" max="8956" width="9.1796875" style="7"/>
    <col min="8957" max="8957" width="9.26953125" style="7" bestFit="1" customWidth="1"/>
    <col min="8958" max="8965" width="8.7265625" style="7" customWidth="1"/>
    <col min="8966" max="9212" width="9.1796875" style="7"/>
    <col min="9213" max="9213" width="9.26953125" style="7" bestFit="1" customWidth="1"/>
    <col min="9214" max="9221" width="8.7265625" style="7" customWidth="1"/>
    <col min="9222" max="9468" width="9.1796875" style="7"/>
    <col min="9469" max="9469" width="9.26953125" style="7" bestFit="1" customWidth="1"/>
    <col min="9470" max="9477" width="8.7265625" style="7" customWidth="1"/>
    <col min="9478" max="9724" width="9.1796875" style="7"/>
    <col min="9725" max="9725" width="9.26953125" style="7" bestFit="1" customWidth="1"/>
    <col min="9726" max="9733" width="8.7265625" style="7" customWidth="1"/>
    <col min="9734" max="9980" width="9.1796875" style="7"/>
    <col min="9981" max="9981" width="9.26953125" style="7" bestFit="1" customWidth="1"/>
    <col min="9982" max="9989" width="8.7265625" style="7" customWidth="1"/>
    <col min="9990" max="10236" width="9.1796875" style="7"/>
    <col min="10237" max="10237" width="9.26953125" style="7" bestFit="1" customWidth="1"/>
    <col min="10238" max="10245" width="8.7265625" style="7" customWidth="1"/>
    <col min="10246" max="10492" width="9.1796875" style="7"/>
    <col min="10493" max="10493" width="9.26953125" style="7" bestFit="1" customWidth="1"/>
    <col min="10494" max="10501" width="8.7265625" style="7" customWidth="1"/>
    <col min="10502" max="10748" width="9.1796875" style="7"/>
    <col min="10749" max="10749" width="9.26953125" style="7" bestFit="1" customWidth="1"/>
    <col min="10750" max="10757" width="8.7265625" style="7" customWidth="1"/>
    <col min="10758" max="11004" width="9.1796875" style="7"/>
    <col min="11005" max="11005" width="9.26953125" style="7" bestFit="1" customWidth="1"/>
    <col min="11006" max="11013" width="8.7265625" style="7" customWidth="1"/>
    <col min="11014" max="11260" width="9.1796875" style="7"/>
    <col min="11261" max="11261" width="9.26953125" style="7" bestFit="1" customWidth="1"/>
    <col min="11262" max="11269" width="8.7265625" style="7" customWidth="1"/>
    <col min="11270" max="11516" width="9.1796875" style="7"/>
    <col min="11517" max="11517" width="9.26953125" style="7" bestFit="1" customWidth="1"/>
    <col min="11518" max="11525" width="8.7265625" style="7" customWidth="1"/>
    <col min="11526" max="11772" width="9.1796875" style="7"/>
    <col min="11773" max="11773" width="9.26953125" style="7" bestFit="1" customWidth="1"/>
    <col min="11774" max="11781" width="8.7265625" style="7" customWidth="1"/>
    <col min="11782" max="12028" width="9.1796875" style="7"/>
    <col min="12029" max="12029" width="9.26953125" style="7" bestFit="1" customWidth="1"/>
    <col min="12030" max="12037" width="8.7265625" style="7" customWidth="1"/>
    <col min="12038" max="12284" width="9.1796875" style="7"/>
    <col min="12285" max="12285" width="9.26953125" style="7" bestFit="1" customWidth="1"/>
    <col min="12286" max="12293" width="8.7265625" style="7" customWidth="1"/>
    <col min="12294" max="12540" width="9.1796875" style="7"/>
    <col min="12541" max="12541" width="9.26953125" style="7" bestFit="1" customWidth="1"/>
    <col min="12542" max="12549" width="8.7265625" style="7" customWidth="1"/>
    <col min="12550" max="12796" width="9.1796875" style="7"/>
    <col min="12797" max="12797" width="9.26953125" style="7" bestFit="1" customWidth="1"/>
    <col min="12798" max="12805" width="8.7265625" style="7" customWidth="1"/>
    <col min="12806" max="13052" width="9.1796875" style="7"/>
    <col min="13053" max="13053" width="9.26953125" style="7" bestFit="1" customWidth="1"/>
    <col min="13054" max="13061" width="8.7265625" style="7" customWidth="1"/>
    <col min="13062" max="13308" width="9.1796875" style="7"/>
    <col min="13309" max="13309" width="9.26953125" style="7" bestFit="1" customWidth="1"/>
    <col min="13310" max="13317" width="8.7265625" style="7" customWidth="1"/>
    <col min="13318" max="13564" width="9.1796875" style="7"/>
    <col min="13565" max="13565" width="9.26953125" style="7" bestFit="1" customWidth="1"/>
    <col min="13566" max="13573" width="8.7265625" style="7" customWidth="1"/>
    <col min="13574" max="13820" width="9.1796875" style="7"/>
    <col min="13821" max="13821" width="9.26953125" style="7" bestFit="1" customWidth="1"/>
    <col min="13822" max="13829" width="8.7265625" style="7" customWidth="1"/>
    <col min="13830" max="14076" width="9.1796875" style="7"/>
    <col min="14077" max="14077" width="9.26953125" style="7" bestFit="1" customWidth="1"/>
    <col min="14078" max="14085" width="8.7265625" style="7" customWidth="1"/>
    <col min="14086" max="14332" width="9.1796875" style="7"/>
    <col min="14333" max="14333" width="9.26953125" style="7" bestFit="1" customWidth="1"/>
    <col min="14334" max="14341" width="8.7265625" style="7" customWidth="1"/>
    <col min="14342" max="14588" width="9.1796875" style="7"/>
    <col min="14589" max="14589" width="9.26953125" style="7" bestFit="1" customWidth="1"/>
    <col min="14590" max="14597" width="8.7265625" style="7" customWidth="1"/>
    <col min="14598" max="14844" width="9.1796875" style="7"/>
    <col min="14845" max="14845" width="9.26953125" style="7" bestFit="1" customWidth="1"/>
    <col min="14846" max="14853" width="8.7265625" style="7" customWidth="1"/>
    <col min="14854" max="15100" width="9.1796875" style="7"/>
    <col min="15101" max="15101" width="9.26953125" style="7" bestFit="1" customWidth="1"/>
    <col min="15102" max="15109" width="8.7265625" style="7" customWidth="1"/>
    <col min="15110" max="15356" width="9.1796875" style="7"/>
    <col min="15357" max="15357" width="9.26953125" style="7" bestFit="1" customWidth="1"/>
    <col min="15358" max="15365" width="8.7265625" style="7" customWidth="1"/>
    <col min="15366" max="15612" width="9.1796875" style="7"/>
    <col min="15613" max="15613" width="9.26953125" style="7" bestFit="1" customWidth="1"/>
    <col min="15614" max="15621" width="8.7265625" style="7" customWidth="1"/>
    <col min="15622" max="15868" width="9.1796875" style="7"/>
    <col min="15869" max="15869" width="9.26953125" style="7" bestFit="1" customWidth="1"/>
    <col min="15870" max="15877" width="8.7265625" style="7" customWidth="1"/>
    <col min="15878" max="16124" width="9.1796875" style="7"/>
    <col min="16125" max="16125" width="9.26953125" style="7" bestFit="1" customWidth="1"/>
    <col min="16126" max="16133" width="8.7265625" style="7" customWidth="1"/>
    <col min="16134" max="16384" width="9.1796875" style="7"/>
  </cols>
  <sheetData>
    <row r="1" spans="1:6" x14ac:dyDescent="0.3">
      <c r="A1" s="24"/>
      <c r="B1" s="314"/>
      <c r="C1" s="319"/>
      <c r="D1" s="319"/>
      <c r="E1" s="319"/>
      <c r="F1" s="71"/>
    </row>
    <row r="2" spans="1:6" x14ac:dyDescent="0.3">
      <c r="A2" s="28"/>
      <c r="B2" s="316" t="s">
        <v>343</v>
      </c>
      <c r="C2" s="323"/>
      <c r="D2" s="323"/>
      <c r="E2" s="323"/>
      <c r="F2" s="71"/>
    </row>
    <row r="3" spans="1:6" ht="14.5" x14ac:dyDescent="0.35">
      <c r="A3" s="28"/>
      <c r="B3" s="312" t="s">
        <v>0</v>
      </c>
      <c r="C3" s="313"/>
      <c r="D3" s="68" t="s">
        <v>1</v>
      </c>
      <c r="E3" s="30" t="s">
        <v>2</v>
      </c>
      <c r="F3" s="71"/>
    </row>
    <row r="4" spans="1:6" x14ac:dyDescent="0.3">
      <c r="A4" s="34"/>
      <c r="B4" s="11" t="s">
        <v>16</v>
      </c>
      <c r="C4" s="10" t="s">
        <v>15</v>
      </c>
      <c r="D4" s="10" t="s">
        <v>15</v>
      </c>
      <c r="E4" s="83" t="s">
        <v>15</v>
      </c>
      <c r="F4" s="71"/>
    </row>
    <row r="5" spans="1:6" ht="107.15" customHeight="1" thickBot="1" x14ac:dyDescent="0.35">
      <c r="A5" s="38" t="s">
        <v>17</v>
      </c>
      <c r="B5" s="13" t="s">
        <v>344</v>
      </c>
      <c r="C5" s="13" t="s">
        <v>345</v>
      </c>
      <c r="D5" s="13" t="s">
        <v>346</v>
      </c>
      <c r="E5" s="84" t="s">
        <v>347</v>
      </c>
      <c r="F5" s="71"/>
    </row>
    <row r="6" spans="1:6" ht="13.5" thickBot="1" x14ac:dyDescent="0.35">
      <c r="A6" s="16" t="s">
        <v>370</v>
      </c>
      <c r="B6" s="15"/>
      <c r="C6" s="15"/>
      <c r="D6" s="16"/>
      <c r="E6" s="56"/>
      <c r="F6" s="71"/>
    </row>
    <row r="7" spans="1:6" x14ac:dyDescent="0.3">
      <c r="A7" s="57" t="s">
        <v>364</v>
      </c>
      <c r="B7" s="106">
        <v>250</v>
      </c>
      <c r="C7" s="140">
        <v>1010</v>
      </c>
      <c r="D7" s="140">
        <v>1062</v>
      </c>
      <c r="E7" s="144">
        <v>1071</v>
      </c>
      <c r="F7" s="71"/>
    </row>
    <row r="8" spans="1:6" x14ac:dyDescent="0.3">
      <c r="A8" s="58" t="s">
        <v>365</v>
      </c>
      <c r="B8" s="106">
        <v>206</v>
      </c>
      <c r="C8" s="144">
        <v>1130</v>
      </c>
      <c r="D8" s="144">
        <v>1202</v>
      </c>
      <c r="E8" s="144">
        <v>1199</v>
      </c>
      <c r="F8" s="71"/>
    </row>
    <row r="9" spans="1:6" x14ac:dyDescent="0.3">
      <c r="A9" s="58" t="s">
        <v>366</v>
      </c>
      <c r="B9" s="106">
        <v>227</v>
      </c>
      <c r="C9" s="144">
        <v>869</v>
      </c>
      <c r="D9" s="144">
        <v>931</v>
      </c>
      <c r="E9" s="144">
        <v>924</v>
      </c>
      <c r="F9" s="71"/>
    </row>
    <row r="10" spans="1:6" x14ac:dyDescent="0.3">
      <c r="A10" s="58" t="s">
        <v>367</v>
      </c>
      <c r="B10" s="106">
        <v>184</v>
      </c>
      <c r="C10" s="144">
        <v>796</v>
      </c>
      <c r="D10" s="144">
        <v>833</v>
      </c>
      <c r="E10" s="144">
        <v>832</v>
      </c>
      <c r="F10" s="71"/>
    </row>
    <row r="11" spans="1:6" x14ac:dyDescent="0.3">
      <c r="A11" s="58" t="s">
        <v>368</v>
      </c>
      <c r="B11" s="106">
        <v>283</v>
      </c>
      <c r="C11" s="144">
        <v>841</v>
      </c>
      <c r="D11" s="144">
        <v>940</v>
      </c>
      <c r="E11" s="144">
        <v>916</v>
      </c>
      <c r="F11" s="71"/>
    </row>
    <row r="12" spans="1:6" x14ac:dyDescent="0.3">
      <c r="A12" s="58" t="s">
        <v>369</v>
      </c>
      <c r="B12" s="106">
        <v>159</v>
      </c>
      <c r="C12" s="155">
        <v>538</v>
      </c>
      <c r="D12" s="155">
        <v>578</v>
      </c>
      <c r="E12" s="144">
        <v>572</v>
      </c>
      <c r="F12" s="71"/>
    </row>
    <row r="13" spans="1:6" x14ac:dyDescent="0.3">
      <c r="A13" s="23" t="s">
        <v>48</v>
      </c>
      <c r="B13" s="109">
        <f t="shared" ref="B13:E13" si="0">SUM(B7:B12)</f>
        <v>1309</v>
      </c>
      <c r="C13" s="108">
        <f t="shared" si="0"/>
        <v>5184</v>
      </c>
      <c r="D13" s="108">
        <f t="shared" si="0"/>
        <v>5546</v>
      </c>
      <c r="E13" s="108">
        <f t="shared" si="0"/>
        <v>5514</v>
      </c>
      <c r="F13" s="71"/>
    </row>
    <row r="14" spans="1:6" ht="13.5" thickBot="1" x14ac:dyDescent="0.35">
      <c r="B14" s="47"/>
      <c r="C14" s="47"/>
      <c r="D14" s="47"/>
      <c r="E14" s="47"/>
    </row>
    <row r="15" spans="1:6" ht="13.5" thickBot="1" x14ac:dyDescent="0.35">
      <c r="A15" s="16" t="s">
        <v>352</v>
      </c>
      <c r="B15" s="44"/>
      <c r="C15" s="44"/>
      <c r="D15" s="45"/>
      <c r="E15" s="62"/>
    </row>
    <row r="16" spans="1:6" x14ac:dyDescent="0.3">
      <c r="A16" s="59" t="s">
        <v>1108</v>
      </c>
      <c r="B16" s="106">
        <v>258</v>
      </c>
      <c r="C16" s="140">
        <v>946</v>
      </c>
      <c r="D16" s="157">
        <v>1063</v>
      </c>
      <c r="E16" s="121">
        <v>1056</v>
      </c>
    </row>
    <row r="17" spans="1:5" x14ac:dyDescent="0.3">
      <c r="A17" s="60" t="s">
        <v>1109</v>
      </c>
      <c r="B17" s="106">
        <v>263</v>
      </c>
      <c r="C17" s="144">
        <v>1221</v>
      </c>
      <c r="D17" s="104">
        <v>1310</v>
      </c>
      <c r="E17" s="122">
        <v>1314</v>
      </c>
    </row>
    <row r="18" spans="1:5" x14ac:dyDescent="0.3">
      <c r="A18" s="60" t="s">
        <v>1110</v>
      </c>
      <c r="B18" s="106">
        <v>89</v>
      </c>
      <c r="C18" s="144">
        <v>369</v>
      </c>
      <c r="D18" s="104">
        <v>387</v>
      </c>
      <c r="E18" s="122">
        <v>392</v>
      </c>
    </row>
    <row r="19" spans="1:5" x14ac:dyDescent="0.3">
      <c r="A19" s="60" t="s">
        <v>1111</v>
      </c>
      <c r="B19" s="106">
        <v>512</v>
      </c>
      <c r="C19" s="144">
        <v>1678</v>
      </c>
      <c r="D19" s="104">
        <v>1872</v>
      </c>
      <c r="E19" s="122">
        <v>1876</v>
      </c>
    </row>
    <row r="20" spans="1:5" x14ac:dyDescent="0.3">
      <c r="A20" s="60" t="s">
        <v>1112</v>
      </c>
      <c r="B20" s="106">
        <v>383</v>
      </c>
      <c r="C20" s="144">
        <v>1641</v>
      </c>
      <c r="D20" s="104">
        <v>1814</v>
      </c>
      <c r="E20" s="122">
        <v>1804</v>
      </c>
    </row>
    <row r="21" spans="1:5" x14ac:dyDescent="0.3">
      <c r="A21" s="60" t="s">
        <v>1113</v>
      </c>
      <c r="B21" s="106">
        <v>16</v>
      </c>
      <c r="C21" s="144">
        <v>39</v>
      </c>
      <c r="D21" s="104">
        <v>46</v>
      </c>
      <c r="E21" s="122">
        <v>45</v>
      </c>
    </row>
    <row r="22" spans="1:5" x14ac:dyDescent="0.3">
      <c r="A22" s="60" t="s">
        <v>1114</v>
      </c>
      <c r="B22" s="106">
        <v>517</v>
      </c>
      <c r="C22" s="144">
        <v>1525</v>
      </c>
      <c r="D22" s="104">
        <v>1733</v>
      </c>
      <c r="E22" s="122">
        <v>1728</v>
      </c>
    </row>
    <row r="23" spans="1:5" x14ac:dyDescent="0.3">
      <c r="A23" s="60" t="s">
        <v>1115</v>
      </c>
      <c r="B23" s="106">
        <v>20</v>
      </c>
      <c r="C23" s="144">
        <v>64</v>
      </c>
      <c r="D23" s="104">
        <v>70</v>
      </c>
      <c r="E23" s="122">
        <v>72</v>
      </c>
    </row>
    <row r="24" spans="1:5" x14ac:dyDescent="0.3">
      <c r="A24" s="60" t="s">
        <v>1116</v>
      </c>
      <c r="B24" s="106">
        <v>86</v>
      </c>
      <c r="C24" s="144">
        <v>352</v>
      </c>
      <c r="D24" s="104">
        <v>386</v>
      </c>
      <c r="E24" s="122">
        <v>384</v>
      </c>
    </row>
    <row r="25" spans="1:5" x14ac:dyDescent="0.3">
      <c r="A25" s="60" t="s">
        <v>1117</v>
      </c>
      <c r="B25" s="106">
        <v>388</v>
      </c>
      <c r="C25" s="144">
        <v>938</v>
      </c>
      <c r="D25" s="104">
        <v>1098</v>
      </c>
      <c r="E25" s="122">
        <v>1089</v>
      </c>
    </row>
    <row r="26" spans="1:5" x14ac:dyDescent="0.3">
      <c r="A26" s="60" t="s">
        <v>1118</v>
      </c>
      <c r="B26" s="106">
        <v>95</v>
      </c>
      <c r="C26" s="144">
        <v>185</v>
      </c>
      <c r="D26" s="104">
        <v>224</v>
      </c>
      <c r="E26" s="122">
        <v>228</v>
      </c>
    </row>
    <row r="27" spans="1:5" x14ac:dyDescent="0.3">
      <c r="A27" s="74" t="s">
        <v>1119</v>
      </c>
      <c r="B27" s="106">
        <v>594</v>
      </c>
      <c r="C27" s="155">
        <v>1212</v>
      </c>
      <c r="D27" s="219">
        <v>1449</v>
      </c>
      <c r="E27" s="122">
        <v>1448</v>
      </c>
    </row>
    <row r="28" spans="1:5" x14ac:dyDescent="0.3">
      <c r="A28" s="23" t="s">
        <v>48</v>
      </c>
      <c r="B28" s="109">
        <f>SUM(B16:B27)</f>
        <v>3221</v>
      </c>
      <c r="C28" s="108">
        <f>SUM(C16:C27)</f>
        <v>10170</v>
      </c>
      <c r="D28" s="108">
        <f>SUM(D16:D27)</f>
        <v>11452</v>
      </c>
      <c r="E28" s="108">
        <f>SUM(E16:E27)</f>
        <v>11436</v>
      </c>
    </row>
    <row r="29" spans="1:5" x14ac:dyDescent="0.3">
      <c r="B29" s="47"/>
      <c r="C29" s="47"/>
      <c r="D29" s="47"/>
      <c r="E29" s="47"/>
    </row>
    <row r="30" spans="1:5" x14ac:dyDescent="0.3">
      <c r="A30" s="23" t="s">
        <v>99</v>
      </c>
      <c r="B30" s="55">
        <f>B13+B28</f>
        <v>4530</v>
      </c>
      <c r="C30" s="54">
        <f>C13+C28</f>
        <v>15354</v>
      </c>
      <c r="D30" s="54">
        <f t="shared" ref="D30:E30" si="1">D13+D28</f>
        <v>16998</v>
      </c>
      <c r="E30" s="54">
        <f t="shared" si="1"/>
        <v>16950</v>
      </c>
    </row>
  </sheetData>
  <mergeCells count="3">
    <mergeCell ref="B1:E1"/>
    <mergeCell ref="B2:E2"/>
    <mergeCell ref="B3:C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74F37-C463-440B-B88F-DE1FD3104D2C}">
  <sheetPr>
    <pageSetUpPr fitToPage="1"/>
  </sheetPr>
  <dimension ref="A1:H17"/>
  <sheetViews>
    <sheetView tabSelected="1" zoomScaleNormal="100" workbookViewId="0">
      <selection activeCell="F6" sqref="F6"/>
    </sheetView>
  </sheetViews>
  <sheetFormatPr defaultColWidth="9.1796875" defaultRowHeight="13" x14ac:dyDescent="0.3"/>
  <cols>
    <col min="1" max="1" width="10.453125" style="2" customWidth="1"/>
    <col min="2" max="7" width="8.7265625" style="7" customWidth="1"/>
    <col min="8" max="252" width="9.1796875" style="7"/>
    <col min="253" max="253" width="9.26953125" style="7" bestFit="1" customWidth="1"/>
    <col min="254" max="261" width="8.7265625" style="7" customWidth="1"/>
    <col min="262" max="508" width="9.1796875" style="7"/>
    <col min="509" max="509" width="9.26953125" style="7" bestFit="1" customWidth="1"/>
    <col min="510" max="517" width="8.7265625" style="7" customWidth="1"/>
    <col min="518" max="764" width="9.1796875" style="7"/>
    <col min="765" max="765" width="9.26953125" style="7" bestFit="1" customWidth="1"/>
    <col min="766" max="773" width="8.7265625" style="7" customWidth="1"/>
    <col min="774" max="1020" width="9.1796875" style="7"/>
    <col min="1021" max="1021" width="9.26953125" style="7" bestFit="1" customWidth="1"/>
    <col min="1022" max="1029" width="8.7265625" style="7" customWidth="1"/>
    <col min="1030" max="1276" width="9.1796875" style="7"/>
    <col min="1277" max="1277" width="9.26953125" style="7" bestFit="1" customWidth="1"/>
    <col min="1278" max="1285" width="8.7265625" style="7" customWidth="1"/>
    <col min="1286" max="1532" width="9.1796875" style="7"/>
    <col min="1533" max="1533" width="9.26953125" style="7" bestFit="1" customWidth="1"/>
    <col min="1534" max="1541" width="8.7265625" style="7" customWidth="1"/>
    <col min="1542" max="1788" width="9.1796875" style="7"/>
    <col min="1789" max="1789" width="9.26953125" style="7" bestFit="1" customWidth="1"/>
    <col min="1790" max="1797" width="8.7265625" style="7" customWidth="1"/>
    <col min="1798" max="2044" width="9.1796875" style="7"/>
    <col min="2045" max="2045" width="9.26953125" style="7" bestFit="1" customWidth="1"/>
    <col min="2046" max="2053" width="8.7265625" style="7" customWidth="1"/>
    <col min="2054" max="2300" width="9.1796875" style="7"/>
    <col min="2301" max="2301" width="9.26953125" style="7" bestFit="1" customWidth="1"/>
    <col min="2302" max="2309" width="8.7265625" style="7" customWidth="1"/>
    <col min="2310" max="2556" width="9.1796875" style="7"/>
    <col min="2557" max="2557" width="9.26953125" style="7" bestFit="1" customWidth="1"/>
    <col min="2558" max="2565" width="8.7265625" style="7" customWidth="1"/>
    <col min="2566" max="2812" width="9.1796875" style="7"/>
    <col min="2813" max="2813" width="9.26953125" style="7" bestFit="1" customWidth="1"/>
    <col min="2814" max="2821" width="8.7265625" style="7" customWidth="1"/>
    <col min="2822" max="3068" width="9.1796875" style="7"/>
    <col min="3069" max="3069" width="9.26953125" style="7" bestFit="1" customWidth="1"/>
    <col min="3070" max="3077" width="8.7265625" style="7" customWidth="1"/>
    <col min="3078" max="3324" width="9.1796875" style="7"/>
    <col min="3325" max="3325" width="9.26953125" style="7" bestFit="1" customWidth="1"/>
    <col min="3326" max="3333" width="8.7265625" style="7" customWidth="1"/>
    <col min="3334" max="3580" width="9.1796875" style="7"/>
    <col min="3581" max="3581" width="9.26953125" style="7" bestFit="1" customWidth="1"/>
    <col min="3582" max="3589" width="8.7265625" style="7" customWidth="1"/>
    <col min="3590" max="3836" width="9.1796875" style="7"/>
    <col min="3837" max="3837" width="9.26953125" style="7" bestFit="1" customWidth="1"/>
    <col min="3838" max="3845" width="8.7265625" style="7" customWidth="1"/>
    <col min="3846" max="4092" width="9.1796875" style="7"/>
    <col min="4093" max="4093" width="9.26953125" style="7" bestFit="1" customWidth="1"/>
    <col min="4094" max="4101" width="8.7265625" style="7" customWidth="1"/>
    <col min="4102" max="4348" width="9.1796875" style="7"/>
    <col min="4349" max="4349" width="9.26953125" style="7" bestFit="1" customWidth="1"/>
    <col min="4350" max="4357" width="8.7265625" style="7" customWidth="1"/>
    <col min="4358" max="4604" width="9.1796875" style="7"/>
    <col min="4605" max="4605" width="9.26953125" style="7" bestFit="1" customWidth="1"/>
    <col min="4606" max="4613" width="8.7265625" style="7" customWidth="1"/>
    <col min="4614" max="4860" width="9.1796875" style="7"/>
    <col min="4861" max="4861" width="9.26953125" style="7" bestFit="1" customWidth="1"/>
    <col min="4862" max="4869" width="8.7265625" style="7" customWidth="1"/>
    <col min="4870" max="5116" width="9.1796875" style="7"/>
    <col min="5117" max="5117" width="9.26953125" style="7" bestFit="1" customWidth="1"/>
    <col min="5118" max="5125" width="8.7265625" style="7" customWidth="1"/>
    <col min="5126" max="5372" width="9.1796875" style="7"/>
    <col min="5373" max="5373" width="9.26953125" style="7" bestFit="1" customWidth="1"/>
    <col min="5374" max="5381" width="8.7265625" style="7" customWidth="1"/>
    <col min="5382" max="5628" width="9.1796875" style="7"/>
    <col min="5629" max="5629" width="9.26953125" style="7" bestFit="1" customWidth="1"/>
    <col min="5630" max="5637" width="8.7265625" style="7" customWidth="1"/>
    <col min="5638" max="5884" width="9.1796875" style="7"/>
    <col min="5885" max="5885" width="9.26953125" style="7" bestFit="1" customWidth="1"/>
    <col min="5886" max="5893" width="8.7265625" style="7" customWidth="1"/>
    <col min="5894" max="6140" width="9.1796875" style="7"/>
    <col min="6141" max="6141" width="9.26953125" style="7" bestFit="1" customWidth="1"/>
    <col min="6142" max="6149" width="8.7265625" style="7" customWidth="1"/>
    <col min="6150" max="6396" width="9.1796875" style="7"/>
    <col min="6397" max="6397" width="9.26953125" style="7" bestFit="1" customWidth="1"/>
    <col min="6398" max="6405" width="8.7265625" style="7" customWidth="1"/>
    <col min="6406" max="6652" width="9.1796875" style="7"/>
    <col min="6653" max="6653" width="9.26953125" style="7" bestFit="1" customWidth="1"/>
    <col min="6654" max="6661" width="8.7265625" style="7" customWidth="1"/>
    <col min="6662" max="6908" width="9.1796875" style="7"/>
    <col min="6909" max="6909" width="9.26953125" style="7" bestFit="1" customWidth="1"/>
    <col min="6910" max="6917" width="8.7265625" style="7" customWidth="1"/>
    <col min="6918" max="7164" width="9.1796875" style="7"/>
    <col min="7165" max="7165" width="9.26953125" style="7" bestFit="1" customWidth="1"/>
    <col min="7166" max="7173" width="8.7265625" style="7" customWidth="1"/>
    <col min="7174" max="7420" width="9.1796875" style="7"/>
    <col min="7421" max="7421" width="9.26953125" style="7" bestFit="1" customWidth="1"/>
    <col min="7422" max="7429" width="8.7265625" style="7" customWidth="1"/>
    <col min="7430" max="7676" width="9.1796875" style="7"/>
    <col min="7677" max="7677" width="9.26953125" style="7" bestFit="1" customWidth="1"/>
    <col min="7678" max="7685" width="8.7265625" style="7" customWidth="1"/>
    <col min="7686" max="7932" width="9.1796875" style="7"/>
    <col min="7933" max="7933" width="9.26953125" style="7" bestFit="1" customWidth="1"/>
    <col min="7934" max="7941" width="8.7265625" style="7" customWidth="1"/>
    <col min="7942" max="8188" width="9.1796875" style="7"/>
    <col min="8189" max="8189" width="9.26953125" style="7" bestFit="1" customWidth="1"/>
    <col min="8190" max="8197" width="8.7265625" style="7" customWidth="1"/>
    <col min="8198" max="8444" width="9.1796875" style="7"/>
    <col min="8445" max="8445" width="9.26953125" style="7" bestFit="1" customWidth="1"/>
    <col min="8446" max="8453" width="8.7265625" style="7" customWidth="1"/>
    <col min="8454" max="8700" width="9.1796875" style="7"/>
    <col min="8701" max="8701" width="9.26953125" style="7" bestFit="1" customWidth="1"/>
    <col min="8702" max="8709" width="8.7265625" style="7" customWidth="1"/>
    <col min="8710" max="8956" width="9.1796875" style="7"/>
    <col min="8957" max="8957" width="9.26953125" style="7" bestFit="1" customWidth="1"/>
    <col min="8958" max="8965" width="8.7265625" style="7" customWidth="1"/>
    <col min="8966" max="9212" width="9.1796875" style="7"/>
    <col min="9213" max="9213" width="9.26953125" style="7" bestFit="1" customWidth="1"/>
    <col min="9214" max="9221" width="8.7265625" style="7" customWidth="1"/>
    <col min="9222" max="9468" width="9.1796875" style="7"/>
    <col min="9469" max="9469" width="9.26953125" style="7" bestFit="1" customWidth="1"/>
    <col min="9470" max="9477" width="8.7265625" style="7" customWidth="1"/>
    <col min="9478" max="9724" width="9.1796875" style="7"/>
    <col min="9725" max="9725" width="9.26953125" style="7" bestFit="1" customWidth="1"/>
    <col min="9726" max="9733" width="8.7265625" style="7" customWidth="1"/>
    <col min="9734" max="9980" width="9.1796875" style="7"/>
    <col min="9981" max="9981" width="9.26953125" style="7" bestFit="1" customWidth="1"/>
    <col min="9982" max="9989" width="8.7265625" style="7" customWidth="1"/>
    <col min="9990" max="10236" width="9.1796875" style="7"/>
    <col min="10237" max="10237" width="9.26953125" style="7" bestFit="1" customWidth="1"/>
    <col min="10238" max="10245" width="8.7265625" style="7" customWidth="1"/>
    <col min="10246" max="10492" width="9.1796875" style="7"/>
    <col min="10493" max="10493" width="9.26953125" style="7" bestFit="1" customWidth="1"/>
    <col min="10494" max="10501" width="8.7265625" style="7" customWidth="1"/>
    <col min="10502" max="10748" width="9.1796875" style="7"/>
    <col min="10749" max="10749" width="9.26953125" style="7" bestFit="1" customWidth="1"/>
    <col min="10750" max="10757" width="8.7265625" style="7" customWidth="1"/>
    <col min="10758" max="11004" width="9.1796875" style="7"/>
    <col min="11005" max="11005" width="9.26953125" style="7" bestFit="1" customWidth="1"/>
    <col min="11006" max="11013" width="8.7265625" style="7" customWidth="1"/>
    <col min="11014" max="11260" width="9.1796875" style="7"/>
    <col min="11261" max="11261" width="9.26953125" style="7" bestFit="1" customWidth="1"/>
    <col min="11262" max="11269" width="8.7265625" style="7" customWidth="1"/>
    <col min="11270" max="11516" width="9.1796875" style="7"/>
    <col min="11517" max="11517" width="9.26953125" style="7" bestFit="1" customWidth="1"/>
    <col min="11518" max="11525" width="8.7265625" style="7" customWidth="1"/>
    <col min="11526" max="11772" width="9.1796875" style="7"/>
    <col min="11773" max="11773" width="9.26953125" style="7" bestFit="1" customWidth="1"/>
    <col min="11774" max="11781" width="8.7265625" style="7" customWidth="1"/>
    <col min="11782" max="12028" width="9.1796875" style="7"/>
    <col min="12029" max="12029" width="9.26953125" style="7" bestFit="1" customWidth="1"/>
    <col min="12030" max="12037" width="8.7265625" style="7" customWidth="1"/>
    <col min="12038" max="12284" width="9.1796875" style="7"/>
    <col min="12285" max="12285" width="9.26953125" style="7" bestFit="1" customWidth="1"/>
    <col min="12286" max="12293" width="8.7265625" style="7" customWidth="1"/>
    <col min="12294" max="12540" width="9.1796875" style="7"/>
    <col min="12541" max="12541" width="9.26953125" style="7" bestFit="1" customWidth="1"/>
    <col min="12542" max="12549" width="8.7265625" style="7" customWidth="1"/>
    <col min="12550" max="12796" width="9.1796875" style="7"/>
    <col min="12797" max="12797" width="9.26953125" style="7" bestFit="1" customWidth="1"/>
    <col min="12798" max="12805" width="8.7265625" style="7" customWidth="1"/>
    <col min="12806" max="13052" width="9.1796875" style="7"/>
    <col min="13053" max="13053" width="9.26953125" style="7" bestFit="1" customWidth="1"/>
    <col min="13054" max="13061" width="8.7265625" style="7" customWidth="1"/>
    <col min="13062" max="13308" width="9.1796875" style="7"/>
    <col min="13309" max="13309" width="9.26953125" style="7" bestFit="1" customWidth="1"/>
    <col min="13310" max="13317" width="8.7265625" style="7" customWidth="1"/>
    <col min="13318" max="13564" width="9.1796875" style="7"/>
    <col min="13565" max="13565" width="9.26953125" style="7" bestFit="1" customWidth="1"/>
    <col min="13566" max="13573" width="8.7265625" style="7" customWidth="1"/>
    <col min="13574" max="13820" width="9.1796875" style="7"/>
    <col min="13821" max="13821" width="9.26953125" style="7" bestFit="1" customWidth="1"/>
    <col min="13822" max="13829" width="8.7265625" style="7" customWidth="1"/>
    <col min="13830" max="14076" width="9.1796875" style="7"/>
    <col min="14077" max="14077" width="9.26953125" style="7" bestFit="1" customWidth="1"/>
    <col min="14078" max="14085" width="8.7265625" style="7" customWidth="1"/>
    <col min="14086" max="14332" width="9.1796875" style="7"/>
    <col min="14333" max="14333" width="9.26953125" style="7" bestFit="1" customWidth="1"/>
    <col min="14334" max="14341" width="8.7265625" style="7" customWidth="1"/>
    <col min="14342" max="14588" width="9.1796875" style="7"/>
    <col min="14589" max="14589" width="9.26953125" style="7" bestFit="1" customWidth="1"/>
    <col min="14590" max="14597" width="8.7265625" style="7" customWidth="1"/>
    <col min="14598" max="14844" width="9.1796875" style="7"/>
    <col min="14845" max="14845" width="9.26953125" style="7" bestFit="1" customWidth="1"/>
    <col min="14846" max="14853" width="8.7265625" style="7" customWidth="1"/>
    <col min="14854" max="15100" width="9.1796875" style="7"/>
    <col min="15101" max="15101" width="9.26953125" style="7" bestFit="1" customWidth="1"/>
    <col min="15102" max="15109" width="8.7265625" style="7" customWidth="1"/>
    <col min="15110" max="15356" width="9.1796875" style="7"/>
    <col min="15357" max="15357" width="9.26953125" style="7" bestFit="1" customWidth="1"/>
    <col min="15358" max="15365" width="8.7265625" style="7" customWidth="1"/>
    <col min="15366" max="15612" width="9.1796875" style="7"/>
    <col min="15613" max="15613" width="9.26953125" style="7" bestFit="1" customWidth="1"/>
    <col min="15614" max="15621" width="8.7265625" style="7" customWidth="1"/>
    <col min="15622" max="15868" width="9.1796875" style="7"/>
    <col min="15869" max="15869" width="9.26953125" style="7" bestFit="1" customWidth="1"/>
    <col min="15870" max="15877" width="8.7265625" style="7" customWidth="1"/>
    <col min="15878" max="16124" width="9.1796875" style="7"/>
    <col min="16125" max="16125" width="9.26953125" style="7" bestFit="1" customWidth="1"/>
    <col min="16126" max="16133" width="8.7265625" style="7" customWidth="1"/>
    <col min="16134" max="16384" width="9.1796875" style="7"/>
  </cols>
  <sheetData>
    <row r="1" spans="1:8" x14ac:dyDescent="0.3">
      <c r="A1" s="24"/>
      <c r="B1" s="314" t="s">
        <v>371</v>
      </c>
      <c r="C1" s="324"/>
      <c r="D1" s="324"/>
      <c r="E1" s="324"/>
      <c r="F1" s="324"/>
      <c r="G1" s="324"/>
      <c r="H1" s="71"/>
    </row>
    <row r="2" spans="1:8" x14ac:dyDescent="0.3">
      <c r="A2" s="28"/>
      <c r="B2" s="325"/>
      <c r="C2" s="326"/>
      <c r="D2" s="326"/>
      <c r="E2" s="326"/>
      <c r="F2" s="326"/>
      <c r="G2" s="326"/>
      <c r="H2" s="71"/>
    </row>
    <row r="3" spans="1:8" ht="14.5" x14ac:dyDescent="0.35">
      <c r="A3" s="28"/>
      <c r="B3" s="312" t="s">
        <v>0</v>
      </c>
      <c r="C3" s="318"/>
      <c r="D3" s="312" t="s">
        <v>1</v>
      </c>
      <c r="E3" s="313"/>
      <c r="F3" s="312" t="s">
        <v>2</v>
      </c>
      <c r="G3" s="318"/>
      <c r="H3" s="71"/>
    </row>
    <row r="4" spans="1:8" x14ac:dyDescent="0.3">
      <c r="A4" s="34"/>
      <c r="B4" s="11" t="s">
        <v>16</v>
      </c>
      <c r="C4" s="10" t="s">
        <v>15</v>
      </c>
      <c r="D4" s="11" t="s">
        <v>16</v>
      </c>
      <c r="E4" s="10" t="s">
        <v>15</v>
      </c>
      <c r="F4" s="11" t="s">
        <v>16</v>
      </c>
      <c r="G4" s="83" t="s">
        <v>15</v>
      </c>
      <c r="H4" s="71"/>
    </row>
    <row r="5" spans="1:8" ht="107.25" customHeight="1" thickBot="1" x14ac:dyDescent="0.35">
      <c r="A5" s="38" t="s">
        <v>17</v>
      </c>
      <c r="B5" s="13" t="s">
        <v>372</v>
      </c>
      <c r="C5" s="13" t="s">
        <v>373</v>
      </c>
      <c r="D5" s="13" t="s">
        <v>374</v>
      </c>
      <c r="E5" s="13" t="s">
        <v>375</v>
      </c>
      <c r="F5" s="13" t="s">
        <v>376</v>
      </c>
      <c r="G5" s="84" t="s">
        <v>377</v>
      </c>
      <c r="H5" s="71"/>
    </row>
    <row r="6" spans="1:8" ht="13.5" thickBot="1" x14ac:dyDescent="0.35">
      <c r="A6" s="16" t="s">
        <v>352</v>
      </c>
      <c r="B6" s="44"/>
      <c r="C6" s="44"/>
      <c r="D6" s="45"/>
      <c r="E6" s="46"/>
      <c r="F6" s="45"/>
      <c r="G6" s="44"/>
      <c r="H6" s="71"/>
    </row>
    <row r="7" spans="1:8" x14ac:dyDescent="0.3">
      <c r="A7" s="59" t="s">
        <v>1120</v>
      </c>
      <c r="B7" s="106">
        <v>395</v>
      </c>
      <c r="C7" s="140">
        <v>814</v>
      </c>
      <c r="D7" s="156">
        <v>319</v>
      </c>
      <c r="E7" s="157">
        <v>885</v>
      </c>
      <c r="F7" s="143">
        <v>356</v>
      </c>
      <c r="G7" s="120">
        <v>850</v>
      </c>
      <c r="H7" s="71"/>
    </row>
    <row r="8" spans="1:8" x14ac:dyDescent="0.3">
      <c r="A8" s="60" t="s">
        <v>1121</v>
      </c>
      <c r="B8" s="106">
        <v>379</v>
      </c>
      <c r="C8" s="144">
        <v>938</v>
      </c>
      <c r="D8" s="158">
        <v>308</v>
      </c>
      <c r="E8" s="104">
        <v>1001</v>
      </c>
      <c r="F8" s="107">
        <v>357</v>
      </c>
      <c r="G8" s="102">
        <v>947</v>
      </c>
      <c r="H8" s="71"/>
    </row>
    <row r="9" spans="1:8" x14ac:dyDescent="0.3">
      <c r="A9" s="60" t="s">
        <v>1122</v>
      </c>
      <c r="B9" s="106">
        <v>225</v>
      </c>
      <c r="C9" s="144">
        <v>344</v>
      </c>
      <c r="D9" s="158">
        <v>184</v>
      </c>
      <c r="E9" s="104">
        <v>379</v>
      </c>
      <c r="F9" s="107">
        <v>212</v>
      </c>
      <c r="G9" s="102">
        <v>353</v>
      </c>
      <c r="H9" s="71"/>
    </row>
    <row r="10" spans="1:8" x14ac:dyDescent="0.3">
      <c r="A10" s="60" t="s">
        <v>1123</v>
      </c>
      <c r="B10" s="106">
        <v>490</v>
      </c>
      <c r="C10" s="144">
        <v>489</v>
      </c>
      <c r="D10" s="158">
        <v>399</v>
      </c>
      <c r="E10" s="104">
        <v>574</v>
      </c>
      <c r="F10" s="107">
        <v>439</v>
      </c>
      <c r="G10" s="102">
        <v>523</v>
      </c>
      <c r="H10" s="71"/>
    </row>
    <row r="11" spans="1:8" x14ac:dyDescent="0.3">
      <c r="A11" s="60" t="s">
        <v>1124</v>
      </c>
      <c r="B11" s="106">
        <v>363</v>
      </c>
      <c r="C11" s="144">
        <v>624</v>
      </c>
      <c r="D11" s="158">
        <v>302</v>
      </c>
      <c r="E11" s="104">
        <v>680</v>
      </c>
      <c r="F11" s="107">
        <v>330</v>
      </c>
      <c r="G11" s="102">
        <v>645</v>
      </c>
      <c r="H11" s="71"/>
    </row>
    <row r="12" spans="1:8" x14ac:dyDescent="0.3">
      <c r="A12" s="60" t="s">
        <v>1125</v>
      </c>
      <c r="B12" s="106">
        <v>805</v>
      </c>
      <c r="C12" s="144">
        <v>1378</v>
      </c>
      <c r="D12" s="158">
        <v>617</v>
      </c>
      <c r="E12" s="104">
        <v>1546</v>
      </c>
      <c r="F12" s="107">
        <v>682</v>
      </c>
      <c r="G12" s="102">
        <v>1458</v>
      </c>
      <c r="H12" s="71"/>
    </row>
    <row r="13" spans="1:8" x14ac:dyDescent="0.3">
      <c r="A13" s="60" t="s">
        <v>1126</v>
      </c>
      <c r="B13" s="106">
        <v>213</v>
      </c>
      <c r="C13" s="144">
        <v>340</v>
      </c>
      <c r="D13" s="158">
        <v>194</v>
      </c>
      <c r="E13" s="104">
        <v>359</v>
      </c>
      <c r="F13" s="107">
        <v>200</v>
      </c>
      <c r="G13" s="102">
        <v>354</v>
      </c>
      <c r="H13" s="71"/>
    </row>
    <row r="14" spans="1:8" x14ac:dyDescent="0.3">
      <c r="A14" s="60" t="s">
        <v>1127</v>
      </c>
      <c r="B14" s="106">
        <v>383</v>
      </c>
      <c r="C14" s="144">
        <v>747</v>
      </c>
      <c r="D14" s="158">
        <v>291</v>
      </c>
      <c r="E14" s="104">
        <v>836</v>
      </c>
      <c r="F14" s="107">
        <v>322</v>
      </c>
      <c r="G14" s="102">
        <v>799</v>
      </c>
      <c r="H14" s="71"/>
    </row>
    <row r="15" spans="1:8" x14ac:dyDescent="0.3">
      <c r="A15" s="74" t="s">
        <v>1128</v>
      </c>
      <c r="B15" s="106">
        <v>260</v>
      </c>
      <c r="C15" s="155">
        <v>513</v>
      </c>
      <c r="D15" s="159">
        <v>214</v>
      </c>
      <c r="E15" s="219">
        <v>560</v>
      </c>
      <c r="F15" s="145">
        <v>233</v>
      </c>
      <c r="G15" s="117">
        <v>527</v>
      </c>
      <c r="H15" s="71"/>
    </row>
    <row r="16" spans="1:8" x14ac:dyDescent="0.3">
      <c r="A16" s="23" t="s">
        <v>48</v>
      </c>
      <c r="B16" s="109">
        <f t="shared" ref="B16:G16" si="0">SUM(B7:B15)</f>
        <v>3513</v>
      </c>
      <c r="C16" s="108">
        <f t="shared" si="0"/>
        <v>6187</v>
      </c>
      <c r="D16" s="109">
        <f t="shared" si="0"/>
        <v>2828</v>
      </c>
      <c r="E16" s="108">
        <f t="shared" si="0"/>
        <v>6820</v>
      </c>
      <c r="F16" s="109">
        <f t="shared" si="0"/>
        <v>3131</v>
      </c>
      <c r="G16" s="212">
        <f t="shared" si="0"/>
        <v>6456</v>
      </c>
      <c r="H16" s="71"/>
    </row>
    <row r="17" spans="1:1" x14ac:dyDescent="0.3">
      <c r="A17" s="43"/>
    </row>
  </sheetData>
  <mergeCells count="4">
    <mergeCell ref="B1:G2"/>
    <mergeCell ref="B3:C3"/>
    <mergeCell ref="D3:E3"/>
    <mergeCell ref="F3:G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6DC14-7640-4228-8CB4-B52F427288F9}">
  <sheetPr>
    <pageSetUpPr fitToPage="1"/>
  </sheetPr>
  <dimension ref="A1:J16"/>
  <sheetViews>
    <sheetView tabSelected="1" zoomScaleNormal="100" workbookViewId="0">
      <selection activeCell="F6" sqref="F6"/>
    </sheetView>
  </sheetViews>
  <sheetFormatPr defaultColWidth="9.1796875" defaultRowHeight="13" x14ac:dyDescent="0.3"/>
  <cols>
    <col min="1" max="1" width="10.81640625" style="2" customWidth="1"/>
    <col min="2" max="5" width="8.7265625" style="7" customWidth="1"/>
    <col min="6" max="252" width="9.1796875" style="7"/>
    <col min="253" max="253" width="9.26953125" style="7" bestFit="1" customWidth="1"/>
    <col min="254" max="261" width="8.7265625" style="7" customWidth="1"/>
    <col min="262" max="508" width="9.1796875" style="7"/>
    <col min="509" max="509" width="9.26953125" style="7" bestFit="1" customWidth="1"/>
    <col min="510" max="517" width="8.7265625" style="7" customWidth="1"/>
    <col min="518" max="764" width="9.1796875" style="7"/>
    <col min="765" max="765" width="9.26953125" style="7" bestFit="1" customWidth="1"/>
    <col min="766" max="773" width="8.7265625" style="7" customWidth="1"/>
    <col min="774" max="1020" width="9.1796875" style="7"/>
    <col min="1021" max="1021" width="9.26953125" style="7" bestFit="1" customWidth="1"/>
    <col min="1022" max="1029" width="8.7265625" style="7" customWidth="1"/>
    <col min="1030" max="1276" width="9.1796875" style="7"/>
    <col min="1277" max="1277" width="9.26953125" style="7" bestFit="1" customWidth="1"/>
    <col min="1278" max="1285" width="8.7265625" style="7" customWidth="1"/>
    <col min="1286" max="1532" width="9.1796875" style="7"/>
    <col min="1533" max="1533" width="9.26953125" style="7" bestFit="1" customWidth="1"/>
    <col min="1534" max="1541" width="8.7265625" style="7" customWidth="1"/>
    <col min="1542" max="1788" width="9.1796875" style="7"/>
    <col min="1789" max="1789" width="9.26953125" style="7" bestFit="1" customWidth="1"/>
    <col min="1790" max="1797" width="8.7265625" style="7" customWidth="1"/>
    <col min="1798" max="2044" width="9.1796875" style="7"/>
    <col min="2045" max="2045" width="9.26953125" style="7" bestFit="1" customWidth="1"/>
    <col min="2046" max="2053" width="8.7265625" style="7" customWidth="1"/>
    <col min="2054" max="2300" width="9.1796875" style="7"/>
    <col min="2301" max="2301" width="9.26953125" style="7" bestFit="1" customWidth="1"/>
    <col min="2302" max="2309" width="8.7265625" style="7" customWidth="1"/>
    <col min="2310" max="2556" width="9.1796875" style="7"/>
    <col min="2557" max="2557" width="9.26953125" style="7" bestFit="1" customWidth="1"/>
    <col min="2558" max="2565" width="8.7265625" style="7" customWidth="1"/>
    <col min="2566" max="2812" width="9.1796875" style="7"/>
    <col min="2813" max="2813" width="9.26953125" style="7" bestFit="1" customWidth="1"/>
    <col min="2814" max="2821" width="8.7265625" style="7" customWidth="1"/>
    <col min="2822" max="3068" width="9.1796875" style="7"/>
    <col min="3069" max="3069" width="9.26953125" style="7" bestFit="1" customWidth="1"/>
    <col min="3070" max="3077" width="8.7265625" style="7" customWidth="1"/>
    <col min="3078" max="3324" width="9.1796875" style="7"/>
    <col min="3325" max="3325" width="9.26953125" style="7" bestFit="1" customWidth="1"/>
    <col min="3326" max="3333" width="8.7265625" style="7" customWidth="1"/>
    <col min="3334" max="3580" width="9.1796875" style="7"/>
    <col min="3581" max="3581" width="9.26953125" style="7" bestFit="1" customWidth="1"/>
    <col min="3582" max="3589" width="8.7265625" style="7" customWidth="1"/>
    <col min="3590" max="3836" width="9.1796875" style="7"/>
    <col min="3837" max="3837" width="9.26953125" style="7" bestFit="1" customWidth="1"/>
    <col min="3838" max="3845" width="8.7265625" style="7" customWidth="1"/>
    <col min="3846" max="4092" width="9.1796875" style="7"/>
    <col min="4093" max="4093" width="9.26953125" style="7" bestFit="1" customWidth="1"/>
    <col min="4094" max="4101" width="8.7265625" style="7" customWidth="1"/>
    <col min="4102" max="4348" width="9.1796875" style="7"/>
    <col min="4349" max="4349" width="9.26953125" style="7" bestFit="1" customWidth="1"/>
    <col min="4350" max="4357" width="8.7265625" style="7" customWidth="1"/>
    <col min="4358" max="4604" width="9.1796875" style="7"/>
    <col min="4605" max="4605" width="9.26953125" style="7" bestFit="1" customWidth="1"/>
    <col min="4606" max="4613" width="8.7265625" style="7" customWidth="1"/>
    <col min="4614" max="4860" width="9.1796875" style="7"/>
    <col min="4861" max="4861" width="9.26953125" style="7" bestFit="1" customWidth="1"/>
    <col min="4862" max="4869" width="8.7265625" style="7" customWidth="1"/>
    <col min="4870" max="5116" width="9.1796875" style="7"/>
    <col min="5117" max="5117" width="9.26953125" style="7" bestFit="1" customWidth="1"/>
    <col min="5118" max="5125" width="8.7265625" style="7" customWidth="1"/>
    <col min="5126" max="5372" width="9.1796875" style="7"/>
    <col min="5373" max="5373" width="9.26953125" style="7" bestFit="1" customWidth="1"/>
    <col min="5374" max="5381" width="8.7265625" style="7" customWidth="1"/>
    <col min="5382" max="5628" width="9.1796875" style="7"/>
    <col min="5629" max="5629" width="9.26953125" style="7" bestFit="1" customWidth="1"/>
    <col min="5630" max="5637" width="8.7265625" style="7" customWidth="1"/>
    <col min="5638" max="5884" width="9.1796875" style="7"/>
    <col min="5885" max="5885" width="9.26953125" style="7" bestFit="1" customWidth="1"/>
    <col min="5886" max="5893" width="8.7265625" style="7" customWidth="1"/>
    <col min="5894" max="6140" width="9.1796875" style="7"/>
    <col min="6141" max="6141" width="9.26953125" style="7" bestFit="1" customWidth="1"/>
    <col min="6142" max="6149" width="8.7265625" style="7" customWidth="1"/>
    <col min="6150" max="6396" width="9.1796875" style="7"/>
    <col min="6397" max="6397" width="9.26953125" style="7" bestFit="1" customWidth="1"/>
    <col min="6398" max="6405" width="8.7265625" style="7" customWidth="1"/>
    <col min="6406" max="6652" width="9.1796875" style="7"/>
    <col min="6653" max="6653" width="9.26953125" style="7" bestFit="1" customWidth="1"/>
    <col min="6654" max="6661" width="8.7265625" style="7" customWidth="1"/>
    <col min="6662" max="6908" width="9.1796875" style="7"/>
    <col min="6909" max="6909" width="9.26953125" style="7" bestFit="1" customWidth="1"/>
    <col min="6910" max="6917" width="8.7265625" style="7" customWidth="1"/>
    <col min="6918" max="7164" width="9.1796875" style="7"/>
    <col min="7165" max="7165" width="9.26953125" style="7" bestFit="1" customWidth="1"/>
    <col min="7166" max="7173" width="8.7265625" style="7" customWidth="1"/>
    <col min="7174" max="7420" width="9.1796875" style="7"/>
    <col min="7421" max="7421" width="9.26953125" style="7" bestFit="1" customWidth="1"/>
    <col min="7422" max="7429" width="8.7265625" style="7" customWidth="1"/>
    <col min="7430" max="7676" width="9.1796875" style="7"/>
    <col min="7677" max="7677" width="9.26953125" style="7" bestFit="1" customWidth="1"/>
    <col min="7678" max="7685" width="8.7265625" style="7" customWidth="1"/>
    <col min="7686" max="7932" width="9.1796875" style="7"/>
    <col min="7933" max="7933" width="9.26953125" style="7" bestFit="1" customWidth="1"/>
    <col min="7934" max="7941" width="8.7265625" style="7" customWidth="1"/>
    <col min="7942" max="8188" width="9.1796875" style="7"/>
    <col min="8189" max="8189" width="9.26953125" style="7" bestFit="1" customWidth="1"/>
    <col min="8190" max="8197" width="8.7265625" style="7" customWidth="1"/>
    <col min="8198" max="8444" width="9.1796875" style="7"/>
    <col min="8445" max="8445" width="9.26953125" style="7" bestFit="1" customWidth="1"/>
    <col min="8446" max="8453" width="8.7265625" style="7" customWidth="1"/>
    <col min="8454" max="8700" width="9.1796875" style="7"/>
    <col min="8701" max="8701" width="9.26953125" style="7" bestFit="1" customWidth="1"/>
    <col min="8702" max="8709" width="8.7265625" style="7" customWidth="1"/>
    <col min="8710" max="8956" width="9.1796875" style="7"/>
    <col min="8957" max="8957" width="9.26953125" style="7" bestFit="1" customWidth="1"/>
    <col min="8958" max="8965" width="8.7265625" style="7" customWidth="1"/>
    <col min="8966" max="9212" width="9.1796875" style="7"/>
    <col min="9213" max="9213" width="9.26953125" style="7" bestFit="1" customWidth="1"/>
    <col min="9214" max="9221" width="8.7265625" style="7" customWidth="1"/>
    <col min="9222" max="9468" width="9.1796875" style="7"/>
    <col min="9469" max="9469" width="9.26953125" style="7" bestFit="1" customWidth="1"/>
    <col min="9470" max="9477" width="8.7265625" style="7" customWidth="1"/>
    <col min="9478" max="9724" width="9.1796875" style="7"/>
    <col min="9725" max="9725" width="9.26953125" style="7" bestFit="1" customWidth="1"/>
    <col min="9726" max="9733" width="8.7265625" style="7" customWidth="1"/>
    <col min="9734" max="9980" width="9.1796875" style="7"/>
    <col min="9981" max="9981" width="9.26953125" style="7" bestFit="1" customWidth="1"/>
    <col min="9982" max="9989" width="8.7265625" style="7" customWidth="1"/>
    <col min="9990" max="10236" width="9.1796875" style="7"/>
    <col min="10237" max="10237" width="9.26953125" style="7" bestFit="1" customWidth="1"/>
    <col min="10238" max="10245" width="8.7265625" style="7" customWidth="1"/>
    <col min="10246" max="10492" width="9.1796875" style="7"/>
    <col min="10493" max="10493" width="9.26953125" style="7" bestFit="1" customWidth="1"/>
    <col min="10494" max="10501" width="8.7265625" style="7" customWidth="1"/>
    <col min="10502" max="10748" width="9.1796875" style="7"/>
    <col min="10749" max="10749" width="9.26953125" style="7" bestFit="1" customWidth="1"/>
    <col min="10750" max="10757" width="8.7265625" style="7" customWidth="1"/>
    <col min="10758" max="11004" width="9.1796875" style="7"/>
    <col min="11005" max="11005" width="9.26953125" style="7" bestFit="1" customWidth="1"/>
    <col min="11006" max="11013" width="8.7265625" style="7" customWidth="1"/>
    <col min="11014" max="11260" width="9.1796875" style="7"/>
    <col min="11261" max="11261" width="9.26953125" style="7" bestFit="1" customWidth="1"/>
    <col min="11262" max="11269" width="8.7265625" style="7" customWidth="1"/>
    <col min="11270" max="11516" width="9.1796875" style="7"/>
    <col min="11517" max="11517" width="9.26953125" style="7" bestFit="1" customWidth="1"/>
    <col min="11518" max="11525" width="8.7265625" style="7" customWidth="1"/>
    <col min="11526" max="11772" width="9.1796875" style="7"/>
    <col min="11773" max="11773" width="9.26953125" style="7" bestFit="1" customWidth="1"/>
    <col min="11774" max="11781" width="8.7265625" style="7" customWidth="1"/>
    <col min="11782" max="12028" width="9.1796875" style="7"/>
    <col min="12029" max="12029" width="9.26953125" style="7" bestFit="1" customWidth="1"/>
    <col min="12030" max="12037" width="8.7265625" style="7" customWidth="1"/>
    <col min="12038" max="12284" width="9.1796875" style="7"/>
    <col min="12285" max="12285" width="9.26953125" style="7" bestFit="1" customWidth="1"/>
    <col min="12286" max="12293" width="8.7265625" style="7" customWidth="1"/>
    <col min="12294" max="12540" width="9.1796875" style="7"/>
    <col min="12541" max="12541" width="9.26953125" style="7" bestFit="1" customWidth="1"/>
    <col min="12542" max="12549" width="8.7265625" style="7" customWidth="1"/>
    <col min="12550" max="12796" width="9.1796875" style="7"/>
    <col min="12797" max="12797" width="9.26953125" style="7" bestFit="1" customWidth="1"/>
    <col min="12798" max="12805" width="8.7265625" style="7" customWidth="1"/>
    <col min="12806" max="13052" width="9.1796875" style="7"/>
    <col min="13053" max="13053" width="9.26953125" style="7" bestFit="1" customWidth="1"/>
    <col min="13054" max="13061" width="8.7265625" style="7" customWidth="1"/>
    <col min="13062" max="13308" width="9.1796875" style="7"/>
    <col min="13309" max="13309" width="9.26953125" style="7" bestFit="1" customWidth="1"/>
    <col min="13310" max="13317" width="8.7265625" style="7" customWidth="1"/>
    <col min="13318" max="13564" width="9.1796875" style="7"/>
    <col min="13565" max="13565" width="9.26953125" style="7" bestFit="1" customWidth="1"/>
    <col min="13566" max="13573" width="8.7265625" style="7" customWidth="1"/>
    <col min="13574" max="13820" width="9.1796875" style="7"/>
    <col min="13821" max="13821" width="9.26953125" style="7" bestFit="1" customWidth="1"/>
    <col min="13822" max="13829" width="8.7265625" style="7" customWidth="1"/>
    <col min="13830" max="14076" width="9.1796875" style="7"/>
    <col min="14077" max="14077" width="9.26953125" style="7" bestFit="1" customWidth="1"/>
    <col min="14078" max="14085" width="8.7265625" style="7" customWidth="1"/>
    <col min="14086" max="14332" width="9.1796875" style="7"/>
    <col min="14333" max="14333" width="9.26953125" style="7" bestFit="1" customWidth="1"/>
    <col min="14334" max="14341" width="8.7265625" style="7" customWidth="1"/>
    <col min="14342" max="14588" width="9.1796875" style="7"/>
    <col min="14589" max="14589" width="9.26953125" style="7" bestFit="1" customWidth="1"/>
    <col min="14590" max="14597" width="8.7265625" style="7" customWidth="1"/>
    <col min="14598" max="14844" width="9.1796875" style="7"/>
    <col min="14845" max="14845" width="9.26953125" style="7" bestFit="1" customWidth="1"/>
    <col min="14846" max="14853" width="8.7265625" style="7" customWidth="1"/>
    <col min="14854" max="15100" width="9.1796875" style="7"/>
    <col min="15101" max="15101" width="9.26953125" style="7" bestFit="1" customWidth="1"/>
    <col min="15102" max="15109" width="8.7265625" style="7" customWidth="1"/>
    <col min="15110" max="15356" width="9.1796875" style="7"/>
    <col min="15357" max="15357" width="9.26953125" style="7" bestFit="1" customWidth="1"/>
    <col min="15358" max="15365" width="8.7265625" style="7" customWidth="1"/>
    <col min="15366" max="15612" width="9.1796875" style="7"/>
    <col min="15613" max="15613" width="9.26953125" style="7" bestFit="1" customWidth="1"/>
    <col min="15614" max="15621" width="8.7265625" style="7" customWidth="1"/>
    <col min="15622" max="15868" width="9.1796875" style="7"/>
    <col min="15869" max="15869" width="9.26953125" style="7" bestFit="1" customWidth="1"/>
    <col min="15870" max="15877" width="8.7265625" style="7" customWidth="1"/>
    <col min="15878" max="16124" width="9.1796875" style="7"/>
    <col min="16125" max="16125" width="9.26953125" style="7" bestFit="1" customWidth="1"/>
    <col min="16126" max="16133" width="8.7265625" style="7" customWidth="1"/>
    <col min="16134" max="16384" width="9.1796875" style="7"/>
  </cols>
  <sheetData>
    <row r="1" spans="1:10" ht="14.5" x14ac:dyDescent="0.35">
      <c r="A1" s="24"/>
      <c r="B1" s="314" t="s">
        <v>383</v>
      </c>
      <c r="C1" s="324"/>
      <c r="D1" s="324"/>
      <c r="E1" s="82"/>
      <c r="F1"/>
      <c r="G1"/>
      <c r="H1"/>
      <c r="I1"/>
      <c r="J1"/>
    </row>
    <row r="2" spans="1:10" ht="14.5" x14ac:dyDescent="0.35">
      <c r="A2" s="28"/>
      <c r="B2" s="325"/>
      <c r="C2" s="326"/>
      <c r="D2" s="326"/>
      <c r="E2" s="82"/>
      <c r="F2"/>
      <c r="G2"/>
      <c r="H2"/>
      <c r="I2"/>
      <c r="J2"/>
    </row>
    <row r="3" spans="1:10" ht="14.5" x14ac:dyDescent="0.35">
      <c r="A3" s="28"/>
      <c r="B3" s="30" t="s">
        <v>0</v>
      </c>
      <c r="C3" s="30" t="s">
        <v>1</v>
      </c>
      <c r="D3" s="30" t="s">
        <v>2</v>
      </c>
      <c r="E3" s="69"/>
      <c r="F3" s="3"/>
      <c r="G3" s="3"/>
      <c r="H3" s="6"/>
      <c r="I3" s="3"/>
      <c r="J3" s="3"/>
    </row>
    <row r="4" spans="1:10" x14ac:dyDescent="0.3">
      <c r="A4" s="34"/>
      <c r="B4" s="10" t="s">
        <v>15</v>
      </c>
      <c r="C4" s="10" t="s">
        <v>15</v>
      </c>
      <c r="D4" s="10" t="s">
        <v>15</v>
      </c>
      <c r="E4" s="37"/>
      <c r="F4" s="4"/>
      <c r="G4" s="4"/>
      <c r="H4" s="4"/>
      <c r="I4" s="4"/>
      <c r="J4" s="4"/>
    </row>
    <row r="5" spans="1:10" ht="107.15" customHeight="1" thickBot="1" x14ac:dyDescent="0.35">
      <c r="A5" s="38" t="s">
        <v>17</v>
      </c>
      <c r="B5" s="13" t="s">
        <v>384</v>
      </c>
      <c r="C5" s="13" t="s">
        <v>385</v>
      </c>
      <c r="D5" s="13" t="s">
        <v>386</v>
      </c>
      <c r="E5" s="39"/>
      <c r="F5" s="14"/>
      <c r="G5" s="14"/>
      <c r="H5" s="14"/>
      <c r="I5" s="14"/>
      <c r="J5" s="14"/>
    </row>
    <row r="6" spans="1:10" ht="13.5" thickBot="1" x14ac:dyDescent="0.35">
      <c r="A6" s="16" t="s">
        <v>352</v>
      </c>
      <c r="B6" s="44"/>
      <c r="C6" s="45"/>
      <c r="D6" s="62"/>
      <c r="E6" s="40"/>
      <c r="F6" s="18"/>
      <c r="G6" s="18"/>
      <c r="H6" s="18"/>
      <c r="I6" s="18"/>
      <c r="J6" s="18"/>
    </row>
    <row r="7" spans="1:10" x14ac:dyDescent="0.3">
      <c r="A7" s="57" t="s">
        <v>1129</v>
      </c>
      <c r="B7" s="206">
        <v>993</v>
      </c>
      <c r="C7" s="207">
        <v>988</v>
      </c>
      <c r="D7" s="220">
        <v>979</v>
      </c>
      <c r="E7" s="85"/>
      <c r="F7" s="86"/>
      <c r="G7" s="86"/>
      <c r="H7" s="86"/>
      <c r="I7" s="86"/>
      <c r="J7" s="86"/>
    </row>
    <row r="8" spans="1:10" x14ac:dyDescent="0.3">
      <c r="A8" s="58" t="s">
        <v>1130</v>
      </c>
      <c r="B8" s="206">
        <v>761</v>
      </c>
      <c r="C8" s="209">
        <v>762</v>
      </c>
      <c r="D8" s="206">
        <v>757</v>
      </c>
      <c r="E8" s="85"/>
      <c r="F8" s="86"/>
      <c r="G8" s="86"/>
      <c r="H8" s="86"/>
      <c r="I8" s="86"/>
      <c r="J8" s="86"/>
    </row>
    <row r="9" spans="1:10" x14ac:dyDescent="0.3">
      <c r="A9" s="58" t="s">
        <v>1131</v>
      </c>
      <c r="B9" s="206">
        <v>1125</v>
      </c>
      <c r="C9" s="209">
        <v>1129</v>
      </c>
      <c r="D9" s="206">
        <v>1122</v>
      </c>
      <c r="E9" s="85"/>
      <c r="F9" s="86"/>
      <c r="G9" s="86"/>
      <c r="H9" s="86"/>
      <c r="I9" s="86"/>
      <c r="J9" s="86"/>
    </row>
    <row r="10" spans="1:10" x14ac:dyDescent="0.3">
      <c r="A10" s="58" t="s">
        <v>1132</v>
      </c>
      <c r="B10" s="206">
        <v>756</v>
      </c>
      <c r="C10" s="209">
        <v>756</v>
      </c>
      <c r="D10" s="206">
        <v>752</v>
      </c>
      <c r="E10" s="85"/>
      <c r="F10" s="86"/>
      <c r="G10" s="86"/>
      <c r="H10" s="86"/>
      <c r="I10" s="86"/>
      <c r="J10" s="86"/>
    </row>
    <row r="11" spans="1:10" x14ac:dyDescent="0.3">
      <c r="A11" s="58" t="s">
        <v>1133</v>
      </c>
      <c r="B11" s="206">
        <v>972</v>
      </c>
      <c r="C11" s="209">
        <v>967</v>
      </c>
      <c r="D11" s="206">
        <v>955</v>
      </c>
      <c r="E11" s="85"/>
      <c r="F11" s="86"/>
      <c r="G11" s="86"/>
      <c r="H11" s="86"/>
      <c r="I11" s="86"/>
      <c r="J11" s="86"/>
    </row>
    <row r="12" spans="1:10" x14ac:dyDescent="0.3">
      <c r="A12" s="58" t="s">
        <v>1134</v>
      </c>
      <c r="B12" s="206">
        <v>1461</v>
      </c>
      <c r="C12" s="209">
        <v>1454</v>
      </c>
      <c r="D12" s="206">
        <v>1441</v>
      </c>
      <c r="E12" s="85"/>
      <c r="F12" s="86"/>
      <c r="G12" s="86"/>
      <c r="H12" s="86"/>
      <c r="I12" s="86"/>
      <c r="J12" s="86"/>
    </row>
    <row r="13" spans="1:10" x14ac:dyDescent="0.3">
      <c r="A13" s="58" t="s">
        <v>1135</v>
      </c>
      <c r="B13" s="206">
        <v>1512</v>
      </c>
      <c r="C13" s="209">
        <v>1516</v>
      </c>
      <c r="D13" s="206">
        <v>1499</v>
      </c>
      <c r="E13" s="85"/>
      <c r="F13" s="86"/>
      <c r="G13" s="86"/>
      <c r="H13" s="86"/>
      <c r="I13" s="86"/>
      <c r="J13" s="86"/>
    </row>
    <row r="14" spans="1:10" x14ac:dyDescent="0.3">
      <c r="A14" s="58" t="s">
        <v>1136</v>
      </c>
      <c r="B14" s="206">
        <v>884</v>
      </c>
      <c r="C14" s="209">
        <v>887</v>
      </c>
      <c r="D14" s="206">
        <v>885</v>
      </c>
      <c r="E14" s="85"/>
      <c r="F14" s="86"/>
      <c r="G14" s="86"/>
      <c r="H14" s="86"/>
      <c r="I14" s="86"/>
      <c r="J14" s="86"/>
    </row>
    <row r="15" spans="1:10" x14ac:dyDescent="0.3">
      <c r="A15" s="70" t="s">
        <v>1137</v>
      </c>
      <c r="B15" s="206">
        <v>1580</v>
      </c>
      <c r="C15" s="211">
        <v>1594</v>
      </c>
      <c r="D15" s="221">
        <v>1570</v>
      </c>
      <c r="E15" s="85"/>
      <c r="F15" s="86"/>
      <c r="G15" s="86"/>
      <c r="H15" s="86"/>
      <c r="I15" s="86"/>
      <c r="J15" s="86"/>
    </row>
    <row r="16" spans="1:10" x14ac:dyDescent="0.3">
      <c r="A16" s="23" t="s">
        <v>48</v>
      </c>
      <c r="B16" s="108">
        <f>SUM(B7:B15)</f>
        <v>10044</v>
      </c>
      <c r="C16" s="108">
        <f>SUM(C7:C15)</f>
        <v>10053</v>
      </c>
      <c r="D16" s="212">
        <f>SUM(D7:D15)</f>
        <v>9960</v>
      </c>
      <c r="E16" s="42"/>
      <c r="F16" s="20"/>
      <c r="G16" s="20"/>
      <c r="H16" s="20"/>
      <c r="I16" s="20"/>
      <c r="J16" s="20"/>
    </row>
  </sheetData>
  <mergeCells count="1">
    <mergeCell ref="B1:D2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FDF0D-995A-402F-8988-0A7E9F2184E9}">
  <sheetPr>
    <pageSetUpPr fitToPage="1"/>
  </sheetPr>
  <dimension ref="A1:F19"/>
  <sheetViews>
    <sheetView tabSelected="1" zoomScaleNormal="100" workbookViewId="0">
      <selection activeCell="F6" sqref="F6"/>
    </sheetView>
  </sheetViews>
  <sheetFormatPr defaultColWidth="9.1796875" defaultRowHeight="13" x14ac:dyDescent="0.3"/>
  <cols>
    <col min="1" max="1" width="12.1796875" style="2" bestFit="1" customWidth="1"/>
    <col min="2" max="6" width="8.7265625" style="7" customWidth="1"/>
    <col min="7" max="253" width="9.1796875" style="7"/>
    <col min="254" max="254" width="9.26953125" style="7" bestFit="1" customWidth="1"/>
    <col min="255" max="262" width="8.7265625" style="7" customWidth="1"/>
    <col min="263" max="509" width="9.1796875" style="7"/>
    <col min="510" max="510" width="9.26953125" style="7" bestFit="1" customWidth="1"/>
    <col min="511" max="518" width="8.7265625" style="7" customWidth="1"/>
    <col min="519" max="765" width="9.1796875" style="7"/>
    <col min="766" max="766" width="9.26953125" style="7" bestFit="1" customWidth="1"/>
    <col min="767" max="774" width="8.7265625" style="7" customWidth="1"/>
    <col min="775" max="1021" width="9.1796875" style="7"/>
    <col min="1022" max="1022" width="9.26953125" style="7" bestFit="1" customWidth="1"/>
    <col min="1023" max="1030" width="8.7265625" style="7" customWidth="1"/>
    <col min="1031" max="1277" width="9.1796875" style="7"/>
    <col min="1278" max="1278" width="9.26953125" style="7" bestFit="1" customWidth="1"/>
    <col min="1279" max="1286" width="8.7265625" style="7" customWidth="1"/>
    <col min="1287" max="1533" width="9.1796875" style="7"/>
    <col min="1534" max="1534" width="9.26953125" style="7" bestFit="1" customWidth="1"/>
    <col min="1535" max="1542" width="8.7265625" style="7" customWidth="1"/>
    <col min="1543" max="1789" width="9.1796875" style="7"/>
    <col min="1790" max="1790" width="9.26953125" style="7" bestFit="1" customWidth="1"/>
    <col min="1791" max="1798" width="8.7265625" style="7" customWidth="1"/>
    <col min="1799" max="2045" width="9.1796875" style="7"/>
    <col min="2046" max="2046" width="9.26953125" style="7" bestFit="1" customWidth="1"/>
    <col min="2047" max="2054" width="8.7265625" style="7" customWidth="1"/>
    <col min="2055" max="2301" width="9.1796875" style="7"/>
    <col min="2302" max="2302" width="9.26953125" style="7" bestFit="1" customWidth="1"/>
    <col min="2303" max="2310" width="8.7265625" style="7" customWidth="1"/>
    <col min="2311" max="2557" width="9.1796875" style="7"/>
    <col min="2558" max="2558" width="9.26953125" style="7" bestFit="1" customWidth="1"/>
    <col min="2559" max="2566" width="8.7265625" style="7" customWidth="1"/>
    <col min="2567" max="2813" width="9.1796875" style="7"/>
    <col min="2814" max="2814" width="9.26953125" style="7" bestFit="1" customWidth="1"/>
    <col min="2815" max="2822" width="8.7265625" style="7" customWidth="1"/>
    <col min="2823" max="3069" width="9.1796875" style="7"/>
    <col min="3070" max="3070" width="9.26953125" style="7" bestFit="1" customWidth="1"/>
    <col min="3071" max="3078" width="8.7265625" style="7" customWidth="1"/>
    <col min="3079" max="3325" width="9.1796875" style="7"/>
    <col min="3326" max="3326" width="9.26953125" style="7" bestFit="1" customWidth="1"/>
    <col min="3327" max="3334" width="8.7265625" style="7" customWidth="1"/>
    <col min="3335" max="3581" width="9.1796875" style="7"/>
    <col min="3582" max="3582" width="9.26953125" style="7" bestFit="1" customWidth="1"/>
    <col min="3583" max="3590" width="8.7265625" style="7" customWidth="1"/>
    <col min="3591" max="3837" width="9.1796875" style="7"/>
    <col min="3838" max="3838" width="9.26953125" style="7" bestFit="1" customWidth="1"/>
    <col min="3839" max="3846" width="8.7265625" style="7" customWidth="1"/>
    <col min="3847" max="4093" width="9.1796875" style="7"/>
    <col min="4094" max="4094" width="9.26953125" style="7" bestFit="1" customWidth="1"/>
    <col min="4095" max="4102" width="8.7265625" style="7" customWidth="1"/>
    <col min="4103" max="4349" width="9.1796875" style="7"/>
    <col min="4350" max="4350" width="9.26953125" style="7" bestFit="1" customWidth="1"/>
    <col min="4351" max="4358" width="8.7265625" style="7" customWidth="1"/>
    <col min="4359" max="4605" width="9.1796875" style="7"/>
    <col min="4606" max="4606" width="9.26953125" style="7" bestFit="1" customWidth="1"/>
    <col min="4607" max="4614" width="8.7265625" style="7" customWidth="1"/>
    <col min="4615" max="4861" width="9.1796875" style="7"/>
    <col min="4862" max="4862" width="9.26953125" style="7" bestFit="1" customWidth="1"/>
    <col min="4863" max="4870" width="8.7265625" style="7" customWidth="1"/>
    <col min="4871" max="5117" width="9.1796875" style="7"/>
    <col min="5118" max="5118" width="9.26953125" style="7" bestFit="1" customWidth="1"/>
    <col min="5119" max="5126" width="8.7265625" style="7" customWidth="1"/>
    <col min="5127" max="5373" width="9.1796875" style="7"/>
    <col min="5374" max="5374" width="9.26953125" style="7" bestFit="1" customWidth="1"/>
    <col min="5375" max="5382" width="8.7265625" style="7" customWidth="1"/>
    <col min="5383" max="5629" width="9.1796875" style="7"/>
    <col min="5630" max="5630" width="9.26953125" style="7" bestFit="1" customWidth="1"/>
    <col min="5631" max="5638" width="8.7265625" style="7" customWidth="1"/>
    <col min="5639" max="5885" width="9.1796875" style="7"/>
    <col min="5886" max="5886" width="9.26953125" style="7" bestFit="1" customWidth="1"/>
    <col min="5887" max="5894" width="8.7265625" style="7" customWidth="1"/>
    <col min="5895" max="6141" width="9.1796875" style="7"/>
    <col min="6142" max="6142" width="9.26953125" style="7" bestFit="1" customWidth="1"/>
    <col min="6143" max="6150" width="8.7265625" style="7" customWidth="1"/>
    <col min="6151" max="6397" width="9.1796875" style="7"/>
    <col min="6398" max="6398" width="9.26953125" style="7" bestFit="1" customWidth="1"/>
    <col min="6399" max="6406" width="8.7265625" style="7" customWidth="1"/>
    <col min="6407" max="6653" width="9.1796875" style="7"/>
    <col min="6654" max="6654" width="9.26953125" style="7" bestFit="1" customWidth="1"/>
    <col min="6655" max="6662" width="8.7265625" style="7" customWidth="1"/>
    <col min="6663" max="6909" width="9.1796875" style="7"/>
    <col min="6910" max="6910" width="9.26953125" style="7" bestFit="1" customWidth="1"/>
    <col min="6911" max="6918" width="8.7265625" style="7" customWidth="1"/>
    <col min="6919" max="7165" width="9.1796875" style="7"/>
    <col min="7166" max="7166" width="9.26953125" style="7" bestFit="1" customWidth="1"/>
    <col min="7167" max="7174" width="8.7265625" style="7" customWidth="1"/>
    <col min="7175" max="7421" width="9.1796875" style="7"/>
    <col min="7422" max="7422" width="9.26953125" style="7" bestFit="1" customWidth="1"/>
    <col min="7423" max="7430" width="8.7265625" style="7" customWidth="1"/>
    <col min="7431" max="7677" width="9.1796875" style="7"/>
    <col min="7678" max="7678" width="9.26953125" style="7" bestFit="1" customWidth="1"/>
    <col min="7679" max="7686" width="8.7265625" style="7" customWidth="1"/>
    <col min="7687" max="7933" width="9.1796875" style="7"/>
    <col min="7934" max="7934" width="9.26953125" style="7" bestFit="1" customWidth="1"/>
    <col min="7935" max="7942" width="8.7265625" style="7" customWidth="1"/>
    <col min="7943" max="8189" width="9.1796875" style="7"/>
    <col min="8190" max="8190" width="9.26953125" style="7" bestFit="1" customWidth="1"/>
    <col min="8191" max="8198" width="8.7265625" style="7" customWidth="1"/>
    <col min="8199" max="8445" width="9.1796875" style="7"/>
    <col min="8446" max="8446" width="9.26953125" style="7" bestFit="1" customWidth="1"/>
    <col min="8447" max="8454" width="8.7265625" style="7" customWidth="1"/>
    <col min="8455" max="8701" width="9.1796875" style="7"/>
    <col min="8702" max="8702" width="9.26953125" style="7" bestFit="1" customWidth="1"/>
    <col min="8703" max="8710" width="8.7265625" style="7" customWidth="1"/>
    <col min="8711" max="8957" width="9.1796875" style="7"/>
    <col min="8958" max="8958" width="9.26953125" style="7" bestFit="1" customWidth="1"/>
    <col min="8959" max="8966" width="8.7265625" style="7" customWidth="1"/>
    <col min="8967" max="9213" width="9.1796875" style="7"/>
    <col min="9214" max="9214" width="9.26953125" style="7" bestFit="1" customWidth="1"/>
    <col min="9215" max="9222" width="8.7265625" style="7" customWidth="1"/>
    <col min="9223" max="9469" width="9.1796875" style="7"/>
    <col min="9470" max="9470" width="9.26953125" style="7" bestFit="1" customWidth="1"/>
    <col min="9471" max="9478" width="8.7265625" style="7" customWidth="1"/>
    <col min="9479" max="9725" width="9.1796875" style="7"/>
    <col min="9726" max="9726" width="9.26953125" style="7" bestFit="1" customWidth="1"/>
    <col min="9727" max="9734" width="8.7265625" style="7" customWidth="1"/>
    <col min="9735" max="9981" width="9.1796875" style="7"/>
    <col min="9982" max="9982" width="9.26953125" style="7" bestFit="1" customWidth="1"/>
    <col min="9983" max="9990" width="8.7265625" style="7" customWidth="1"/>
    <col min="9991" max="10237" width="9.1796875" style="7"/>
    <col min="10238" max="10238" width="9.26953125" style="7" bestFit="1" customWidth="1"/>
    <col min="10239" max="10246" width="8.7265625" style="7" customWidth="1"/>
    <col min="10247" max="10493" width="9.1796875" style="7"/>
    <col min="10494" max="10494" width="9.26953125" style="7" bestFit="1" customWidth="1"/>
    <col min="10495" max="10502" width="8.7265625" style="7" customWidth="1"/>
    <col min="10503" max="10749" width="9.1796875" style="7"/>
    <col min="10750" max="10750" width="9.26953125" style="7" bestFit="1" customWidth="1"/>
    <col min="10751" max="10758" width="8.7265625" style="7" customWidth="1"/>
    <col min="10759" max="11005" width="9.1796875" style="7"/>
    <col min="11006" max="11006" width="9.26953125" style="7" bestFit="1" customWidth="1"/>
    <col min="11007" max="11014" width="8.7265625" style="7" customWidth="1"/>
    <col min="11015" max="11261" width="9.1796875" style="7"/>
    <col min="11262" max="11262" width="9.26953125" style="7" bestFit="1" customWidth="1"/>
    <col min="11263" max="11270" width="8.7265625" style="7" customWidth="1"/>
    <col min="11271" max="11517" width="9.1796875" style="7"/>
    <col min="11518" max="11518" width="9.26953125" style="7" bestFit="1" customWidth="1"/>
    <col min="11519" max="11526" width="8.7265625" style="7" customWidth="1"/>
    <col min="11527" max="11773" width="9.1796875" style="7"/>
    <col min="11774" max="11774" width="9.26953125" style="7" bestFit="1" customWidth="1"/>
    <col min="11775" max="11782" width="8.7265625" style="7" customWidth="1"/>
    <col min="11783" max="12029" width="9.1796875" style="7"/>
    <col min="12030" max="12030" width="9.26953125" style="7" bestFit="1" customWidth="1"/>
    <col min="12031" max="12038" width="8.7265625" style="7" customWidth="1"/>
    <col min="12039" max="12285" width="9.1796875" style="7"/>
    <col min="12286" max="12286" width="9.26953125" style="7" bestFit="1" customWidth="1"/>
    <col min="12287" max="12294" width="8.7265625" style="7" customWidth="1"/>
    <col min="12295" max="12541" width="9.1796875" style="7"/>
    <col min="12542" max="12542" width="9.26953125" style="7" bestFit="1" customWidth="1"/>
    <col min="12543" max="12550" width="8.7265625" style="7" customWidth="1"/>
    <col min="12551" max="12797" width="9.1796875" style="7"/>
    <col min="12798" max="12798" width="9.26953125" style="7" bestFit="1" customWidth="1"/>
    <col min="12799" max="12806" width="8.7265625" style="7" customWidth="1"/>
    <col min="12807" max="13053" width="9.1796875" style="7"/>
    <col min="13054" max="13054" width="9.26953125" style="7" bestFit="1" customWidth="1"/>
    <col min="13055" max="13062" width="8.7265625" style="7" customWidth="1"/>
    <col min="13063" max="13309" width="9.1796875" style="7"/>
    <col min="13310" max="13310" width="9.26953125" style="7" bestFit="1" customWidth="1"/>
    <col min="13311" max="13318" width="8.7265625" style="7" customWidth="1"/>
    <col min="13319" max="13565" width="9.1796875" style="7"/>
    <col min="13566" max="13566" width="9.26953125" style="7" bestFit="1" customWidth="1"/>
    <col min="13567" max="13574" width="8.7265625" style="7" customWidth="1"/>
    <col min="13575" max="13821" width="9.1796875" style="7"/>
    <col min="13822" max="13822" width="9.26953125" style="7" bestFit="1" customWidth="1"/>
    <col min="13823" max="13830" width="8.7265625" style="7" customWidth="1"/>
    <col min="13831" max="14077" width="9.1796875" style="7"/>
    <col min="14078" max="14078" width="9.26953125" style="7" bestFit="1" customWidth="1"/>
    <col min="14079" max="14086" width="8.7265625" style="7" customWidth="1"/>
    <col min="14087" max="14333" width="9.1796875" style="7"/>
    <col min="14334" max="14334" width="9.26953125" style="7" bestFit="1" customWidth="1"/>
    <col min="14335" max="14342" width="8.7265625" style="7" customWidth="1"/>
    <col min="14343" max="14589" width="9.1796875" style="7"/>
    <col min="14590" max="14590" width="9.26953125" style="7" bestFit="1" customWidth="1"/>
    <col min="14591" max="14598" width="8.7265625" style="7" customWidth="1"/>
    <col min="14599" max="14845" width="9.1796875" style="7"/>
    <col min="14846" max="14846" width="9.26953125" style="7" bestFit="1" customWidth="1"/>
    <col min="14847" max="14854" width="8.7265625" style="7" customWidth="1"/>
    <col min="14855" max="15101" width="9.1796875" style="7"/>
    <col min="15102" max="15102" width="9.26953125" style="7" bestFit="1" customWidth="1"/>
    <col min="15103" max="15110" width="8.7265625" style="7" customWidth="1"/>
    <col min="15111" max="15357" width="9.1796875" style="7"/>
    <col min="15358" max="15358" width="9.26953125" style="7" bestFit="1" customWidth="1"/>
    <col min="15359" max="15366" width="8.7265625" style="7" customWidth="1"/>
    <col min="15367" max="15613" width="9.1796875" style="7"/>
    <col min="15614" max="15614" width="9.26953125" style="7" bestFit="1" customWidth="1"/>
    <col min="15615" max="15622" width="8.7265625" style="7" customWidth="1"/>
    <col min="15623" max="15869" width="9.1796875" style="7"/>
    <col min="15870" max="15870" width="9.26953125" style="7" bestFit="1" customWidth="1"/>
    <col min="15871" max="15878" width="8.7265625" style="7" customWidth="1"/>
    <col min="15879" max="16125" width="9.1796875" style="7"/>
    <col min="16126" max="16126" width="9.26953125" style="7" bestFit="1" customWidth="1"/>
    <col min="16127" max="16134" width="8.7265625" style="7" customWidth="1"/>
    <col min="16135" max="16384" width="9.1796875" style="7"/>
  </cols>
  <sheetData>
    <row r="1" spans="1:6" ht="14.5" x14ac:dyDescent="0.35">
      <c r="A1" s="24"/>
      <c r="B1" s="314"/>
      <c r="C1" s="315"/>
      <c r="D1" s="315"/>
      <c r="E1" s="315"/>
      <c r="F1" s="27"/>
    </row>
    <row r="2" spans="1:6" ht="14.5" x14ac:dyDescent="0.35">
      <c r="A2" s="28"/>
      <c r="B2" s="309" t="s">
        <v>387</v>
      </c>
      <c r="C2" s="311"/>
      <c r="D2" s="311"/>
      <c r="E2" s="311"/>
      <c r="F2" s="27"/>
    </row>
    <row r="3" spans="1:6" ht="14.5" x14ac:dyDescent="0.35">
      <c r="A3" s="28"/>
      <c r="B3" s="30" t="s">
        <v>0</v>
      </c>
      <c r="C3" s="312" t="s">
        <v>1</v>
      </c>
      <c r="D3" s="313"/>
      <c r="E3" s="30" t="s">
        <v>2</v>
      </c>
      <c r="F3" s="69"/>
    </row>
    <row r="4" spans="1:6" x14ac:dyDescent="0.3">
      <c r="A4" s="34"/>
      <c r="B4" s="10" t="s">
        <v>15</v>
      </c>
      <c r="C4" s="10" t="s">
        <v>15</v>
      </c>
      <c r="D4" s="11" t="s">
        <v>182</v>
      </c>
      <c r="E4" s="10" t="s">
        <v>15</v>
      </c>
      <c r="F4" s="37"/>
    </row>
    <row r="5" spans="1:6" ht="107.25" customHeight="1" thickBot="1" x14ac:dyDescent="0.35">
      <c r="A5" s="38" t="s">
        <v>17</v>
      </c>
      <c r="B5" s="13" t="s">
        <v>388</v>
      </c>
      <c r="C5" s="13" t="s">
        <v>389</v>
      </c>
      <c r="D5" s="13" t="s">
        <v>390</v>
      </c>
      <c r="E5" s="84" t="s">
        <v>391</v>
      </c>
      <c r="F5" s="39"/>
    </row>
    <row r="6" spans="1:6" ht="13.5" thickBot="1" x14ac:dyDescent="0.35">
      <c r="A6" s="16" t="s">
        <v>352</v>
      </c>
      <c r="B6" s="15"/>
      <c r="C6" s="16"/>
      <c r="D6" s="17"/>
      <c r="E6" s="16"/>
      <c r="F6" s="40"/>
    </row>
    <row r="7" spans="1:6" x14ac:dyDescent="0.3">
      <c r="A7" s="57" t="s">
        <v>1138</v>
      </c>
      <c r="B7" s="102">
        <v>508</v>
      </c>
      <c r="C7" s="199">
        <v>485</v>
      </c>
      <c r="D7" s="200">
        <v>52</v>
      </c>
      <c r="E7" s="146">
        <v>508</v>
      </c>
      <c r="F7" s="41"/>
    </row>
    <row r="8" spans="1:6" x14ac:dyDescent="0.3">
      <c r="A8" s="58" t="s">
        <v>1139</v>
      </c>
      <c r="B8" s="102">
        <v>823</v>
      </c>
      <c r="C8" s="201">
        <v>775</v>
      </c>
      <c r="D8" s="134">
        <v>98</v>
      </c>
      <c r="E8" s="105">
        <v>828</v>
      </c>
      <c r="F8" s="41"/>
    </row>
    <row r="9" spans="1:6" x14ac:dyDescent="0.3">
      <c r="A9" s="58" t="s">
        <v>1140</v>
      </c>
      <c r="B9" s="102">
        <v>1314</v>
      </c>
      <c r="C9" s="201">
        <v>1262</v>
      </c>
      <c r="D9" s="134">
        <v>154</v>
      </c>
      <c r="E9" s="105">
        <v>1316</v>
      </c>
      <c r="F9" s="41"/>
    </row>
    <row r="10" spans="1:6" x14ac:dyDescent="0.3">
      <c r="A10" s="58" t="s">
        <v>1141</v>
      </c>
      <c r="B10" s="102">
        <v>96</v>
      </c>
      <c r="C10" s="201">
        <v>91</v>
      </c>
      <c r="D10" s="134">
        <v>12</v>
      </c>
      <c r="E10" s="105">
        <v>96</v>
      </c>
      <c r="F10" s="41"/>
    </row>
    <row r="11" spans="1:6" x14ac:dyDescent="0.3">
      <c r="A11" s="58" t="s">
        <v>1142</v>
      </c>
      <c r="B11" s="102">
        <v>1107</v>
      </c>
      <c r="C11" s="201">
        <v>1056</v>
      </c>
      <c r="D11" s="134">
        <v>137</v>
      </c>
      <c r="E11" s="105">
        <v>1098</v>
      </c>
      <c r="F11" s="41"/>
    </row>
    <row r="12" spans="1:6" x14ac:dyDescent="0.3">
      <c r="A12" s="58" t="s">
        <v>1143</v>
      </c>
      <c r="B12" s="102">
        <v>567</v>
      </c>
      <c r="C12" s="201">
        <v>481</v>
      </c>
      <c r="D12" s="134">
        <v>146</v>
      </c>
      <c r="E12" s="105">
        <v>561</v>
      </c>
      <c r="F12" s="41"/>
    </row>
    <row r="13" spans="1:6" x14ac:dyDescent="0.3">
      <c r="A13" s="58" t="s">
        <v>1144</v>
      </c>
      <c r="B13" s="102">
        <v>536</v>
      </c>
      <c r="C13" s="201">
        <v>459</v>
      </c>
      <c r="D13" s="134">
        <v>143</v>
      </c>
      <c r="E13" s="105">
        <v>537</v>
      </c>
      <c r="F13" s="41"/>
    </row>
    <row r="14" spans="1:6" x14ac:dyDescent="0.3">
      <c r="A14" s="58" t="s">
        <v>1145</v>
      </c>
      <c r="B14" s="102">
        <v>691</v>
      </c>
      <c r="C14" s="201">
        <v>634</v>
      </c>
      <c r="D14" s="134">
        <v>124</v>
      </c>
      <c r="E14" s="105">
        <v>687</v>
      </c>
      <c r="F14" s="41"/>
    </row>
    <row r="15" spans="1:6" x14ac:dyDescent="0.3">
      <c r="A15" s="58" t="s">
        <v>1146</v>
      </c>
      <c r="B15" s="102">
        <v>882</v>
      </c>
      <c r="C15" s="201">
        <v>787</v>
      </c>
      <c r="D15" s="134">
        <v>203</v>
      </c>
      <c r="E15" s="105">
        <v>881</v>
      </c>
      <c r="F15" s="41"/>
    </row>
    <row r="16" spans="1:6" x14ac:dyDescent="0.3">
      <c r="A16" s="58" t="s">
        <v>1147</v>
      </c>
      <c r="B16" s="102">
        <v>1598</v>
      </c>
      <c r="C16" s="201">
        <v>1565</v>
      </c>
      <c r="D16" s="134">
        <v>175</v>
      </c>
      <c r="E16" s="105">
        <v>1604</v>
      </c>
      <c r="F16" s="41"/>
    </row>
    <row r="17" spans="1:6" x14ac:dyDescent="0.3">
      <c r="A17" s="58" t="s">
        <v>1148</v>
      </c>
      <c r="B17" s="102">
        <v>820</v>
      </c>
      <c r="C17" s="201">
        <v>763</v>
      </c>
      <c r="D17" s="134">
        <v>123</v>
      </c>
      <c r="E17" s="105">
        <v>818</v>
      </c>
      <c r="F17" s="41"/>
    </row>
    <row r="18" spans="1:6" x14ac:dyDescent="0.3">
      <c r="A18" s="70" t="s">
        <v>1149</v>
      </c>
      <c r="B18" s="102">
        <v>1149</v>
      </c>
      <c r="C18" s="222">
        <v>1118</v>
      </c>
      <c r="D18" s="139">
        <v>155</v>
      </c>
      <c r="E18" s="118">
        <v>1179</v>
      </c>
      <c r="F18" s="42"/>
    </row>
    <row r="19" spans="1:6" x14ac:dyDescent="0.3">
      <c r="A19" s="23" t="s">
        <v>48</v>
      </c>
      <c r="B19" s="108">
        <f>SUM(B7:B18)</f>
        <v>10091</v>
      </c>
      <c r="C19" s="108">
        <f>SUM(C7:C18)</f>
        <v>9476</v>
      </c>
      <c r="D19" s="109">
        <f>SUM(D7:D18)</f>
        <v>1522</v>
      </c>
      <c r="E19" s="108">
        <f>SUM(E7:E18)</f>
        <v>10113</v>
      </c>
    </row>
  </sheetData>
  <mergeCells count="3">
    <mergeCell ref="B1:E1"/>
    <mergeCell ref="B2:E2"/>
    <mergeCell ref="C3:D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0731D-972B-4C96-811A-1DEA10FD8C22}">
  <sheetPr>
    <pageSetUpPr fitToPage="1"/>
  </sheetPr>
  <dimension ref="A1:H43"/>
  <sheetViews>
    <sheetView tabSelected="1" zoomScaleNormal="100" workbookViewId="0">
      <pane xSplit="8" ySplit="5" topLeftCell="I6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ColWidth="9.1796875" defaultRowHeight="13" x14ac:dyDescent="0.3"/>
  <cols>
    <col min="1" max="1" width="13.26953125" style="2" bestFit="1" customWidth="1"/>
    <col min="2" max="6" width="8.7265625" style="7" customWidth="1"/>
    <col min="7" max="16384" width="9.1796875" style="7"/>
  </cols>
  <sheetData>
    <row r="1" spans="1:8" ht="14.5" x14ac:dyDescent="0.35">
      <c r="A1" s="24"/>
      <c r="B1" s="314"/>
      <c r="C1" s="319"/>
      <c r="D1" s="319"/>
      <c r="E1" s="319"/>
      <c r="F1" s="319"/>
      <c r="G1" s="324"/>
      <c r="H1" s="327"/>
    </row>
    <row r="2" spans="1:8" ht="14.5" x14ac:dyDescent="0.35">
      <c r="A2" s="28"/>
      <c r="B2" s="309" t="s">
        <v>392</v>
      </c>
      <c r="C2" s="310"/>
      <c r="D2" s="310"/>
      <c r="E2" s="310"/>
      <c r="F2" s="310"/>
      <c r="G2" s="326"/>
      <c r="H2" s="328"/>
    </row>
    <row r="3" spans="1:8" ht="14.5" x14ac:dyDescent="0.35">
      <c r="A3" s="28"/>
      <c r="B3" s="312" t="s">
        <v>0</v>
      </c>
      <c r="C3" s="318"/>
      <c r="D3" s="313"/>
      <c r="E3" s="312" t="s">
        <v>1</v>
      </c>
      <c r="F3" s="318"/>
      <c r="G3" s="312" t="s">
        <v>2</v>
      </c>
      <c r="H3" s="313"/>
    </row>
    <row r="4" spans="1:8" x14ac:dyDescent="0.3">
      <c r="A4" s="34"/>
      <c r="B4" s="10" t="s">
        <v>15</v>
      </c>
      <c r="C4" s="11" t="s">
        <v>182</v>
      </c>
      <c r="D4" s="10" t="s">
        <v>58</v>
      </c>
      <c r="E4" s="11" t="s">
        <v>16</v>
      </c>
      <c r="F4" s="10" t="s">
        <v>15</v>
      </c>
      <c r="G4" s="11" t="s">
        <v>16</v>
      </c>
      <c r="H4" s="10" t="s">
        <v>15</v>
      </c>
    </row>
    <row r="5" spans="1:8" ht="107.15" customHeight="1" thickBot="1" x14ac:dyDescent="0.35">
      <c r="A5" s="38" t="s">
        <v>17</v>
      </c>
      <c r="B5" s="13" t="s">
        <v>393</v>
      </c>
      <c r="C5" s="13" t="s">
        <v>394</v>
      </c>
      <c r="D5" s="13" t="s">
        <v>395</v>
      </c>
      <c r="E5" s="13" t="s">
        <v>396</v>
      </c>
      <c r="F5" s="13" t="s">
        <v>397</v>
      </c>
      <c r="G5" s="13" t="s">
        <v>398</v>
      </c>
      <c r="H5" s="13" t="s">
        <v>399</v>
      </c>
    </row>
    <row r="6" spans="1:8" ht="13.5" thickBot="1" x14ac:dyDescent="0.35">
      <c r="A6" s="16" t="s">
        <v>370</v>
      </c>
      <c r="B6" s="15"/>
      <c r="C6" s="15"/>
      <c r="D6" s="17"/>
      <c r="E6" s="16"/>
      <c r="F6" s="15"/>
      <c r="G6" s="16"/>
      <c r="H6" s="17"/>
    </row>
    <row r="7" spans="1:8" x14ac:dyDescent="0.3">
      <c r="A7" s="58" t="s">
        <v>400</v>
      </c>
      <c r="B7" s="231">
        <v>718</v>
      </c>
      <c r="C7" s="232">
        <v>110</v>
      </c>
      <c r="D7" s="233">
        <v>91</v>
      </c>
      <c r="E7" s="234">
        <v>265</v>
      </c>
      <c r="F7" s="233">
        <v>732</v>
      </c>
      <c r="G7" s="235">
        <v>291</v>
      </c>
      <c r="H7" s="236">
        <v>708</v>
      </c>
    </row>
    <row r="8" spans="1:8" x14ac:dyDescent="0.3">
      <c r="A8" s="58" t="s">
        <v>401</v>
      </c>
      <c r="B8" s="231">
        <v>1133</v>
      </c>
      <c r="C8" s="237">
        <v>118</v>
      </c>
      <c r="D8" s="238">
        <v>78</v>
      </c>
      <c r="E8" s="239">
        <v>179</v>
      </c>
      <c r="F8" s="238">
        <v>1205</v>
      </c>
      <c r="G8" s="240">
        <v>191</v>
      </c>
      <c r="H8" s="241">
        <v>1187</v>
      </c>
    </row>
    <row r="9" spans="1:8" x14ac:dyDescent="0.3">
      <c r="A9" s="58" t="s">
        <v>402</v>
      </c>
      <c r="B9" s="231">
        <v>849</v>
      </c>
      <c r="C9" s="237">
        <v>121</v>
      </c>
      <c r="D9" s="238">
        <v>134</v>
      </c>
      <c r="E9" s="239">
        <v>272</v>
      </c>
      <c r="F9" s="238">
        <v>903</v>
      </c>
      <c r="G9" s="240">
        <v>275</v>
      </c>
      <c r="H9" s="241">
        <v>902</v>
      </c>
    </row>
    <row r="10" spans="1:8" x14ac:dyDescent="0.3">
      <c r="A10" s="58" t="s">
        <v>403</v>
      </c>
      <c r="B10" s="231">
        <v>859</v>
      </c>
      <c r="C10" s="237">
        <v>86</v>
      </c>
      <c r="D10" s="238">
        <v>97</v>
      </c>
      <c r="E10" s="239">
        <v>219</v>
      </c>
      <c r="F10" s="238">
        <v>886</v>
      </c>
      <c r="G10" s="240">
        <v>231</v>
      </c>
      <c r="H10" s="241">
        <v>879</v>
      </c>
    </row>
    <row r="11" spans="1:8" x14ac:dyDescent="0.3">
      <c r="A11" s="58" t="s">
        <v>404</v>
      </c>
      <c r="B11" s="231">
        <v>800</v>
      </c>
      <c r="C11" s="237">
        <v>73</v>
      </c>
      <c r="D11" s="238">
        <v>90</v>
      </c>
      <c r="E11" s="239">
        <v>219</v>
      </c>
      <c r="F11" s="238">
        <v>804</v>
      </c>
      <c r="G11" s="240">
        <v>234</v>
      </c>
      <c r="H11" s="241">
        <v>792</v>
      </c>
    </row>
    <row r="12" spans="1:8" x14ac:dyDescent="0.3">
      <c r="A12" s="58" t="s">
        <v>405</v>
      </c>
      <c r="B12" s="231">
        <v>779</v>
      </c>
      <c r="C12" s="237">
        <v>90</v>
      </c>
      <c r="D12" s="238">
        <v>128</v>
      </c>
      <c r="E12" s="239">
        <v>309</v>
      </c>
      <c r="F12" s="238">
        <v>782</v>
      </c>
      <c r="G12" s="240">
        <v>341</v>
      </c>
      <c r="H12" s="241">
        <v>750</v>
      </c>
    </row>
    <row r="13" spans="1:8" x14ac:dyDescent="0.3">
      <c r="A13" s="58" t="s">
        <v>406</v>
      </c>
      <c r="B13" s="231">
        <v>549</v>
      </c>
      <c r="C13" s="237">
        <v>52</v>
      </c>
      <c r="D13" s="238">
        <v>78</v>
      </c>
      <c r="E13" s="239">
        <v>237</v>
      </c>
      <c r="F13" s="238">
        <v>515</v>
      </c>
      <c r="G13" s="240">
        <v>259</v>
      </c>
      <c r="H13" s="241">
        <v>497</v>
      </c>
    </row>
    <row r="14" spans="1:8" x14ac:dyDescent="0.3">
      <c r="A14" s="58" t="s">
        <v>407</v>
      </c>
      <c r="B14" s="231">
        <v>929</v>
      </c>
      <c r="C14" s="237">
        <v>85</v>
      </c>
      <c r="D14" s="238">
        <v>176</v>
      </c>
      <c r="E14" s="239">
        <v>479</v>
      </c>
      <c r="F14" s="238">
        <v>853</v>
      </c>
      <c r="G14" s="240">
        <v>499</v>
      </c>
      <c r="H14" s="241">
        <v>835</v>
      </c>
    </row>
    <row r="15" spans="1:8" x14ac:dyDescent="0.3">
      <c r="A15" s="58" t="s">
        <v>408</v>
      </c>
      <c r="B15" s="231">
        <v>550</v>
      </c>
      <c r="C15" s="237">
        <v>76</v>
      </c>
      <c r="D15" s="238">
        <v>122</v>
      </c>
      <c r="E15" s="239">
        <v>326</v>
      </c>
      <c r="F15" s="238">
        <v>514</v>
      </c>
      <c r="G15" s="240">
        <v>330</v>
      </c>
      <c r="H15" s="241">
        <v>510</v>
      </c>
    </row>
    <row r="16" spans="1:8" x14ac:dyDescent="0.3">
      <c r="A16" s="58" t="s">
        <v>348</v>
      </c>
      <c r="B16" s="231">
        <v>688</v>
      </c>
      <c r="C16" s="237">
        <v>89</v>
      </c>
      <c r="D16" s="238">
        <v>161</v>
      </c>
      <c r="E16" s="239">
        <v>451</v>
      </c>
      <c r="F16" s="238">
        <v>636</v>
      </c>
      <c r="G16" s="240">
        <v>492</v>
      </c>
      <c r="H16" s="241">
        <v>604</v>
      </c>
    </row>
    <row r="17" spans="1:8" x14ac:dyDescent="0.3">
      <c r="A17" s="58" t="s">
        <v>409</v>
      </c>
      <c r="B17" s="231">
        <v>625</v>
      </c>
      <c r="C17" s="237">
        <v>69</v>
      </c>
      <c r="D17" s="238">
        <v>126</v>
      </c>
      <c r="E17" s="239">
        <v>335</v>
      </c>
      <c r="F17" s="238">
        <v>593</v>
      </c>
      <c r="G17" s="240">
        <v>343</v>
      </c>
      <c r="H17" s="241">
        <v>589</v>
      </c>
    </row>
    <row r="18" spans="1:8" x14ac:dyDescent="0.3">
      <c r="A18" s="58" t="s">
        <v>410</v>
      </c>
      <c r="B18" s="231">
        <v>824</v>
      </c>
      <c r="C18" s="237">
        <v>60</v>
      </c>
      <c r="D18" s="238">
        <v>89</v>
      </c>
      <c r="E18" s="239">
        <v>254</v>
      </c>
      <c r="F18" s="238">
        <v>799</v>
      </c>
      <c r="G18" s="240">
        <v>271</v>
      </c>
      <c r="H18" s="241">
        <v>787</v>
      </c>
    </row>
    <row r="19" spans="1:8" x14ac:dyDescent="0.3">
      <c r="A19" s="58" t="s">
        <v>411</v>
      </c>
      <c r="B19" s="231">
        <v>705</v>
      </c>
      <c r="C19" s="237">
        <v>82</v>
      </c>
      <c r="D19" s="238">
        <v>89</v>
      </c>
      <c r="E19" s="239">
        <v>219</v>
      </c>
      <c r="F19" s="238">
        <v>726</v>
      </c>
      <c r="G19" s="240">
        <v>233</v>
      </c>
      <c r="H19" s="241">
        <v>708</v>
      </c>
    </row>
    <row r="20" spans="1:8" x14ac:dyDescent="0.3">
      <c r="A20" s="58" t="s">
        <v>412</v>
      </c>
      <c r="B20" s="231">
        <v>655</v>
      </c>
      <c r="C20" s="237">
        <v>55</v>
      </c>
      <c r="D20" s="238">
        <v>87</v>
      </c>
      <c r="E20" s="239">
        <v>233</v>
      </c>
      <c r="F20" s="238">
        <v>632</v>
      </c>
      <c r="G20" s="240">
        <v>254</v>
      </c>
      <c r="H20" s="241">
        <v>608</v>
      </c>
    </row>
    <row r="21" spans="1:8" x14ac:dyDescent="0.3">
      <c r="A21" s="58" t="s">
        <v>413</v>
      </c>
      <c r="B21" s="231">
        <v>811</v>
      </c>
      <c r="C21" s="237">
        <v>55</v>
      </c>
      <c r="D21" s="238">
        <v>84</v>
      </c>
      <c r="E21" s="239">
        <v>232</v>
      </c>
      <c r="F21" s="238">
        <v>790</v>
      </c>
      <c r="G21" s="240">
        <v>249</v>
      </c>
      <c r="H21" s="241">
        <v>772</v>
      </c>
    </row>
    <row r="22" spans="1:8" x14ac:dyDescent="0.3">
      <c r="A22" s="58" t="s">
        <v>414</v>
      </c>
      <c r="B22" s="231">
        <v>216</v>
      </c>
      <c r="C22" s="237">
        <v>28</v>
      </c>
      <c r="D22" s="238">
        <v>58</v>
      </c>
      <c r="E22" s="239">
        <v>131</v>
      </c>
      <c r="F22" s="238">
        <v>213</v>
      </c>
      <c r="G22" s="240">
        <v>125</v>
      </c>
      <c r="H22" s="241">
        <v>219</v>
      </c>
    </row>
    <row r="23" spans="1:8" x14ac:dyDescent="0.3">
      <c r="A23" s="58" t="s">
        <v>415</v>
      </c>
      <c r="B23" s="231">
        <v>794</v>
      </c>
      <c r="C23" s="242">
        <v>73</v>
      </c>
      <c r="D23" s="243">
        <v>105</v>
      </c>
      <c r="E23" s="244">
        <v>328</v>
      </c>
      <c r="F23" s="243">
        <v>739</v>
      </c>
      <c r="G23" s="245">
        <v>348</v>
      </c>
      <c r="H23" s="246">
        <v>710</v>
      </c>
    </row>
    <row r="24" spans="1:8" x14ac:dyDescent="0.3">
      <c r="A24" s="23" t="s">
        <v>48</v>
      </c>
      <c r="B24" s="108">
        <f>SUM(B7:B23)</f>
        <v>12484</v>
      </c>
      <c r="C24" s="109">
        <f t="shared" ref="C24:H24" si="0">SUM(C7:C23)</f>
        <v>1322</v>
      </c>
      <c r="D24" s="108">
        <f t="shared" si="0"/>
        <v>1793</v>
      </c>
      <c r="E24" s="109">
        <f t="shared" si="0"/>
        <v>4688</v>
      </c>
      <c r="F24" s="108">
        <f t="shared" si="0"/>
        <v>12322</v>
      </c>
      <c r="G24" s="109">
        <f t="shared" si="0"/>
        <v>4966</v>
      </c>
      <c r="H24" s="108">
        <f t="shared" si="0"/>
        <v>12057</v>
      </c>
    </row>
    <row r="25" spans="1:8" ht="13.5" thickBot="1" x14ac:dyDescent="0.35">
      <c r="B25" s="47"/>
      <c r="C25" s="47"/>
      <c r="D25" s="47"/>
      <c r="E25" s="47"/>
      <c r="F25" s="47"/>
      <c r="G25" s="47"/>
      <c r="H25" s="47"/>
    </row>
    <row r="26" spans="1:8" ht="13.5" thickBot="1" x14ac:dyDescent="0.35">
      <c r="A26" s="16" t="s">
        <v>429</v>
      </c>
      <c r="B26" s="44"/>
      <c r="C26" s="44"/>
      <c r="D26" s="46"/>
      <c r="E26" s="44"/>
      <c r="F26" s="44"/>
      <c r="G26" s="45"/>
      <c r="H26" s="46"/>
    </row>
    <row r="27" spans="1:8" x14ac:dyDescent="0.3">
      <c r="A27" s="87" t="s">
        <v>416</v>
      </c>
      <c r="B27" s="231">
        <v>210</v>
      </c>
      <c r="C27" s="232">
        <v>16</v>
      </c>
      <c r="D27" s="247">
        <v>24</v>
      </c>
      <c r="E27" s="234">
        <v>51</v>
      </c>
      <c r="F27" s="233">
        <v>216</v>
      </c>
      <c r="G27" s="235">
        <v>54</v>
      </c>
      <c r="H27" s="236">
        <v>211</v>
      </c>
    </row>
    <row r="28" spans="1:8" x14ac:dyDescent="0.3">
      <c r="A28" s="88" t="s">
        <v>417</v>
      </c>
      <c r="B28" s="231">
        <v>221</v>
      </c>
      <c r="C28" s="237">
        <v>30</v>
      </c>
      <c r="D28" s="247">
        <v>28</v>
      </c>
      <c r="E28" s="239">
        <v>57</v>
      </c>
      <c r="F28" s="238">
        <v>229</v>
      </c>
      <c r="G28" s="240">
        <v>59</v>
      </c>
      <c r="H28" s="241">
        <v>228</v>
      </c>
    </row>
    <row r="29" spans="1:8" x14ac:dyDescent="0.3">
      <c r="A29" s="88" t="s">
        <v>418</v>
      </c>
      <c r="B29" s="231">
        <v>313</v>
      </c>
      <c r="C29" s="237">
        <v>40</v>
      </c>
      <c r="D29" s="247">
        <v>33</v>
      </c>
      <c r="E29" s="239">
        <v>73</v>
      </c>
      <c r="F29" s="238">
        <v>325</v>
      </c>
      <c r="G29" s="240">
        <v>76</v>
      </c>
      <c r="H29" s="241">
        <v>324</v>
      </c>
    </row>
    <row r="30" spans="1:8" x14ac:dyDescent="0.3">
      <c r="A30" s="88" t="s">
        <v>419</v>
      </c>
      <c r="B30" s="231">
        <v>288</v>
      </c>
      <c r="C30" s="237">
        <v>30</v>
      </c>
      <c r="D30" s="247">
        <v>36</v>
      </c>
      <c r="E30" s="239">
        <v>67</v>
      </c>
      <c r="F30" s="238">
        <v>298</v>
      </c>
      <c r="G30" s="240">
        <v>73</v>
      </c>
      <c r="H30" s="241">
        <v>293</v>
      </c>
    </row>
    <row r="31" spans="1:8" x14ac:dyDescent="0.3">
      <c r="A31" s="88" t="s">
        <v>420</v>
      </c>
      <c r="B31" s="231">
        <v>512</v>
      </c>
      <c r="C31" s="237">
        <v>64</v>
      </c>
      <c r="D31" s="247">
        <v>35</v>
      </c>
      <c r="E31" s="239">
        <v>62</v>
      </c>
      <c r="F31" s="238">
        <v>558</v>
      </c>
      <c r="G31" s="240">
        <v>68</v>
      </c>
      <c r="H31" s="241">
        <v>554</v>
      </c>
    </row>
    <row r="32" spans="1:8" x14ac:dyDescent="0.3">
      <c r="A32" s="88" t="s">
        <v>421</v>
      </c>
      <c r="B32" s="231">
        <v>517</v>
      </c>
      <c r="C32" s="237">
        <v>45</v>
      </c>
      <c r="D32" s="247">
        <v>31</v>
      </c>
      <c r="E32" s="239">
        <v>62</v>
      </c>
      <c r="F32" s="238">
        <v>538</v>
      </c>
      <c r="G32" s="240">
        <v>78</v>
      </c>
      <c r="H32" s="241">
        <v>528</v>
      </c>
    </row>
    <row r="33" spans="1:8" x14ac:dyDescent="0.3">
      <c r="A33" s="88" t="s">
        <v>422</v>
      </c>
      <c r="B33" s="231">
        <v>432</v>
      </c>
      <c r="C33" s="237">
        <v>31</v>
      </c>
      <c r="D33" s="247">
        <v>35</v>
      </c>
      <c r="E33" s="239">
        <v>62</v>
      </c>
      <c r="F33" s="238">
        <v>446</v>
      </c>
      <c r="G33" s="240">
        <v>76</v>
      </c>
      <c r="H33" s="241">
        <v>430</v>
      </c>
    </row>
    <row r="34" spans="1:8" x14ac:dyDescent="0.3">
      <c r="A34" s="88" t="s">
        <v>423</v>
      </c>
      <c r="B34" s="231">
        <v>493</v>
      </c>
      <c r="C34" s="237">
        <v>57</v>
      </c>
      <c r="D34" s="247">
        <v>33</v>
      </c>
      <c r="E34" s="239">
        <v>50</v>
      </c>
      <c r="F34" s="238">
        <v>530</v>
      </c>
      <c r="G34" s="240">
        <v>58</v>
      </c>
      <c r="H34" s="241">
        <v>533</v>
      </c>
    </row>
    <row r="35" spans="1:8" x14ac:dyDescent="0.3">
      <c r="A35" s="88" t="s">
        <v>424</v>
      </c>
      <c r="B35" s="231">
        <v>431</v>
      </c>
      <c r="C35" s="237">
        <v>55</v>
      </c>
      <c r="D35" s="247">
        <v>32</v>
      </c>
      <c r="E35" s="239">
        <v>55</v>
      </c>
      <c r="F35" s="238">
        <v>464</v>
      </c>
      <c r="G35" s="240">
        <v>66</v>
      </c>
      <c r="H35" s="241">
        <v>463</v>
      </c>
    </row>
    <row r="36" spans="1:8" x14ac:dyDescent="0.3">
      <c r="A36" s="88" t="s">
        <v>425</v>
      </c>
      <c r="B36" s="231">
        <v>344</v>
      </c>
      <c r="C36" s="237">
        <v>38</v>
      </c>
      <c r="D36" s="247">
        <v>24</v>
      </c>
      <c r="E36" s="239">
        <v>49</v>
      </c>
      <c r="F36" s="238">
        <v>357</v>
      </c>
      <c r="G36" s="240">
        <v>56</v>
      </c>
      <c r="H36" s="241">
        <v>357</v>
      </c>
    </row>
    <row r="37" spans="1:8" x14ac:dyDescent="0.3">
      <c r="A37" s="88" t="s">
        <v>426</v>
      </c>
      <c r="B37" s="231">
        <v>433</v>
      </c>
      <c r="C37" s="237">
        <v>35</v>
      </c>
      <c r="D37" s="247">
        <v>30</v>
      </c>
      <c r="E37" s="239">
        <v>57</v>
      </c>
      <c r="F37" s="238">
        <v>453</v>
      </c>
      <c r="G37" s="240">
        <v>60</v>
      </c>
      <c r="H37" s="241">
        <v>450</v>
      </c>
    </row>
    <row r="38" spans="1:8" x14ac:dyDescent="0.3">
      <c r="A38" s="88" t="s">
        <v>427</v>
      </c>
      <c r="B38" s="231">
        <v>307</v>
      </c>
      <c r="C38" s="237">
        <v>42</v>
      </c>
      <c r="D38" s="247">
        <v>21</v>
      </c>
      <c r="E38" s="239">
        <v>49</v>
      </c>
      <c r="F38" s="238">
        <v>334</v>
      </c>
      <c r="G38" s="240">
        <v>49</v>
      </c>
      <c r="H38" s="241">
        <v>335</v>
      </c>
    </row>
    <row r="39" spans="1:8" x14ac:dyDescent="0.3">
      <c r="A39" s="88" t="s">
        <v>428</v>
      </c>
      <c r="B39" s="231">
        <v>68</v>
      </c>
      <c r="C39" s="237">
        <v>11</v>
      </c>
      <c r="D39" s="247">
        <v>6</v>
      </c>
      <c r="E39" s="239">
        <v>13</v>
      </c>
      <c r="F39" s="238">
        <v>72</v>
      </c>
      <c r="G39" s="240">
        <v>14</v>
      </c>
      <c r="H39" s="241">
        <v>74</v>
      </c>
    </row>
    <row r="40" spans="1:8" x14ac:dyDescent="0.3">
      <c r="A40" s="248" t="s">
        <v>256</v>
      </c>
      <c r="B40" s="215">
        <v>1449</v>
      </c>
      <c r="C40" s="242">
        <v>118</v>
      </c>
      <c r="D40" s="249">
        <v>195</v>
      </c>
      <c r="E40" s="242">
        <v>524</v>
      </c>
      <c r="F40" s="249">
        <v>1380</v>
      </c>
      <c r="G40" s="242">
        <v>540</v>
      </c>
      <c r="H40" s="250">
        <v>1373</v>
      </c>
    </row>
    <row r="41" spans="1:8" x14ac:dyDescent="0.3">
      <c r="A41" s="216" t="s">
        <v>48</v>
      </c>
      <c r="B41" s="108">
        <f t="shared" ref="B41:H41" si="1">SUM(B27:B40)</f>
        <v>6018</v>
      </c>
      <c r="C41" s="109">
        <f t="shared" si="1"/>
        <v>612</v>
      </c>
      <c r="D41" s="108">
        <f t="shared" si="1"/>
        <v>563</v>
      </c>
      <c r="E41" s="109">
        <f t="shared" si="1"/>
        <v>1231</v>
      </c>
      <c r="F41" s="108">
        <f t="shared" si="1"/>
        <v>6200</v>
      </c>
      <c r="G41" s="109">
        <f t="shared" si="1"/>
        <v>1327</v>
      </c>
      <c r="H41" s="108">
        <f t="shared" si="1"/>
        <v>6153</v>
      </c>
    </row>
    <row r="42" spans="1:8" x14ac:dyDescent="0.3">
      <c r="A42" s="251"/>
      <c r="B42" s="124"/>
      <c r="C42" s="124"/>
      <c r="D42" s="124"/>
      <c r="E42" s="124"/>
      <c r="F42" s="124"/>
      <c r="G42" s="124"/>
      <c r="H42" s="124"/>
    </row>
    <row r="43" spans="1:8" x14ac:dyDescent="0.3">
      <c r="A43" s="23" t="s">
        <v>99</v>
      </c>
      <c r="B43" s="54">
        <f t="shared" ref="B43:H43" si="2">B24+B41</f>
        <v>18502</v>
      </c>
      <c r="C43" s="55">
        <f t="shared" si="2"/>
        <v>1934</v>
      </c>
      <c r="D43" s="54">
        <f t="shared" si="2"/>
        <v>2356</v>
      </c>
      <c r="E43" s="55">
        <f t="shared" si="2"/>
        <v>5919</v>
      </c>
      <c r="F43" s="54">
        <f t="shared" si="2"/>
        <v>18522</v>
      </c>
      <c r="G43" s="55">
        <f t="shared" si="2"/>
        <v>6293</v>
      </c>
      <c r="H43" s="54">
        <f t="shared" si="2"/>
        <v>18210</v>
      </c>
    </row>
  </sheetData>
  <mergeCells count="5">
    <mergeCell ref="B1:H1"/>
    <mergeCell ref="B2:H2"/>
    <mergeCell ref="B3:D3"/>
    <mergeCell ref="E3:F3"/>
    <mergeCell ref="G3:H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5AA57-9A1D-401E-84D2-7F89783856D5}">
  <sheetPr>
    <pageSetUpPr fitToPage="1"/>
  </sheetPr>
  <dimension ref="A1:H28"/>
  <sheetViews>
    <sheetView tabSelected="1" zoomScaleNormal="100" workbookViewId="0">
      <selection activeCell="F6" sqref="F6"/>
    </sheetView>
  </sheetViews>
  <sheetFormatPr defaultColWidth="9.1796875" defaultRowHeight="13" x14ac:dyDescent="0.3"/>
  <cols>
    <col min="1" max="1" width="10.90625" style="2" customWidth="1"/>
    <col min="2" max="6" width="8.7265625" style="7" customWidth="1"/>
    <col min="7" max="16384" width="9.1796875" style="7"/>
  </cols>
  <sheetData>
    <row r="1" spans="1:8" x14ac:dyDescent="0.3">
      <c r="A1" s="24"/>
      <c r="B1" s="314"/>
      <c r="C1" s="319"/>
      <c r="D1" s="319"/>
      <c r="E1" s="319"/>
      <c r="F1" s="319"/>
      <c r="G1" s="89"/>
      <c r="H1" s="90"/>
    </row>
    <row r="2" spans="1:8" ht="14.5" x14ac:dyDescent="0.35">
      <c r="A2" s="28"/>
      <c r="B2" s="309" t="s">
        <v>430</v>
      </c>
      <c r="C2" s="310"/>
      <c r="D2" s="310"/>
      <c r="E2" s="310"/>
      <c r="F2" s="310"/>
      <c r="G2" s="326"/>
      <c r="H2" s="328"/>
    </row>
    <row r="3" spans="1:8" ht="14.5" x14ac:dyDescent="0.35">
      <c r="A3" s="28"/>
      <c r="B3" s="312" t="s">
        <v>0</v>
      </c>
      <c r="C3" s="320"/>
      <c r="D3" s="313"/>
      <c r="E3" s="312" t="s">
        <v>1</v>
      </c>
      <c r="F3" s="313"/>
      <c r="G3" s="312" t="s">
        <v>2</v>
      </c>
      <c r="H3" s="313"/>
    </row>
    <row r="4" spans="1:8" x14ac:dyDescent="0.3">
      <c r="A4" s="34"/>
      <c r="B4" s="11" t="s">
        <v>16</v>
      </c>
      <c r="C4" s="10" t="s">
        <v>15</v>
      </c>
      <c r="D4" s="11" t="s">
        <v>182</v>
      </c>
      <c r="E4" s="11" t="s">
        <v>16</v>
      </c>
      <c r="F4" s="10" t="s">
        <v>15</v>
      </c>
      <c r="G4" s="11" t="s">
        <v>16</v>
      </c>
      <c r="H4" s="10" t="s">
        <v>15</v>
      </c>
    </row>
    <row r="5" spans="1:8" ht="107.25" customHeight="1" thickBot="1" x14ac:dyDescent="0.35">
      <c r="A5" s="38" t="s">
        <v>17</v>
      </c>
      <c r="B5" s="13" t="s">
        <v>431</v>
      </c>
      <c r="C5" s="13" t="s">
        <v>432</v>
      </c>
      <c r="D5" s="13" t="s">
        <v>433</v>
      </c>
      <c r="E5" s="13" t="s">
        <v>434</v>
      </c>
      <c r="F5" s="13" t="s">
        <v>435</v>
      </c>
      <c r="G5" s="13" t="s">
        <v>436</v>
      </c>
      <c r="H5" s="13" t="s">
        <v>437</v>
      </c>
    </row>
    <row r="6" spans="1:8" ht="13.5" thickBot="1" x14ac:dyDescent="0.35">
      <c r="A6" s="16" t="s">
        <v>370</v>
      </c>
      <c r="B6" s="15"/>
      <c r="C6" s="15"/>
      <c r="D6" s="17"/>
      <c r="E6" s="15"/>
      <c r="F6" s="17"/>
      <c r="G6" s="15"/>
      <c r="H6" s="17"/>
    </row>
    <row r="7" spans="1:8" x14ac:dyDescent="0.3">
      <c r="A7" s="58" t="s">
        <v>438</v>
      </c>
      <c r="B7" s="252">
        <v>463</v>
      </c>
      <c r="C7" s="253">
        <v>621</v>
      </c>
      <c r="D7" s="254">
        <v>20</v>
      </c>
      <c r="E7" s="199">
        <v>494</v>
      </c>
      <c r="F7" s="119">
        <v>604</v>
      </c>
      <c r="G7" s="156">
        <v>428</v>
      </c>
      <c r="H7" s="140">
        <v>665</v>
      </c>
    </row>
    <row r="8" spans="1:8" x14ac:dyDescent="0.3">
      <c r="A8" s="58" t="s">
        <v>439</v>
      </c>
      <c r="B8" s="255">
        <v>468</v>
      </c>
      <c r="C8" s="256">
        <v>415</v>
      </c>
      <c r="D8" s="257">
        <v>18</v>
      </c>
      <c r="E8" s="201">
        <v>486</v>
      </c>
      <c r="F8" s="115">
        <v>402</v>
      </c>
      <c r="G8" s="158">
        <v>422</v>
      </c>
      <c r="H8" s="144">
        <v>457</v>
      </c>
    </row>
    <row r="9" spans="1:8" x14ac:dyDescent="0.3">
      <c r="A9" s="58" t="s">
        <v>440</v>
      </c>
      <c r="B9" s="255">
        <v>469</v>
      </c>
      <c r="C9" s="256">
        <v>527</v>
      </c>
      <c r="D9" s="257">
        <v>16</v>
      </c>
      <c r="E9" s="201">
        <v>498</v>
      </c>
      <c r="F9" s="115">
        <v>509</v>
      </c>
      <c r="G9" s="158">
        <v>426</v>
      </c>
      <c r="H9" s="144">
        <v>575</v>
      </c>
    </row>
    <row r="10" spans="1:8" x14ac:dyDescent="0.3">
      <c r="A10" s="58" t="s">
        <v>441</v>
      </c>
      <c r="B10" s="255">
        <v>596</v>
      </c>
      <c r="C10" s="256">
        <v>498</v>
      </c>
      <c r="D10" s="257">
        <v>19</v>
      </c>
      <c r="E10" s="201">
        <v>625</v>
      </c>
      <c r="F10" s="115">
        <v>485</v>
      </c>
      <c r="G10" s="158">
        <v>552</v>
      </c>
      <c r="H10" s="144">
        <v>554</v>
      </c>
    </row>
    <row r="11" spans="1:8" x14ac:dyDescent="0.3">
      <c r="A11" s="58" t="s">
        <v>442</v>
      </c>
      <c r="B11" s="255">
        <v>403</v>
      </c>
      <c r="C11" s="256">
        <v>440</v>
      </c>
      <c r="D11" s="257">
        <v>16</v>
      </c>
      <c r="E11" s="201">
        <v>449</v>
      </c>
      <c r="F11" s="115">
        <v>410</v>
      </c>
      <c r="G11" s="158">
        <v>376</v>
      </c>
      <c r="H11" s="144">
        <v>471</v>
      </c>
    </row>
    <row r="12" spans="1:8" x14ac:dyDescent="0.3">
      <c r="A12" s="58" t="s">
        <v>443</v>
      </c>
      <c r="B12" s="255">
        <v>418</v>
      </c>
      <c r="C12" s="256">
        <v>476</v>
      </c>
      <c r="D12" s="257">
        <v>19</v>
      </c>
      <c r="E12" s="201">
        <v>447</v>
      </c>
      <c r="F12" s="115">
        <v>457</v>
      </c>
      <c r="G12" s="158">
        <v>390</v>
      </c>
      <c r="H12" s="144">
        <v>512</v>
      </c>
    </row>
    <row r="13" spans="1:8" x14ac:dyDescent="0.3">
      <c r="A13" s="58" t="s">
        <v>444</v>
      </c>
      <c r="B13" s="255">
        <v>493</v>
      </c>
      <c r="C13" s="256">
        <v>527</v>
      </c>
      <c r="D13" s="257">
        <v>20</v>
      </c>
      <c r="E13" s="201">
        <v>520</v>
      </c>
      <c r="F13" s="115">
        <v>517</v>
      </c>
      <c r="G13" s="158">
        <v>451</v>
      </c>
      <c r="H13" s="144">
        <v>582</v>
      </c>
    </row>
    <row r="14" spans="1:8" x14ac:dyDescent="0.3">
      <c r="A14" s="58" t="s">
        <v>445</v>
      </c>
      <c r="B14" s="255">
        <v>531</v>
      </c>
      <c r="C14" s="256">
        <v>474</v>
      </c>
      <c r="D14" s="257">
        <v>26</v>
      </c>
      <c r="E14" s="201">
        <v>577</v>
      </c>
      <c r="F14" s="115">
        <v>449</v>
      </c>
      <c r="G14" s="158">
        <v>521</v>
      </c>
      <c r="H14" s="144">
        <v>495</v>
      </c>
    </row>
    <row r="15" spans="1:8" x14ac:dyDescent="0.3">
      <c r="A15" s="58" t="s">
        <v>446</v>
      </c>
      <c r="B15" s="255">
        <v>615</v>
      </c>
      <c r="C15" s="256">
        <v>491</v>
      </c>
      <c r="D15" s="257">
        <v>18</v>
      </c>
      <c r="E15" s="201">
        <v>662</v>
      </c>
      <c r="F15" s="115">
        <v>456</v>
      </c>
      <c r="G15" s="158">
        <v>562</v>
      </c>
      <c r="H15" s="144">
        <v>543</v>
      </c>
    </row>
    <row r="16" spans="1:8" x14ac:dyDescent="0.3">
      <c r="A16" s="58" t="s">
        <v>349</v>
      </c>
      <c r="B16" s="255">
        <v>580</v>
      </c>
      <c r="C16" s="256">
        <v>508</v>
      </c>
      <c r="D16" s="257">
        <v>30</v>
      </c>
      <c r="E16" s="201">
        <v>611</v>
      </c>
      <c r="F16" s="115">
        <v>503</v>
      </c>
      <c r="G16" s="158">
        <v>565</v>
      </c>
      <c r="H16" s="144">
        <v>544</v>
      </c>
    </row>
    <row r="17" spans="1:8" x14ac:dyDescent="0.3">
      <c r="A17" s="58" t="s">
        <v>447</v>
      </c>
      <c r="B17" s="255">
        <v>337</v>
      </c>
      <c r="C17" s="256">
        <v>377</v>
      </c>
      <c r="D17" s="257">
        <v>14</v>
      </c>
      <c r="E17" s="201">
        <v>350</v>
      </c>
      <c r="F17" s="115">
        <v>380</v>
      </c>
      <c r="G17" s="158">
        <v>329</v>
      </c>
      <c r="H17" s="144">
        <v>401</v>
      </c>
    </row>
    <row r="18" spans="1:8" x14ac:dyDescent="0.3">
      <c r="A18" s="58" t="s">
        <v>448</v>
      </c>
      <c r="B18" s="255">
        <v>463</v>
      </c>
      <c r="C18" s="256">
        <v>427</v>
      </c>
      <c r="D18" s="257">
        <v>18</v>
      </c>
      <c r="E18" s="201">
        <v>493</v>
      </c>
      <c r="F18" s="115">
        <v>413</v>
      </c>
      <c r="G18" s="158">
        <v>439</v>
      </c>
      <c r="H18" s="144">
        <v>466</v>
      </c>
    </row>
    <row r="19" spans="1:8" x14ac:dyDescent="0.3">
      <c r="A19" s="58" t="s">
        <v>449</v>
      </c>
      <c r="B19" s="255">
        <v>435</v>
      </c>
      <c r="C19" s="256">
        <v>372</v>
      </c>
      <c r="D19" s="257">
        <v>20</v>
      </c>
      <c r="E19" s="201">
        <v>457</v>
      </c>
      <c r="F19" s="115">
        <v>372</v>
      </c>
      <c r="G19" s="158">
        <v>415</v>
      </c>
      <c r="H19" s="144">
        <v>399</v>
      </c>
    </row>
    <row r="20" spans="1:8" x14ac:dyDescent="0.3">
      <c r="A20" s="58" t="s">
        <v>450</v>
      </c>
      <c r="B20" s="255">
        <v>430</v>
      </c>
      <c r="C20" s="256">
        <v>347</v>
      </c>
      <c r="D20" s="257">
        <v>20</v>
      </c>
      <c r="E20" s="201">
        <v>443</v>
      </c>
      <c r="F20" s="115">
        <v>353</v>
      </c>
      <c r="G20" s="158">
        <v>407</v>
      </c>
      <c r="H20" s="144">
        <v>385</v>
      </c>
    </row>
    <row r="21" spans="1:8" x14ac:dyDescent="0.3">
      <c r="A21" s="58" t="s">
        <v>451</v>
      </c>
      <c r="B21" s="255">
        <v>399</v>
      </c>
      <c r="C21" s="256">
        <v>329</v>
      </c>
      <c r="D21" s="257">
        <v>20</v>
      </c>
      <c r="E21" s="201">
        <v>414</v>
      </c>
      <c r="F21" s="115">
        <v>328</v>
      </c>
      <c r="G21" s="158">
        <v>383</v>
      </c>
      <c r="H21" s="144">
        <v>351</v>
      </c>
    </row>
    <row r="22" spans="1:8" x14ac:dyDescent="0.3">
      <c r="A22" s="58" t="s">
        <v>452</v>
      </c>
      <c r="B22" s="255">
        <v>407</v>
      </c>
      <c r="C22" s="256">
        <v>418</v>
      </c>
      <c r="D22" s="257">
        <v>18</v>
      </c>
      <c r="E22" s="201">
        <v>432</v>
      </c>
      <c r="F22" s="115">
        <v>410</v>
      </c>
      <c r="G22" s="158">
        <v>389</v>
      </c>
      <c r="H22" s="144">
        <v>451</v>
      </c>
    </row>
    <row r="23" spans="1:8" x14ac:dyDescent="0.3">
      <c r="A23" s="58" t="s">
        <v>453</v>
      </c>
      <c r="B23" s="255">
        <v>402</v>
      </c>
      <c r="C23" s="256">
        <v>337</v>
      </c>
      <c r="D23" s="257">
        <v>31</v>
      </c>
      <c r="E23" s="201">
        <v>409</v>
      </c>
      <c r="F23" s="115">
        <v>359</v>
      </c>
      <c r="G23" s="158">
        <v>396</v>
      </c>
      <c r="H23" s="144">
        <v>371</v>
      </c>
    </row>
    <row r="24" spans="1:8" x14ac:dyDescent="0.3">
      <c r="A24" s="58" t="s">
        <v>454</v>
      </c>
      <c r="B24" s="255">
        <v>350</v>
      </c>
      <c r="C24" s="256">
        <v>345</v>
      </c>
      <c r="D24" s="257">
        <v>26</v>
      </c>
      <c r="E24" s="201">
        <v>383</v>
      </c>
      <c r="F24" s="115">
        <v>332</v>
      </c>
      <c r="G24" s="158">
        <v>330</v>
      </c>
      <c r="H24" s="144">
        <v>380</v>
      </c>
    </row>
    <row r="25" spans="1:8" x14ac:dyDescent="0.3">
      <c r="A25" s="58" t="s">
        <v>455</v>
      </c>
      <c r="B25" s="255">
        <v>505</v>
      </c>
      <c r="C25" s="256">
        <v>513</v>
      </c>
      <c r="D25" s="257">
        <v>27</v>
      </c>
      <c r="E25" s="201">
        <v>529</v>
      </c>
      <c r="F25" s="115">
        <v>511</v>
      </c>
      <c r="G25" s="158">
        <v>456</v>
      </c>
      <c r="H25" s="144">
        <v>577</v>
      </c>
    </row>
    <row r="26" spans="1:8" x14ac:dyDescent="0.3">
      <c r="A26" s="58" t="s">
        <v>456</v>
      </c>
      <c r="B26" s="258">
        <v>429</v>
      </c>
      <c r="C26" s="259">
        <v>424</v>
      </c>
      <c r="D26" s="260">
        <v>17</v>
      </c>
      <c r="E26" s="222">
        <v>460</v>
      </c>
      <c r="F26" s="179">
        <v>406</v>
      </c>
      <c r="G26" s="159">
        <v>406</v>
      </c>
      <c r="H26" s="155">
        <v>453</v>
      </c>
    </row>
    <row r="27" spans="1:8" x14ac:dyDescent="0.3">
      <c r="A27" s="23" t="s">
        <v>48</v>
      </c>
      <c r="B27" s="109">
        <f t="shared" ref="B27:H27" si="0">SUM(B7:B26)</f>
        <v>9193</v>
      </c>
      <c r="C27" s="108">
        <f t="shared" si="0"/>
        <v>8866</v>
      </c>
      <c r="D27" s="108">
        <f t="shared" si="0"/>
        <v>413</v>
      </c>
      <c r="E27" s="108">
        <f t="shared" si="0"/>
        <v>9739</v>
      </c>
      <c r="F27" s="109">
        <f t="shared" si="0"/>
        <v>8656</v>
      </c>
      <c r="G27" s="109">
        <f t="shared" si="0"/>
        <v>8643</v>
      </c>
      <c r="H27" s="212">
        <f t="shared" si="0"/>
        <v>9632</v>
      </c>
    </row>
    <row r="28" spans="1:8" x14ac:dyDescent="0.3">
      <c r="A28" s="43"/>
    </row>
  </sheetData>
  <mergeCells count="5">
    <mergeCell ref="B3:D3"/>
    <mergeCell ref="B1:F1"/>
    <mergeCell ref="B2:H2"/>
    <mergeCell ref="E3:F3"/>
    <mergeCell ref="G3:H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073AF-8513-4B86-A0E3-CC60C09E66BE}">
  <sheetPr>
    <pageSetUpPr fitToPage="1"/>
  </sheetPr>
  <dimension ref="A1:L26"/>
  <sheetViews>
    <sheetView tabSelected="1" zoomScaleNormal="100" workbookViewId="0">
      <selection activeCell="F6" sqref="F6"/>
    </sheetView>
  </sheetViews>
  <sheetFormatPr defaultColWidth="9.1796875" defaultRowHeight="13" x14ac:dyDescent="0.3"/>
  <cols>
    <col min="1" max="1" width="10.81640625" style="2" customWidth="1"/>
    <col min="2" max="8" width="8.7265625" style="7" customWidth="1"/>
    <col min="9" max="16384" width="9.1796875" style="7"/>
  </cols>
  <sheetData>
    <row r="1" spans="1:12" ht="14.5" x14ac:dyDescent="0.35">
      <c r="A1" s="24"/>
      <c r="B1" s="25"/>
      <c r="C1" s="26"/>
      <c r="D1" s="26"/>
      <c r="E1" s="26"/>
      <c r="F1" s="26"/>
      <c r="G1" s="26"/>
      <c r="H1" s="26"/>
      <c r="I1" s="82"/>
      <c r="J1"/>
      <c r="K1"/>
      <c r="L1"/>
    </row>
    <row r="2" spans="1:12" ht="14.5" x14ac:dyDescent="0.35">
      <c r="A2" s="28"/>
      <c r="B2" s="309" t="s">
        <v>457</v>
      </c>
      <c r="C2" s="326"/>
      <c r="D2" s="326"/>
      <c r="E2" s="326"/>
      <c r="F2" s="326"/>
      <c r="G2" s="326"/>
      <c r="H2" s="326"/>
      <c r="I2" s="82"/>
      <c r="J2"/>
      <c r="K2"/>
      <c r="L2"/>
    </row>
    <row r="3" spans="1:12" ht="14.5" x14ac:dyDescent="0.35">
      <c r="A3" s="28"/>
      <c r="B3" s="312" t="s">
        <v>0</v>
      </c>
      <c r="C3" s="313"/>
      <c r="D3" s="312" t="s">
        <v>1</v>
      </c>
      <c r="E3" s="318"/>
      <c r="F3" s="313"/>
      <c r="G3" s="312" t="s">
        <v>2</v>
      </c>
      <c r="H3" s="318"/>
      <c r="I3" s="69"/>
      <c r="J3" s="3"/>
      <c r="K3" s="3"/>
      <c r="L3" s="3"/>
    </row>
    <row r="4" spans="1:12" x14ac:dyDescent="0.3">
      <c r="A4" s="34"/>
      <c r="B4" s="11" t="s">
        <v>16</v>
      </c>
      <c r="C4" s="10" t="s">
        <v>15</v>
      </c>
      <c r="D4" s="11" t="s">
        <v>16</v>
      </c>
      <c r="E4" s="10" t="s">
        <v>15</v>
      </c>
      <c r="F4" s="11" t="s">
        <v>1089</v>
      </c>
      <c r="G4" s="11" t="s">
        <v>16</v>
      </c>
      <c r="H4" s="83" t="s">
        <v>15</v>
      </c>
      <c r="I4" s="37"/>
      <c r="J4" s="4"/>
      <c r="K4" s="4"/>
      <c r="L4" s="4"/>
    </row>
    <row r="5" spans="1:12" ht="107.15" customHeight="1" thickBot="1" x14ac:dyDescent="0.35">
      <c r="A5" s="38" t="s">
        <v>17</v>
      </c>
      <c r="B5" s="13" t="s">
        <v>458</v>
      </c>
      <c r="C5" s="13" t="s">
        <v>459</v>
      </c>
      <c r="D5" s="13" t="s">
        <v>460</v>
      </c>
      <c r="E5" s="13" t="s">
        <v>461</v>
      </c>
      <c r="F5" s="13" t="s">
        <v>1157</v>
      </c>
      <c r="G5" s="13" t="s">
        <v>462</v>
      </c>
      <c r="H5" s="84" t="s">
        <v>463</v>
      </c>
      <c r="I5" s="39"/>
      <c r="J5" s="14"/>
      <c r="K5" s="14"/>
      <c r="L5" s="14"/>
    </row>
    <row r="6" spans="1:12" ht="13.5" thickBot="1" x14ac:dyDescent="0.35">
      <c r="A6" s="16" t="s">
        <v>370</v>
      </c>
      <c r="B6" s="15"/>
      <c r="C6" s="17"/>
      <c r="D6" s="15"/>
      <c r="E6" s="15"/>
      <c r="F6" s="15"/>
      <c r="G6" s="16"/>
      <c r="H6" s="15"/>
      <c r="I6" s="40"/>
      <c r="J6" s="18"/>
      <c r="K6" s="18"/>
      <c r="L6" s="18"/>
    </row>
    <row r="7" spans="1:12" x14ac:dyDescent="0.3">
      <c r="A7" s="58" t="s">
        <v>464</v>
      </c>
      <c r="B7" s="234">
        <v>459</v>
      </c>
      <c r="C7" s="233">
        <v>490</v>
      </c>
      <c r="D7" s="234">
        <v>437</v>
      </c>
      <c r="E7" s="217">
        <v>460</v>
      </c>
      <c r="F7" s="261">
        <v>53</v>
      </c>
      <c r="G7" s="234">
        <v>472</v>
      </c>
      <c r="H7" s="262">
        <v>482</v>
      </c>
      <c r="I7" s="71"/>
    </row>
    <row r="8" spans="1:12" x14ac:dyDescent="0.3">
      <c r="A8" s="58" t="s">
        <v>465</v>
      </c>
      <c r="B8" s="239">
        <v>610</v>
      </c>
      <c r="C8" s="238">
        <v>437</v>
      </c>
      <c r="D8" s="239">
        <v>594</v>
      </c>
      <c r="E8" s="218">
        <v>402</v>
      </c>
      <c r="F8" s="263">
        <v>48</v>
      </c>
      <c r="G8" s="239">
        <v>618</v>
      </c>
      <c r="H8" s="264">
        <v>428</v>
      </c>
      <c r="I8" s="71"/>
    </row>
    <row r="9" spans="1:12" x14ac:dyDescent="0.3">
      <c r="A9" s="58" t="s">
        <v>466</v>
      </c>
      <c r="B9" s="239">
        <v>532</v>
      </c>
      <c r="C9" s="238">
        <v>393</v>
      </c>
      <c r="D9" s="239">
        <v>496</v>
      </c>
      <c r="E9" s="218">
        <v>391</v>
      </c>
      <c r="F9" s="263">
        <v>36</v>
      </c>
      <c r="G9" s="239">
        <v>523</v>
      </c>
      <c r="H9" s="264">
        <v>390</v>
      </c>
      <c r="I9" s="71"/>
    </row>
    <row r="10" spans="1:12" x14ac:dyDescent="0.3">
      <c r="A10" s="58" t="s">
        <v>467</v>
      </c>
      <c r="B10" s="239">
        <v>746</v>
      </c>
      <c r="C10" s="238">
        <v>380</v>
      </c>
      <c r="D10" s="239">
        <v>727</v>
      </c>
      <c r="E10" s="218">
        <v>341</v>
      </c>
      <c r="F10" s="263">
        <v>55</v>
      </c>
      <c r="G10" s="239">
        <v>753</v>
      </c>
      <c r="H10" s="264">
        <v>366</v>
      </c>
      <c r="I10" s="71"/>
    </row>
    <row r="11" spans="1:12" x14ac:dyDescent="0.3">
      <c r="A11" s="58" t="s">
        <v>468</v>
      </c>
      <c r="B11" s="239">
        <v>644</v>
      </c>
      <c r="C11" s="238">
        <v>339</v>
      </c>
      <c r="D11" s="239">
        <v>635</v>
      </c>
      <c r="E11" s="218">
        <v>308</v>
      </c>
      <c r="F11" s="263">
        <v>32</v>
      </c>
      <c r="G11" s="239">
        <v>662</v>
      </c>
      <c r="H11" s="264">
        <v>314</v>
      </c>
      <c r="I11" s="71"/>
    </row>
    <row r="12" spans="1:12" x14ac:dyDescent="0.3">
      <c r="A12" s="58" t="s">
        <v>469</v>
      </c>
      <c r="B12" s="239">
        <v>716</v>
      </c>
      <c r="C12" s="238">
        <v>319</v>
      </c>
      <c r="D12" s="239">
        <v>697</v>
      </c>
      <c r="E12" s="218">
        <v>281</v>
      </c>
      <c r="F12" s="263">
        <v>56</v>
      </c>
      <c r="G12" s="239">
        <v>720</v>
      </c>
      <c r="H12" s="264">
        <v>314</v>
      </c>
      <c r="I12" s="71"/>
    </row>
    <row r="13" spans="1:12" x14ac:dyDescent="0.3">
      <c r="A13" s="58" t="s">
        <v>470</v>
      </c>
      <c r="B13" s="239">
        <v>650</v>
      </c>
      <c r="C13" s="238">
        <v>311</v>
      </c>
      <c r="D13" s="239">
        <v>641</v>
      </c>
      <c r="E13" s="218">
        <v>282</v>
      </c>
      <c r="F13" s="263">
        <v>39</v>
      </c>
      <c r="G13" s="239">
        <v>670</v>
      </c>
      <c r="H13" s="264">
        <v>291</v>
      </c>
      <c r="I13" s="71"/>
    </row>
    <row r="14" spans="1:12" x14ac:dyDescent="0.3">
      <c r="A14" s="58" t="s">
        <v>471</v>
      </c>
      <c r="B14" s="239">
        <v>753</v>
      </c>
      <c r="C14" s="238">
        <v>214</v>
      </c>
      <c r="D14" s="239">
        <v>721</v>
      </c>
      <c r="E14" s="218">
        <v>201</v>
      </c>
      <c r="F14" s="263">
        <v>40</v>
      </c>
      <c r="G14" s="239">
        <v>745</v>
      </c>
      <c r="H14" s="264">
        <v>222</v>
      </c>
      <c r="I14" s="71"/>
    </row>
    <row r="15" spans="1:12" x14ac:dyDescent="0.3">
      <c r="A15" s="58" t="s">
        <v>472</v>
      </c>
      <c r="B15" s="239">
        <v>541</v>
      </c>
      <c r="C15" s="238">
        <v>503</v>
      </c>
      <c r="D15" s="239">
        <v>523</v>
      </c>
      <c r="E15" s="218">
        <v>461</v>
      </c>
      <c r="F15" s="263">
        <v>58</v>
      </c>
      <c r="G15" s="239">
        <v>540</v>
      </c>
      <c r="H15" s="264">
        <v>493</v>
      </c>
      <c r="I15" s="71"/>
    </row>
    <row r="16" spans="1:12" x14ac:dyDescent="0.3">
      <c r="A16" s="58" t="s">
        <v>350</v>
      </c>
      <c r="B16" s="239">
        <v>563</v>
      </c>
      <c r="C16" s="238">
        <v>401</v>
      </c>
      <c r="D16" s="239">
        <v>552</v>
      </c>
      <c r="E16" s="218">
        <v>348</v>
      </c>
      <c r="F16" s="263">
        <v>55</v>
      </c>
      <c r="G16" s="239">
        <v>578</v>
      </c>
      <c r="H16" s="264">
        <v>383</v>
      </c>
      <c r="I16" s="71"/>
    </row>
    <row r="17" spans="1:12" x14ac:dyDescent="0.3">
      <c r="A17" s="58" t="s">
        <v>473</v>
      </c>
      <c r="B17" s="239">
        <v>457</v>
      </c>
      <c r="C17" s="238">
        <v>461</v>
      </c>
      <c r="D17" s="239">
        <v>443</v>
      </c>
      <c r="E17" s="218">
        <v>404</v>
      </c>
      <c r="F17" s="263">
        <v>69</v>
      </c>
      <c r="G17" s="239">
        <v>456</v>
      </c>
      <c r="H17" s="264">
        <v>451</v>
      </c>
      <c r="I17" s="71"/>
    </row>
    <row r="18" spans="1:12" x14ac:dyDescent="0.3">
      <c r="A18" s="58" t="s">
        <v>474</v>
      </c>
      <c r="B18" s="239">
        <v>443</v>
      </c>
      <c r="C18" s="238">
        <v>340</v>
      </c>
      <c r="D18" s="239">
        <v>423</v>
      </c>
      <c r="E18" s="218">
        <v>282</v>
      </c>
      <c r="F18" s="263">
        <v>80</v>
      </c>
      <c r="G18" s="239">
        <v>450</v>
      </c>
      <c r="H18" s="264">
        <v>330</v>
      </c>
      <c r="I18" s="71"/>
    </row>
    <row r="19" spans="1:12" x14ac:dyDescent="0.3">
      <c r="A19" s="58" t="s">
        <v>475</v>
      </c>
      <c r="B19" s="239">
        <v>400</v>
      </c>
      <c r="C19" s="238">
        <v>469</v>
      </c>
      <c r="D19" s="239">
        <v>387</v>
      </c>
      <c r="E19" s="218">
        <v>425</v>
      </c>
      <c r="F19" s="263">
        <v>61</v>
      </c>
      <c r="G19" s="239">
        <v>413</v>
      </c>
      <c r="H19" s="264">
        <v>453</v>
      </c>
      <c r="I19" s="71"/>
    </row>
    <row r="20" spans="1:12" x14ac:dyDescent="0.3">
      <c r="A20" s="58" t="s">
        <v>476</v>
      </c>
      <c r="B20" s="239">
        <v>439</v>
      </c>
      <c r="C20" s="238">
        <v>369</v>
      </c>
      <c r="D20" s="239">
        <v>405</v>
      </c>
      <c r="E20" s="218">
        <v>340</v>
      </c>
      <c r="F20" s="263">
        <v>64</v>
      </c>
      <c r="G20" s="239">
        <v>433</v>
      </c>
      <c r="H20" s="264">
        <v>372</v>
      </c>
      <c r="I20" s="71"/>
    </row>
    <row r="21" spans="1:12" x14ac:dyDescent="0.3">
      <c r="A21" s="58" t="s">
        <v>477</v>
      </c>
      <c r="B21" s="239">
        <v>639</v>
      </c>
      <c r="C21" s="238">
        <v>397</v>
      </c>
      <c r="D21" s="239">
        <v>611</v>
      </c>
      <c r="E21" s="218">
        <v>332</v>
      </c>
      <c r="F21" s="263">
        <v>89</v>
      </c>
      <c r="G21" s="239">
        <v>631</v>
      </c>
      <c r="H21" s="264">
        <v>397</v>
      </c>
      <c r="I21" s="71"/>
    </row>
    <row r="22" spans="1:12" x14ac:dyDescent="0.3">
      <c r="A22" s="58" t="s">
        <v>478</v>
      </c>
      <c r="B22" s="239">
        <v>419</v>
      </c>
      <c r="C22" s="238">
        <v>355</v>
      </c>
      <c r="D22" s="239">
        <v>388</v>
      </c>
      <c r="E22" s="218">
        <v>330</v>
      </c>
      <c r="F22" s="263">
        <v>48</v>
      </c>
      <c r="G22" s="239">
        <v>422</v>
      </c>
      <c r="H22" s="264">
        <v>348</v>
      </c>
      <c r="I22" s="71"/>
    </row>
    <row r="23" spans="1:12" x14ac:dyDescent="0.3">
      <c r="A23" s="58" t="s">
        <v>479</v>
      </c>
      <c r="B23" s="239">
        <v>597</v>
      </c>
      <c r="C23" s="238">
        <v>412</v>
      </c>
      <c r="D23" s="239">
        <v>566</v>
      </c>
      <c r="E23" s="218">
        <v>367</v>
      </c>
      <c r="F23" s="263">
        <v>73</v>
      </c>
      <c r="G23" s="239">
        <v>613</v>
      </c>
      <c r="H23" s="264">
        <v>389</v>
      </c>
      <c r="I23" s="71"/>
    </row>
    <row r="24" spans="1:12" x14ac:dyDescent="0.3">
      <c r="A24" s="58" t="s">
        <v>480</v>
      </c>
      <c r="B24" s="239">
        <v>424</v>
      </c>
      <c r="C24" s="238">
        <v>331</v>
      </c>
      <c r="D24" s="239">
        <v>396</v>
      </c>
      <c r="E24" s="218">
        <v>308</v>
      </c>
      <c r="F24" s="263">
        <v>45</v>
      </c>
      <c r="G24" s="239">
        <v>411</v>
      </c>
      <c r="H24" s="264">
        <v>336</v>
      </c>
      <c r="I24" s="71"/>
    </row>
    <row r="25" spans="1:12" x14ac:dyDescent="0.3">
      <c r="A25" s="58" t="s">
        <v>481</v>
      </c>
      <c r="B25" s="244">
        <v>494</v>
      </c>
      <c r="C25" s="243">
        <v>242</v>
      </c>
      <c r="D25" s="244">
        <v>476</v>
      </c>
      <c r="E25" s="249">
        <v>224</v>
      </c>
      <c r="F25" s="265">
        <v>38</v>
      </c>
      <c r="G25" s="244">
        <v>508</v>
      </c>
      <c r="H25" s="250">
        <v>230</v>
      </c>
      <c r="I25" s="71"/>
    </row>
    <row r="26" spans="1:12" x14ac:dyDescent="0.3">
      <c r="A26" s="23" t="s">
        <v>48</v>
      </c>
      <c r="B26" s="109">
        <f t="shared" ref="B26:H26" si="0">SUM(B7:B25)</f>
        <v>10526</v>
      </c>
      <c r="C26" s="108">
        <f t="shared" si="0"/>
        <v>7163</v>
      </c>
      <c r="D26" s="109">
        <f t="shared" si="0"/>
        <v>10118</v>
      </c>
      <c r="E26" s="108">
        <f t="shared" si="0"/>
        <v>6487</v>
      </c>
      <c r="F26" s="109">
        <f t="shared" si="0"/>
        <v>1039</v>
      </c>
      <c r="G26" s="109">
        <f t="shared" si="0"/>
        <v>10618</v>
      </c>
      <c r="H26" s="108">
        <f t="shared" si="0"/>
        <v>6989</v>
      </c>
      <c r="I26" s="93"/>
      <c r="J26" s="91"/>
      <c r="K26" s="91"/>
      <c r="L26" s="91"/>
    </row>
  </sheetData>
  <mergeCells count="4">
    <mergeCell ref="B3:C3"/>
    <mergeCell ref="G3:H3"/>
    <mergeCell ref="B2:H2"/>
    <mergeCell ref="D3:F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4FF25-A240-49C5-AA02-43BB7FD3E296}">
  <sheetPr>
    <pageSetUpPr fitToPage="1"/>
  </sheetPr>
  <dimension ref="A1:I27"/>
  <sheetViews>
    <sheetView tabSelected="1" zoomScaleNormal="100" workbookViewId="0">
      <selection activeCell="F6" sqref="F6"/>
    </sheetView>
  </sheetViews>
  <sheetFormatPr defaultColWidth="9.1796875" defaultRowHeight="13" x14ac:dyDescent="0.3"/>
  <cols>
    <col min="1" max="1" width="10.54296875" style="2" customWidth="1"/>
    <col min="2" max="7" width="8.7265625" style="7" customWidth="1"/>
    <col min="8" max="16384" width="9.1796875" style="7"/>
  </cols>
  <sheetData>
    <row r="1" spans="1:9" ht="14.5" x14ac:dyDescent="0.35">
      <c r="A1" s="24"/>
      <c r="B1" s="25"/>
      <c r="C1" s="73"/>
      <c r="D1" s="73"/>
      <c r="E1" s="73"/>
      <c r="F1" s="73"/>
      <c r="G1" s="73"/>
      <c r="H1" s="82"/>
      <c r="I1"/>
    </row>
    <row r="2" spans="1:9" ht="14.5" x14ac:dyDescent="0.35">
      <c r="A2" s="28"/>
      <c r="B2" s="309" t="s">
        <v>482</v>
      </c>
      <c r="C2" s="326"/>
      <c r="D2" s="326"/>
      <c r="E2" s="326"/>
      <c r="F2" s="326"/>
      <c r="G2" s="328"/>
      <c r="H2" s="82"/>
      <c r="I2"/>
    </row>
    <row r="3" spans="1:9" ht="14.5" x14ac:dyDescent="0.35">
      <c r="A3" s="28"/>
      <c r="B3" s="312" t="s">
        <v>0</v>
      </c>
      <c r="C3" s="313"/>
      <c r="D3" s="312" t="s">
        <v>1</v>
      </c>
      <c r="E3" s="313"/>
      <c r="F3" s="312" t="s">
        <v>2</v>
      </c>
      <c r="G3" s="313"/>
      <c r="H3" s="27"/>
      <c r="I3" s="3"/>
    </row>
    <row r="4" spans="1:9" x14ac:dyDescent="0.3">
      <c r="A4" s="34"/>
      <c r="B4" s="11" t="s">
        <v>16</v>
      </c>
      <c r="C4" s="10" t="s">
        <v>15</v>
      </c>
      <c r="D4" s="11" t="s">
        <v>16</v>
      </c>
      <c r="E4" s="10" t="s">
        <v>15</v>
      </c>
      <c r="F4" s="11" t="s">
        <v>16</v>
      </c>
      <c r="G4" s="10" t="s">
        <v>15</v>
      </c>
      <c r="H4" s="37"/>
      <c r="I4" s="4"/>
    </row>
    <row r="5" spans="1:9" ht="107.25" customHeight="1" thickBot="1" x14ac:dyDescent="0.35">
      <c r="A5" s="38" t="s">
        <v>17</v>
      </c>
      <c r="B5" s="13" t="s">
        <v>483</v>
      </c>
      <c r="C5" s="13" t="s">
        <v>484</v>
      </c>
      <c r="D5" s="13" t="s">
        <v>485</v>
      </c>
      <c r="E5" s="13" t="s">
        <v>486</v>
      </c>
      <c r="F5" s="13" t="s">
        <v>487</v>
      </c>
      <c r="G5" s="13" t="s">
        <v>488</v>
      </c>
      <c r="H5" s="39"/>
      <c r="I5" s="14"/>
    </row>
    <row r="6" spans="1:9" ht="13.5" thickBot="1" x14ac:dyDescent="0.35">
      <c r="A6" s="16" t="s">
        <v>370</v>
      </c>
      <c r="B6" s="15"/>
      <c r="C6" s="15"/>
      <c r="D6" s="16"/>
      <c r="E6" s="17"/>
      <c r="F6" s="15"/>
      <c r="G6" s="17"/>
      <c r="H6" s="40"/>
      <c r="I6" s="18"/>
    </row>
    <row r="7" spans="1:9" x14ac:dyDescent="0.3">
      <c r="A7" s="58" t="s">
        <v>489</v>
      </c>
      <c r="B7" s="252">
        <v>467</v>
      </c>
      <c r="C7" s="266">
        <v>632</v>
      </c>
      <c r="D7" s="252">
        <v>456</v>
      </c>
      <c r="E7" s="254">
        <v>648</v>
      </c>
      <c r="F7" s="156">
        <v>443</v>
      </c>
      <c r="G7" s="140">
        <v>655</v>
      </c>
      <c r="H7" s="92"/>
      <c r="I7" s="1"/>
    </row>
    <row r="8" spans="1:9" x14ac:dyDescent="0.3">
      <c r="A8" s="58" t="s">
        <v>490</v>
      </c>
      <c r="B8" s="255">
        <v>367</v>
      </c>
      <c r="C8" s="267">
        <v>543</v>
      </c>
      <c r="D8" s="255">
        <v>373</v>
      </c>
      <c r="E8" s="257">
        <v>533</v>
      </c>
      <c r="F8" s="158">
        <v>369</v>
      </c>
      <c r="G8" s="144">
        <v>541</v>
      </c>
      <c r="H8" s="92"/>
      <c r="I8" s="1"/>
    </row>
    <row r="9" spans="1:9" x14ac:dyDescent="0.3">
      <c r="A9" s="58" t="s">
        <v>491</v>
      </c>
      <c r="B9" s="255">
        <v>406</v>
      </c>
      <c r="C9" s="267">
        <v>574</v>
      </c>
      <c r="D9" s="255">
        <v>429</v>
      </c>
      <c r="E9" s="257">
        <v>554</v>
      </c>
      <c r="F9" s="158">
        <v>413</v>
      </c>
      <c r="G9" s="144">
        <v>572</v>
      </c>
      <c r="H9" s="92"/>
      <c r="I9" s="1"/>
    </row>
    <row r="10" spans="1:9" x14ac:dyDescent="0.3">
      <c r="A10" s="58" t="s">
        <v>492</v>
      </c>
      <c r="B10" s="255">
        <v>429</v>
      </c>
      <c r="C10" s="267">
        <v>490</v>
      </c>
      <c r="D10" s="255">
        <v>427</v>
      </c>
      <c r="E10" s="257">
        <v>490</v>
      </c>
      <c r="F10" s="158">
        <v>423</v>
      </c>
      <c r="G10" s="144">
        <v>495</v>
      </c>
      <c r="H10" s="92"/>
      <c r="I10" s="1"/>
    </row>
    <row r="11" spans="1:9" x14ac:dyDescent="0.3">
      <c r="A11" s="58" t="s">
        <v>493</v>
      </c>
      <c r="B11" s="255">
        <v>406</v>
      </c>
      <c r="C11" s="267">
        <v>418</v>
      </c>
      <c r="D11" s="255">
        <v>423</v>
      </c>
      <c r="E11" s="257">
        <v>408</v>
      </c>
      <c r="F11" s="158">
        <v>427</v>
      </c>
      <c r="G11" s="144">
        <v>405</v>
      </c>
      <c r="H11" s="92"/>
      <c r="I11" s="1"/>
    </row>
    <row r="12" spans="1:9" x14ac:dyDescent="0.3">
      <c r="A12" s="58" t="s">
        <v>494</v>
      </c>
      <c r="B12" s="255">
        <v>622</v>
      </c>
      <c r="C12" s="267">
        <v>378</v>
      </c>
      <c r="D12" s="255">
        <v>633</v>
      </c>
      <c r="E12" s="257">
        <v>371</v>
      </c>
      <c r="F12" s="158">
        <v>652</v>
      </c>
      <c r="G12" s="144">
        <v>360</v>
      </c>
      <c r="H12" s="92"/>
      <c r="I12" s="1"/>
    </row>
    <row r="13" spans="1:9" x14ac:dyDescent="0.3">
      <c r="A13" s="58" t="s">
        <v>495</v>
      </c>
      <c r="B13" s="255">
        <v>509</v>
      </c>
      <c r="C13" s="267">
        <v>311</v>
      </c>
      <c r="D13" s="255">
        <v>519</v>
      </c>
      <c r="E13" s="257">
        <v>307</v>
      </c>
      <c r="F13" s="158">
        <v>530</v>
      </c>
      <c r="G13" s="144">
        <v>296</v>
      </c>
      <c r="H13" s="92"/>
      <c r="I13" s="1"/>
    </row>
    <row r="14" spans="1:9" x14ac:dyDescent="0.3">
      <c r="A14" s="58" t="s">
        <v>496</v>
      </c>
      <c r="B14" s="255">
        <v>479</v>
      </c>
      <c r="C14" s="267">
        <v>238</v>
      </c>
      <c r="D14" s="255">
        <v>492</v>
      </c>
      <c r="E14" s="257">
        <v>219</v>
      </c>
      <c r="F14" s="158">
        <v>495</v>
      </c>
      <c r="G14" s="144">
        <v>222</v>
      </c>
      <c r="H14" s="92"/>
      <c r="I14" s="1"/>
    </row>
    <row r="15" spans="1:9" x14ac:dyDescent="0.3">
      <c r="A15" s="58" t="s">
        <v>497</v>
      </c>
      <c r="B15" s="255">
        <v>639</v>
      </c>
      <c r="C15" s="267">
        <v>239</v>
      </c>
      <c r="D15" s="255">
        <v>655</v>
      </c>
      <c r="E15" s="257">
        <v>232</v>
      </c>
      <c r="F15" s="158">
        <v>655</v>
      </c>
      <c r="G15" s="144">
        <v>230</v>
      </c>
      <c r="H15" s="92"/>
      <c r="I15" s="1"/>
    </row>
    <row r="16" spans="1:9" x14ac:dyDescent="0.3">
      <c r="A16" s="58" t="s">
        <v>351</v>
      </c>
      <c r="B16" s="255">
        <v>690</v>
      </c>
      <c r="C16" s="267">
        <v>279</v>
      </c>
      <c r="D16" s="255">
        <v>694</v>
      </c>
      <c r="E16" s="257">
        <v>268</v>
      </c>
      <c r="F16" s="158">
        <v>694</v>
      </c>
      <c r="G16" s="144">
        <v>278</v>
      </c>
      <c r="H16" s="92"/>
      <c r="I16" s="1"/>
    </row>
    <row r="17" spans="1:9" x14ac:dyDescent="0.3">
      <c r="A17" s="58" t="s">
        <v>498</v>
      </c>
      <c r="B17" s="255">
        <v>537</v>
      </c>
      <c r="C17" s="267">
        <v>252</v>
      </c>
      <c r="D17" s="255">
        <v>538</v>
      </c>
      <c r="E17" s="257">
        <v>247</v>
      </c>
      <c r="F17" s="158">
        <v>548</v>
      </c>
      <c r="G17" s="144">
        <v>241</v>
      </c>
      <c r="H17" s="92"/>
      <c r="I17" s="1"/>
    </row>
    <row r="18" spans="1:9" x14ac:dyDescent="0.3">
      <c r="A18" s="58" t="s">
        <v>499</v>
      </c>
      <c r="B18" s="255">
        <v>729</v>
      </c>
      <c r="C18" s="267">
        <v>230</v>
      </c>
      <c r="D18" s="255">
        <v>740</v>
      </c>
      <c r="E18" s="257">
        <v>220</v>
      </c>
      <c r="F18" s="158">
        <v>743</v>
      </c>
      <c r="G18" s="144">
        <v>218</v>
      </c>
      <c r="H18" s="92"/>
      <c r="I18" s="1"/>
    </row>
    <row r="19" spans="1:9" x14ac:dyDescent="0.3">
      <c r="A19" s="58" t="s">
        <v>500</v>
      </c>
      <c r="B19" s="255">
        <v>734</v>
      </c>
      <c r="C19" s="267">
        <v>245</v>
      </c>
      <c r="D19" s="255">
        <v>751</v>
      </c>
      <c r="E19" s="257">
        <v>227</v>
      </c>
      <c r="F19" s="158">
        <v>743</v>
      </c>
      <c r="G19" s="144">
        <v>238</v>
      </c>
      <c r="H19" s="92"/>
      <c r="I19" s="1"/>
    </row>
    <row r="20" spans="1:9" x14ac:dyDescent="0.3">
      <c r="A20" s="58" t="s">
        <v>501</v>
      </c>
      <c r="B20" s="255">
        <v>514</v>
      </c>
      <c r="C20" s="267">
        <v>336</v>
      </c>
      <c r="D20" s="255">
        <v>533</v>
      </c>
      <c r="E20" s="257">
        <v>322</v>
      </c>
      <c r="F20" s="158">
        <v>530</v>
      </c>
      <c r="G20" s="144">
        <v>326</v>
      </c>
      <c r="H20" s="92"/>
      <c r="I20" s="1"/>
    </row>
    <row r="21" spans="1:9" x14ac:dyDescent="0.3">
      <c r="A21" s="58" t="s">
        <v>502</v>
      </c>
      <c r="B21" s="255">
        <v>352</v>
      </c>
      <c r="C21" s="267">
        <v>333</v>
      </c>
      <c r="D21" s="255">
        <v>363</v>
      </c>
      <c r="E21" s="257">
        <v>323</v>
      </c>
      <c r="F21" s="158">
        <v>372</v>
      </c>
      <c r="G21" s="144">
        <v>314</v>
      </c>
      <c r="H21" s="92"/>
      <c r="I21" s="1"/>
    </row>
    <row r="22" spans="1:9" x14ac:dyDescent="0.3">
      <c r="A22" s="58" t="s">
        <v>503</v>
      </c>
      <c r="B22" s="255">
        <v>578</v>
      </c>
      <c r="C22" s="267">
        <v>385</v>
      </c>
      <c r="D22" s="255">
        <v>622</v>
      </c>
      <c r="E22" s="257">
        <v>346</v>
      </c>
      <c r="F22" s="158">
        <v>597</v>
      </c>
      <c r="G22" s="144">
        <v>370</v>
      </c>
      <c r="H22" s="92"/>
      <c r="I22" s="1"/>
    </row>
    <row r="23" spans="1:9" x14ac:dyDescent="0.3">
      <c r="A23" s="58" t="s">
        <v>504</v>
      </c>
      <c r="B23" s="255">
        <v>511</v>
      </c>
      <c r="C23" s="267">
        <v>241</v>
      </c>
      <c r="D23" s="255">
        <v>526</v>
      </c>
      <c r="E23" s="257">
        <v>228</v>
      </c>
      <c r="F23" s="158">
        <v>529</v>
      </c>
      <c r="G23" s="144">
        <v>226</v>
      </c>
      <c r="H23" s="92"/>
      <c r="I23" s="1"/>
    </row>
    <row r="24" spans="1:9" x14ac:dyDescent="0.3">
      <c r="A24" s="58" t="s">
        <v>505</v>
      </c>
      <c r="B24" s="255">
        <v>584</v>
      </c>
      <c r="C24" s="267">
        <v>296</v>
      </c>
      <c r="D24" s="255">
        <v>590</v>
      </c>
      <c r="E24" s="257">
        <v>289</v>
      </c>
      <c r="F24" s="158">
        <v>602</v>
      </c>
      <c r="G24" s="144">
        <v>283</v>
      </c>
      <c r="H24" s="92"/>
      <c r="I24" s="1"/>
    </row>
    <row r="25" spans="1:9" x14ac:dyDescent="0.3">
      <c r="A25" s="58" t="s">
        <v>506</v>
      </c>
      <c r="B25" s="258">
        <v>541</v>
      </c>
      <c r="C25" s="268">
        <v>370</v>
      </c>
      <c r="D25" s="258">
        <v>577</v>
      </c>
      <c r="E25" s="260">
        <v>349</v>
      </c>
      <c r="F25" s="159">
        <v>560</v>
      </c>
      <c r="G25" s="155">
        <v>365</v>
      </c>
      <c r="H25" s="92"/>
      <c r="I25" s="1"/>
    </row>
    <row r="26" spans="1:9" x14ac:dyDescent="0.3">
      <c r="A26" s="23" t="s">
        <v>48</v>
      </c>
      <c r="B26" s="109">
        <f t="shared" ref="B26:G26" si="0">SUM(B7:B25)</f>
        <v>10094</v>
      </c>
      <c r="C26" s="108">
        <f t="shared" si="0"/>
        <v>6790</v>
      </c>
      <c r="D26" s="109">
        <f t="shared" si="0"/>
        <v>10341</v>
      </c>
      <c r="E26" s="108">
        <f t="shared" si="0"/>
        <v>6581</v>
      </c>
      <c r="F26" s="109">
        <f t="shared" si="0"/>
        <v>10325</v>
      </c>
      <c r="G26" s="108">
        <f t="shared" si="0"/>
        <v>6635</v>
      </c>
      <c r="H26" s="93"/>
      <c r="I26" s="91"/>
    </row>
    <row r="27" spans="1:9" x14ac:dyDescent="0.3">
      <c r="A27" s="43"/>
    </row>
  </sheetData>
  <mergeCells count="4">
    <mergeCell ref="B3:C3"/>
    <mergeCell ref="D3:E3"/>
    <mergeCell ref="B2:G2"/>
    <mergeCell ref="F3:G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9CAA1-DA3F-4376-BB1C-6D391FEC48C9}">
  <sheetPr>
    <pageSetUpPr fitToPage="1"/>
  </sheetPr>
  <dimension ref="A1:K27"/>
  <sheetViews>
    <sheetView tabSelected="1" zoomScaleNormal="100" workbookViewId="0">
      <selection activeCell="F6" sqref="F6"/>
    </sheetView>
  </sheetViews>
  <sheetFormatPr defaultColWidth="9.1796875" defaultRowHeight="13" x14ac:dyDescent="0.3"/>
  <cols>
    <col min="1" max="1" width="10.7265625" style="2" customWidth="1"/>
    <col min="2" max="7" width="8.7265625" style="7" customWidth="1"/>
    <col min="8" max="16384" width="9.1796875" style="7"/>
  </cols>
  <sheetData>
    <row r="1" spans="1:11" ht="14.5" x14ac:dyDescent="0.35">
      <c r="A1" s="24"/>
      <c r="B1" s="25"/>
      <c r="C1" s="26"/>
      <c r="D1" s="26"/>
      <c r="E1" s="26"/>
      <c r="F1" s="26"/>
      <c r="G1" s="75"/>
      <c r="H1"/>
      <c r="I1"/>
      <c r="J1"/>
      <c r="K1"/>
    </row>
    <row r="2" spans="1:11" ht="14.5" x14ac:dyDescent="0.35">
      <c r="A2" s="28"/>
      <c r="B2" s="309" t="s">
        <v>507</v>
      </c>
      <c r="C2" s="326"/>
      <c r="D2" s="326"/>
      <c r="E2" s="326"/>
      <c r="F2" s="326"/>
      <c r="G2" s="328"/>
      <c r="H2"/>
      <c r="I2"/>
      <c r="J2"/>
      <c r="K2"/>
    </row>
    <row r="3" spans="1:11" ht="14.5" x14ac:dyDescent="0.35">
      <c r="A3" s="28"/>
      <c r="B3" s="312" t="s">
        <v>0</v>
      </c>
      <c r="C3" s="313"/>
      <c r="D3" s="312" t="s">
        <v>1</v>
      </c>
      <c r="E3" s="313"/>
      <c r="F3" s="312" t="s">
        <v>2</v>
      </c>
      <c r="G3" s="313"/>
      <c r="H3" s="3"/>
      <c r="I3" s="3"/>
      <c r="J3" s="3"/>
      <c r="K3" s="3"/>
    </row>
    <row r="4" spans="1:11" x14ac:dyDescent="0.3">
      <c r="A4" s="34"/>
      <c r="B4" s="11" t="s">
        <v>16</v>
      </c>
      <c r="C4" s="10" t="s">
        <v>15</v>
      </c>
      <c r="D4" s="11" t="s">
        <v>16</v>
      </c>
      <c r="E4" s="10" t="s">
        <v>15</v>
      </c>
      <c r="F4" s="11" t="s">
        <v>16</v>
      </c>
      <c r="G4" s="10" t="s">
        <v>15</v>
      </c>
      <c r="H4" s="4"/>
      <c r="I4" s="4"/>
      <c r="J4" s="4"/>
      <c r="K4" s="4"/>
    </row>
    <row r="5" spans="1:11" ht="107.15" customHeight="1" thickBot="1" x14ac:dyDescent="0.35">
      <c r="A5" s="38" t="s">
        <v>17</v>
      </c>
      <c r="B5" s="13" t="s">
        <v>508</v>
      </c>
      <c r="C5" s="13" t="s">
        <v>509</v>
      </c>
      <c r="D5" s="13" t="s">
        <v>510</v>
      </c>
      <c r="E5" s="13" t="s">
        <v>511</v>
      </c>
      <c r="F5" s="13" t="s">
        <v>512</v>
      </c>
      <c r="G5" s="13" t="s">
        <v>1158</v>
      </c>
      <c r="H5" s="14"/>
      <c r="I5" s="14"/>
      <c r="J5" s="14"/>
      <c r="K5" s="14"/>
    </row>
    <row r="6" spans="1:11" ht="13.5" thickBot="1" x14ac:dyDescent="0.35">
      <c r="A6" s="16" t="s">
        <v>370</v>
      </c>
      <c r="B6" s="15"/>
      <c r="C6" s="17"/>
      <c r="D6" s="15"/>
      <c r="E6" s="17"/>
      <c r="F6" s="15"/>
      <c r="G6" s="17"/>
      <c r="H6" s="18"/>
      <c r="I6" s="18"/>
      <c r="J6" s="18"/>
      <c r="K6" s="18"/>
    </row>
    <row r="7" spans="1:11" x14ac:dyDescent="0.3">
      <c r="A7" s="58" t="s">
        <v>513</v>
      </c>
      <c r="B7" s="234">
        <v>383</v>
      </c>
      <c r="C7" s="233">
        <v>149</v>
      </c>
      <c r="D7" s="234">
        <v>385</v>
      </c>
      <c r="E7" s="233">
        <v>151</v>
      </c>
      <c r="F7" s="234">
        <v>377</v>
      </c>
      <c r="G7" s="262">
        <v>151</v>
      </c>
    </row>
    <row r="8" spans="1:11" x14ac:dyDescent="0.3">
      <c r="A8" s="58" t="s">
        <v>514</v>
      </c>
      <c r="B8" s="239">
        <v>467</v>
      </c>
      <c r="C8" s="238">
        <v>156</v>
      </c>
      <c r="D8" s="239">
        <v>469</v>
      </c>
      <c r="E8" s="238">
        <v>156</v>
      </c>
      <c r="F8" s="239">
        <v>466</v>
      </c>
      <c r="G8" s="264">
        <v>154</v>
      </c>
    </row>
    <row r="9" spans="1:11" x14ac:dyDescent="0.3">
      <c r="A9" s="58" t="s">
        <v>515</v>
      </c>
      <c r="B9" s="239">
        <v>552</v>
      </c>
      <c r="C9" s="238">
        <v>222</v>
      </c>
      <c r="D9" s="239">
        <v>549</v>
      </c>
      <c r="E9" s="238">
        <v>224</v>
      </c>
      <c r="F9" s="239">
        <v>555</v>
      </c>
      <c r="G9" s="264">
        <v>217</v>
      </c>
    </row>
    <row r="10" spans="1:11" x14ac:dyDescent="0.3">
      <c r="A10" s="58" t="s">
        <v>516</v>
      </c>
      <c r="B10" s="239">
        <v>498</v>
      </c>
      <c r="C10" s="238">
        <v>191</v>
      </c>
      <c r="D10" s="239">
        <v>505</v>
      </c>
      <c r="E10" s="238">
        <v>190</v>
      </c>
      <c r="F10" s="239">
        <v>503</v>
      </c>
      <c r="G10" s="264">
        <v>190</v>
      </c>
    </row>
    <row r="11" spans="1:11" x14ac:dyDescent="0.3">
      <c r="A11" s="58" t="s">
        <v>517</v>
      </c>
      <c r="B11" s="239">
        <v>268</v>
      </c>
      <c r="C11" s="238">
        <v>72</v>
      </c>
      <c r="D11" s="239">
        <v>273</v>
      </c>
      <c r="E11" s="238">
        <v>68</v>
      </c>
      <c r="F11" s="239">
        <v>268</v>
      </c>
      <c r="G11" s="264">
        <v>70</v>
      </c>
    </row>
    <row r="12" spans="1:11" x14ac:dyDescent="0.3">
      <c r="A12" s="58" t="s">
        <v>518</v>
      </c>
      <c r="B12" s="239">
        <v>646</v>
      </c>
      <c r="C12" s="238">
        <v>264</v>
      </c>
      <c r="D12" s="239">
        <v>633</v>
      </c>
      <c r="E12" s="238">
        <v>279</v>
      </c>
      <c r="F12" s="239">
        <v>631</v>
      </c>
      <c r="G12" s="264">
        <v>273</v>
      </c>
    </row>
    <row r="13" spans="1:11" x14ac:dyDescent="0.3">
      <c r="A13" s="58" t="s">
        <v>519</v>
      </c>
      <c r="B13" s="239">
        <v>810</v>
      </c>
      <c r="C13" s="238">
        <v>334</v>
      </c>
      <c r="D13" s="239">
        <v>785</v>
      </c>
      <c r="E13" s="238">
        <v>353</v>
      </c>
      <c r="F13" s="239">
        <v>774</v>
      </c>
      <c r="G13" s="264">
        <v>357</v>
      </c>
    </row>
    <row r="14" spans="1:11" x14ac:dyDescent="0.3">
      <c r="A14" s="58" t="s">
        <v>520</v>
      </c>
      <c r="B14" s="239">
        <v>930</v>
      </c>
      <c r="C14" s="238">
        <v>528</v>
      </c>
      <c r="D14" s="239">
        <v>916</v>
      </c>
      <c r="E14" s="238">
        <v>544</v>
      </c>
      <c r="F14" s="239">
        <v>914</v>
      </c>
      <c r="G14" s="264">
        <v>540</v>
      </c>
    </row>
    <row r="15" spans="1:11" x14ac:dyDescent="0.3">
      <c r="A15" s="58" t="s">
        <v>521</v>
      </c>
      <c r="B15" s="239">
        <v>647</v>
      </c>
      <c r="C15" s="238">
        <v>256</v>
      </c>
      <c r="D15" s="239">
        <v>646</v>
      </c>
      <c r="E15" s="238">
        <v>256</v>
      </c>
      <c r="F15" s="239">
        <v>626</v>
      </c>
      <c r="G15" s="264">
        <v>268</v>
      </c>
    </row>
    <row r="16" spans="1:11" x14ac:dyDescent="0.3">
      <c r="A16" s="58" t="s">
        <v>522</v>
      </c>
      <c r="B16" s="239">
        <v>813</v>
      </c>
      <c r="C16" s="238">
        <v>304</v>
      </c>
      <c r="D16" s="239">
        <v>786</v>
      </c>
      <c r="E16" s="238">
        <v>328</v>
      </c>
      <c r="F16" s="239">
        <v>764</v>
      </c>
      <c r="G16" s="264">
        <v>338</v>
      </c>
    </row>
    <row r="17" spans="1:11" x14ac:dyDescent="0.3">
      <c r="A17" s="58" t="s">
        <v>378</v>
      </c>
      <c r="B17" s="239">
        <v>731</v>
      </c>
      <c r="C17" s="238">
        <v>301</v>
      </c>
      <c r="D17" s="239">
        <v>711</v>
      </c>
      <c r="E17" s="238">
        <v>323</v>
      </c>
      <c r="F17" s="239">
        <v>723</v>
      </c>
      <c r="G17" s="264">
        <v>301</v>
      </c>
    </row>
    <row r="18" spans="1:11" x14ac:dyDescent="0.3">
      <c r="A18" s="58" t="s">
        <v>523</v>
      </c>
      <c r="B18" s="239">
        <v>754</v>
      </c>
      <c r="C18" s="238">
        <v>323</v>
      </c>
      <c r="D18" s="239">
        <v>748</v>
      </c>
      <c r="E18" s="238">
        <v>328</v>
      </c>
      <c r="F18" s="239">
        <v>721</v>
      </c>
      <c r="G18" s="264">
        <v>345</v>
      </c>
    </row>
    <row r="19" spans="1:11" x14ac:dyDescent="0.3">
      <c r="A19" s="58" t="s">
        <v>524</v>
      </c>
      <c r="B19" s="239">
        <v>933</v>
      </c>
      <c r="C19" s="238">
        <v>441</v>
      </c>
      <c r="D19" s="239">
        <v>923</v>
      </c>
      <c r="E19" s="238">
        <v>448</v>
      </c>
      <c r="F19" s="239">
        <v>908</v>
      </c>
      <c r="G19" s="264">
        <v>448</v>
      </c>
    </row>
    <row r="20" spans="1:11" x14ac:dyDescent="0.3">
      <c r="A20" s="58" t="s">
        <v>525</v>
      </c>
      <c r="B20" s="239">
        <v>517</v>
      </c>
      <c r="C20" s="238">
        <v>293</v>
      </c>
      <c r="D20" s="239">
        <v>522</v>
      </c>
      <c r="E20" s="238">
        <v>294</v>
      </c>
      <c r="F20" s="239">
        <v>503</v>
      </c>
      <c r="G20" s="264">
        <v>305</v>
      </c>
    </row>
    <row r="21" spans="1:11" x14ac:dyDescent="0.3">
      <c r="A21" s="58" t="s">
        <v>526</v>
      </c>
      <c r="B21" s="239">
        <v>347</v>
      </c>
      <c r="C21" s="238">
        <v>272</v>
      </c>
      <c r="D21" s="239">
        <v>351</v>
      </c>
      <c r="E21" s="238">
        <v>270</v>
      </c>
      <c r="F21" s="239">
        <v>344</v>
      </c>
      <c r="G21" s="264">
        <v>270</v>
      </c>
    </row>
    <row r="22" spans="1:11" x14ac:dyDescent="0.3">
      <c r="A22" s="58" t="s">
        <v>527</v>
      </c>
      <c r="B22" s="239">
        <v>518</v>
      </c>
      <c r="C22" s="238">
        <v>346</v>
      </c>
      <c r="D22" s="239">
        <v>522</v>
      </c>
      <c r="E22" s="238">
        <v>344</v>
      </c>
      <c r="F22" s="239">
        <v>511</v>
      </c>
      <c r="G22" s="264">
        <v>348</v>
      </c>
    </row>
    <row r="23" spans="1:11" x14ac:dyDescent="0.3">
      <c r="A23" s="58" t="s">
        <v>528</v>
      </c>
      <c r="B23" s="239">
        <v>610</v>
      </c>
      <c r="C23" s="238">
        <v>406</v>
      </c>
      <c r="D23" s="239">
        <v>605</v>
      </c>
      <c r="E23" s="238">
        <v>409</v>
      </c>
      <c r="F23" s="239">
        <v>604</v>
      </c>
      <c r="G23" s="264">
        <v>408</v>
      </c>
    </row>
    <row r="24" spans="1:11" x14ac:dyDescent="0.3">
      <c r="A24" s="58" t="s">
        <v>529</v>
      </c>
      <c r="B24" s="239">
        <v>692</v>
      </c>
      <c r="C24" s="238">
        <v>324</v>
      </c>
      <c r="D24" s="239">
        <v>696</v>
      </c>
      <c r="E24" s="238">
        <v>323</v>
      </c>
      <c r="F24" s="239">
        <v>669</v>
      </c>
      <c r="G24" s="264">
        <v>341</v>
      </c>
    </row>
    <row r="25" spans="1:11" x14ac:dyDescent="0.3">
      <c r="A25" s="58" t="s">
        <v>530</v>
      </c>
      <c r="B25" s="239">
        <v>410</v>
      </c>
      <c r="C25" s="238">
        <v>555</v>
      </c>
      <c r="D25" s="239">
        <v>386</v>
      </c>
      <c r="E25" s="238">
        <v>577</v>
      </c>
      <c r="F25" s="239">
        <v>383</v>
      </c>
      <c r="G25" s="264">
        <v>572</v>
      </c>
    </row>
    <row r="26" spans="1:11" x14ac:dyDescent="0.3">
      <c r="A26" s="58" t="s">
        <v>531</v>
      </c>
      <c r="B26" s="244">
        <v>514</v>
      </c>
      <c r="C26" s="243">
        <v>450</v>
      </c>
      <c r="D26" s="244">
        <v>524</v>
      </c>
      <c r="E26" s="243">
        <v>442</v>
      </c>
      <c r="F26" s="244">
        <v>512</v>
      </c>
      <c r="G26" s="250">
        <v>440</v>
      </c>
    </row>
    <row r="27" spans="1:11" x14ac:dyDescent="0.3">
      <c r="A27" s="23" t="s">
        <v>48</v>
      </c>
      <c r="B27" s="109">
        <f t="shared" ref="B27:G27" si="0">SUM(B7:B26)</f>
        <v>12040</v>
      </c>
      <c r="C27" s="108">
        <f t="shared" si="0"/>
        <v>6187</v>
      </c>
      <c r="D27" s="109">
        <f t="shared" si="0"/>
        <v>11935</v>
      </c>
      <c r="E27" s="108">
        <f t="shared" si="0"/>
        <v>6307</v>
      </c>
      <c r="F27" s="109">
        <f t="shared" si="0"/>
        <v>11756</v>
      </c>
      <c r="G27" s="108">
        <f t="shared" si="0"/>
        <v>6336</v>
      </c>
      <c r="H27" s="91"/>
      <c r="I27" s="91"/>
      <c r="J27" s="91"/>
      <c r="K27" s="91"/>
    </row>
  </sheetData>
  <mergeCells count="4">
    <mergeCell ref="B2:G2"/>
    <mergeCell ref="B3:C3"/>
    <mergeCell ref="D3:E3"/>
    <mergeCell ref="F3:G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58B6B-9179-4079-9555-50D646EF2843}">
  <sheetPr>
    <pageSetUpPr fitToPage="1"/>
  </sheetPr>
  <dimension ref="A1:I33"/>
  <sheetViews>
    <sheetView tabSelected="1" zoomScaleNormal="100" workbookViewId="0">
      <pane xSplit="7" ySplit="5" topLeftCell="H6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ColWidth="9.1796875" defaultRowHeight="13" x14ac:dyDescent="0.3"/>
  <cols>
    <col min="1" max="1" width="10.81640625" style="2" customWidth="1"/>
    <col min="2" max="7" width="8.7265625" style="7" customWidth="1"/>
    <col min="8" max="16384" width="9.1796875" style="7"/>
  </cols>
  <sheetData>
    <row r="1" spans="1:9" ht="14.5" x14ac:dyDescent="0.35">
      <c r="A1" s="24"/>
      <c r="B1" s="25"/>
      <c r="C1" s="73"/>
      <c r="D1" s="73"/>
      <c r="E1" s="73"/>
      <c r="F1" s="73"/>
      <c r="G1" s="73"/>
      <c r="H1" s="82"/>
      <c r="I1"/>
    </row>
    <row r="2" spans="1:9" ht="14.5" x14ac:dyDescent="0.35">
      <c r="A2" s="28"/>
      <c r="B2" s="309" t="s">
        <v>532</v>
      </c>
      <c r="C2" s="326"/>
      <c r="D2" s="326"/>
      <c r="E2" s="326"/>
      <c r="F2" s="326"/>
      <c r="G2" s="328"/>
      <c r="H2" s="82"/>
      <c r="I2"/>
    </row>
    <row r="3" spans="1:9" ht="14.5" x14ac:dyDescent="0.35">
      <c r="A3" s="28"/>
      <c r="B3" s="312" t="s">
        <v>0</v>
      </c>
      <c r="C3" s="313"/>
      <c r="D3" s="312" t="s">
        <v>1</v>
      </c>
      <c r="E3" s="313"/>
      <c r="F3" s="312" t="s">
        <v>2</v>
      </c>
      <c r="G3" s="313"/>
      <c r="H3" s="27"/>
      <c r="I3" s="3"/>
    </row>
    <row r="4" spans="1:9" x14ac:dyDescent="0.3">
      <c r="A4" s="34"/>
      <c r="B4" s="11" t="s">
        <v>16</v>
      </c>
      <c r="C4" s="10" t="s">
        <v>15</v>
      </c>
      <c r="D4" s="11" t="s">
        <v>16</v>
      </c>
      <c r="E4" s="10" t="s">
        <v>15</v>
      </c>
      <c r="F4" s="11" t="s">
        <v>16</v>
      </c>
      <c r="G4" s="10" t="s">
        <v>15</v>
      </c>
      <c r="H4" s="37"/>
      <c r="I4" s="4"/>
    </row>
    <row r="5" spans="1:9" ht="107.25" customHeight="1" thickBot="1" x14ac:dyDescent="0.35">
      <c r="A5" s="38" t="s">
        <v>17</v>
      </c>
      <c r="B5" s="13" t="s">
        <v>533</v>
      </c>
      <c r="C5" s="13" t="s">
        <v>534</v>
      </c>
      <c r="D5" s="13" t="s">
        <v>535</v>
      </c>
      <c r="E5" s="13" t="s">
        <v>536</v>
      </c>
      <c r="F5" s="13" t="s">
        <v>537</v>
      </c>
      <c r="G5" s="13" t="s">
        <v>538</v>
      </c>
      <c r="H5" s="39"/>
      <c r="I5" s="14"/>
    </row>
    <row r="6" spans="1:9" ht="13.5" thickBot="1" x14ac:dyDescent="0.35">
      <c r="A6" s="16" t="s">
        <v>370</v>
      </c>
      <c r="B6" s="15"/>
      <c r="C6" s="15"/>
      <c r="D6" s="16"/>
      <c r="E6" s="17"/>
      <c r="F6" s="15"/>
      <c r="G6" s="17"/>
      <c r="H6" s="40"/>
      <c r="I6" s="18"/>
    </row>
    <row r="7" spans="1:9" x14ac:dyDescent="0.3">
      <c r="A7" s="58" t="s">
        <v>539</v>
      </c>
      <c r="B7" s="252">
        <v>238</v>
      </c>
      <c r="C7" s="266">
        <v>626</v>
      </c>
      <c r="D7" s="252">
        <v>248</v>
      </c>
      <c r="E7" s="254">
        <v>615</v>
      </c>
      <c r="F7" s="156">
        <v>240</v>
      </c>
      <c r="G7" s="140">
        <v>621</v>
      </c>
      <c r="H7" s="92"/>
      <c r="I7" s="1"/>
    </row>
    <row r="8" spans="1:9" x14ac:dyDescent="0.3">
      <c r="A8" s="58" t="s">
        <v>540</v>
      </c>
      <c r="B8" s="255">
        <v>430</v>
      </c>
      <c r="C8" s="267">
        <v>546</v>
      </c>
      <c r="D8" s="255">
        <v>431</v>
      </c>
      <c r="E8" s="257">
        <v>539</v>
      </c>
      <c r="F8" s="158">
        <v>426</v>
      </c>
      <c r="G8" s="144">
        <v>545</v>
      </c>
      <c r="H8" s="92"/>
      <c r="I8" s="1"/>
    </row>
    <row r="9" spans="1:9" x14ac:dyDescent="0.3">
      <c r="A9" s="58" t="s">
        <v>541</v>
      </c>
      <c r="B9" s="255">
        <v>681</v>
      </c>
      <c r="C9" s="267">
        <v>367</v>
      </c>
      <c r="D9" s="255">
        <v>674</v>
      </c>
      <c r="E9" s="257">
        <v>374</v>
      </c>
      <c r="F9" s="158">
        <v>684</v>
      </c>
      <c r="G9" s="144">
        <v>353</v>
      </c>
      <c r="H9" s="92"/>
      <c r="I9" s="1"/>
    </row>
    <row r="10" spans="1:9" x14ac:dyDescent="0.3">
      <c r="A10" s="58" t="s">
        <v>542</v>
      </c>
      <c r="B10" s="255">
        <v>963</v>
      </c>
      <c r="C10" s="267">
        <v>260</v>
      </c>
      <c r="D10" s="255">
        <v>966</v>
      </c>
      <c r="E10" s="257">
        <v>256</v>
      </c>
      <c r="F10" s="158">
        <v>967</v>
      </c>
      <c r="G10" s="144">
        <v>248</v>
      </c>
      <c r="H10" s="92"/>
      <c r="I10" s="1"/>
    </row>
    <row r="11" spans="1:9" x14ac:dyDescent="0.3">
      <c r="A11" s="58" t="s">
        <v>543</v>
      </c>
      <c r="B11" s="255">
        <v>963</v>
      </c>
      <c r="C11" s="267">
        <v>367</v>
      </c>
      <c r="D11" s="255">
        <v>968</v>
      </c>
      <c r="E11" s="257">
        <v>360</v>
      </c>
      <c r="F11" s="158">
        <v>969</v>
      </c>
      <c r="G11" s="144">
        <v>350</v>
      </c>
      <c r="H11" s="92"/>
      <c r="I11" s="1"/>
    </row>
    <row r="12" spans="1:9" x14ac:dyDescent="0.3">
      <c r="A12" s="58" t="s">
        <v>544</v>
      </c>
      <c r="B12" s="255">
        <v>468</v>
      </c>
      <c r="C12" s="267">
        <v>769</v>
      </c>
      <c r="D12" s="255">
        <v>485</v>
      </c>
      <c r="E12" s="257">
        <v>743</v>
      </c>
      <c r="F12" s="158">
        <v>481</v>
      </c>
      <c r="G12" s="144">
        <v>752</v>
      </c>
      <c r="H12" s="92"/>
      <c r="I12" s="1"/>
    </row>
    <row r="13" spans="1:9" x14ac:dyDescent="0.3">
      <c r="A13" s="58" t="s">
        <v>545</v>
      </c>
      <c r="B13" s="255">
        <v>468</v>
      </c>
      <c r="C13" s="267">
        <v>538</v>
      </c>
      <c r="D13" s="255">
        <v>458</v>
      </c>
      <c r="E13" s="257">
        <v>544</v>
      </c>
      <c r="F13" s="158">
        <v>472</v>
      </c>
      <c r="G13" s="144">
        <v>529</v>
      </c>
      <c r="H13" s="92"/>
      <c r="I13" s="1"/>
    </row>
    <row r="14" spans="1:9" x14ac:dyDescent="0.3">
      <c r="A14" s="58" t="s">
        <v>546</v>
      </c>
      <c r="B14" s="255">
        <v>311</v>
      </c>
      <c r="C14" s="267">
        <v>318</v>
      </c>
      <c r="D14" s="255">
        <v>314</v>
      </c>
      <c r="E14" s="257">
        <v>307</v>
      </c>
      <c r="F14" s="158">
        <v>315</v>
      </c>
      <c r="G14" s="144">
        <v>301</v>
      </c>
      <c r="H14" s="92"/>
      <c r="I14" s="1"/>
    </row>
    <row r="15" spans="1:9" x14ac:dyDescent="0.3">
      <c r="A15" s="58" t="s">
        <v>547</v>
      </c>
      <c r="B15" s="255">
        <v>489</v>
      </c>
      <c r="C15" s="267">
        <v>359</v>
      </c>
      <c r="D15" s="255">
        <v>491</v>
      </c>
      <c r="E15" s="257">
        <v>352</v>
      </c>
      <c r="F15" s="158">
        <v>501</v>
      </c>
      <c r="G15" s="144">
        <v>344</v>
      </c>
      <c r="H15" s="92"/>
      <c r="I15" s="1"/>
    </row>
    <row r="16" spans="1:9" x14ac:dyDescent="0.3">
      <c r="A16" s="58" t="s">
        <v>548</v>
      </c>
      <c r="B16" s="255">
        <v>532</v>
      </c>
      <c r="C16" s="267">
        <v>320</v>
      </c>
      <c r="D16" s="255">
        <v>528</v>
      </c>
      <c r="E16" s="257">
        <v>321</v>
      </c>
      <c r="F16" s="158">
        <v>534</v>
      </c>
      <c r="G16" s="144">
        <v>317</v>
      </c>
      <c r="H16" s="92"/>
      <c r="I16" s="1"/>
    </row>
    <row r="17" spans="1:9" x14ac:dyDescent="0.3">
      <c r="A17" s="58" t="s">
        <v>379</v>
      </c>
      <c r="B17" s="255">
        <v>730</v>
      </c>
      <c r="C17" s="267">
        <v>413</v>
      </c>
      <c r="D17" s="255">
        <v>729</v>
      </c>
      <c r="E17" s="257">
        <v>412</v>
      </c>
      <c r="F17" s="158">
        <v>735</v>
      </c>
      <c r="G17" s="144">
        <v>406</v>
      </c>
      <c r="H17" s="92"/>
      <c r="I17" s="1"/>
    </row>
    <row r="18" spans="1:9" x14ac:dyDescent="0.3">
      <c r="A18" s="58" t="s">
        <v>549</v>
      </c>
      <c r="B18" s="255">
        <v>656</v>
      </c>
      <c r="C18" s="267">
        <v>363</v>
      </c>
      <c r="D18" s="255">
        <v>652</v>
      </c>
      <c r="E18" s="257">
        <v>354</v>
      </c>
      <c r="F18" s="158">
        <v>663</v>
      </c>
      <c r="G18" s="144">
        <v>344</v>
      </c>
      <c r="H18" s="92"/>
      <c r="I18" s="1"/>
    </row>
    <row r="19" spans="1:9" x14ac:dyDescent="0.3">
      <c r="A19" s="58" t="s">
        <v>550</v>
      </c>
      <c r="B19" s="255">
        <v>645</v>
      </c>
      <c r="C19" s="267">
        <v>246</v>
      </c>
      <c r="D19" s="255">
        <v>643</v>
      </c>
      <c r="E19" s="257">
        <v>252</v>
      </c>
      <c r="F19" s="158">
        <v>646</v>
      </c>
      <c r="G19" s="144">
        <v>249</v>
      </c>
      <c r="H19" s="92"/>
      <c r="I19" s="1"/>
    </row>
    <row r="20" spans="1:9" x14ac:dyDescent="0.3">
      <c r="A20" s="58" t="s">
        <v>551</v>
      </c>
      <c r="B20" s="255">
        <v>850</v>
      </c>
      <c r="C20" s="267">
        <v>242</v>
      </c>
      <c r="D20" s="255">
        <v>844</v>
      </c>
      <c r="E20" s="257">
        <v>243</v>
      </c>
      <c r="F20" s="158">
        <v>847</v>
      </c>
      <c r="G20" s="144">
        <v>237</v>
      </c>
      <c r="H20" s="92"/>
      <c r="I20" s="1"/>
    </row>
    <row r="21" spans="1:9" x14ac:dyDescent="0.3">
      <c r="A21" s="58" t="s">
        <v>552</v>
      </c>
      <c r="B21" s="255">
        <v>914</v>
      </c>
      <c r="C21" s="267">
        <v>201</v>
      </c>
      <c r="D21" s="255">
        <v>906</v>
      </c>
      <c r="E21" s="257">
        <v>202</v>
      </c>
      <c r="F21" s="158">
        <v>917</v>
      </c>
      <c r="G21" s="144">
        <v>195</v>
      </c>
      <c r="H21" s="92"/>
      <c r="I21" s="1"/>
    </row>
    <row r="22" spans="1:9" x14ac:dyDescent="0.3">
      <c r="A22" s="58" t="s">
        <v>553</v>
      </c>
      <c r="B22" s="255">
        <v>758</v>
      </c>
      <c r="C22" s="267">
        <v>145</v>
      </c>
      <c r="D22" s="255">
        <v>751</v>
      </c>
      <c r="E22" s="257">
        <v>144</v>
      </c>
      <c r="F22" s="158">
        <v>754</v>
      </c>
      <c r="G22" s="144">
        <v>139</v>
      </c>
      <c r="H22" s="92"/>
      <c r="I22" s="1"/>
    </row>
    <row r="23" spans="1:9" x14ac:dyDescent="0.3">
      <c r="A23" s="58" t="s">
        <v>554</v>
      </c>
      <c r="B23" s="255">
        <v>1020</v>
      </c>
      <c r="C23" s="267">
        <v>172</v>
      </c>
      <c r="D23" s="255">
        <v>1026</v>
      </c>
      <c r="E23" s="257">
        <v>165</v>
      </c>
      <c r="F23" s="158">
        <v>1023</v>
      </c>
      <c r="G23" s="144">
        <v>166</v>
      </c>
      <c r="H23" s="92"/>
      <c r="I23" s="1"/>
    </row>
    <row r="24" spans="1:9" x14ac:dyDescent="0.3">
      <c r="A24" s="58" t="s">
        <v>555</v>
      </c>
      <c r="B24" s="255">
        <v>906</v>
      </c>
      <c r="C24" s="267">
        <v>124</v>
      </c>
      <c r="D24" s="255">
        <v>902</v>
      </c>
      <c r="E24" s="257">
        <v>128</v>
      </c>
      <c r="F24" s="158">
        <v>901</v>
      </c>
      <c r="G24" s="144">
        <v>122</v>
      </c>
      <c r="H24" s="92"/>
      <c r="I24" s="1"/>
    </row>
    <row r="25" spans="1:9" x14ac:dyDescent="0.3">
      <c r="A25" s="58" t="s">
        <v>556</v>
      </c>
      <c r="B25" s="255">
        <v>692</v>
      </c>
      <c r="C25" s="267">
        <v>166</v>
      </c>
      <c r="D25" s="255">
        <v>688</v>
      </c>
      <c r="E25" s="257">
        <v>159</v>
      </c>
      <c r="F25" s="158">
        <v>693</v>
      </c>
      <c r="G25" s="144">
        <v>157</v>
      </c>
      <c r="H25" s="92"/>
      <c r="I25" s="1"/>
    </row>
    <row r="26" spans="1:9" x14ac:dyDescent="0.3">
      <c r="A26" s="58" t="s">
        <v>557</v>
      </c>
      <c r="B26" s="255">
        <v>506</v>
      </c>
      <c r="C26" s="267">
        <v>155</v>
      </c>
      <c r="D26" s="255">
        <v>505</v>
      </c>
      <c r="E26" s="257">
        <v>155</v>
      </c>
      <c r="F26" s="158">
        <v>502</v>
      </c>
      <c r="G26" s="144">
        <v>155</v>
      </c>
      <c r="H26" s="92"/>
      <c r="I26" s="1"/>
    </row>
    <row r="27" spans="1:9" x14ac:dyDescent="0.3">
      <c r="A27" s="58" t="s">
        <v>558</v>
      </c>
      <c r="B27" s="255">
        <v>707</v>
      </c>
      <c r="C27" s="267">
        <v>248</v>
      </c>
      <c r="D27" s="255">
        <v>706</v>
      </c>
      <c r="E27" s="257">
        <v>250</v>
      </c>
      <c r="F27" s="158">
        <v>708</v>
      </c>
      <c r="G27" s="144">
        <v>244</v>
      </c>
      <c r="H27" s="92"/>
      <c r="I27" s="1"/>
    </row>
    <row r="28" spans="1:9" x14ac:dyDescent="0.3">
      <c r="A28" s="58" t="s">
        <v>559</v>
      </c>
      <c r="B28" s="255">
        <v>803</v>
      </c>
      <c r="C28" s="267">
        <v>181</v>
      </c>
      <c r="D28" s="255">
        <v>797</v>
      </c>
      <c r="E28" s="257">
        <v>187</v>
      </c>
      <c r="F28" s="158">
        <v>807</v>
      </c>
      <c r="G28" s="144">
        <v>177</v>
      </c>
      <c r="H28" s="92"/>
      <c r="I28" s="1"/>
    </row>
    <row r="29" spans="1:9" x14ac:dyDescent="0.3">
      <c r="A29" s="58" t="s">
        <v>560</v>
      </c>
      <c r="B29" s="255">
        <v>941</v>
      </c>
      <c r="C29" s="267">
        <v>185</v>
      </c>
      <c r="D29" s="255">
        <v>940</v>
      </c>
      <c r="E29" s="257">
        <v>185</v>
      </c>
      <c r="F29" s="158">
        <v>940</v>
      </c>
      <c r="G29" s="144">
        <v>180</v>
      </c>
      <c r="H29" s="92"/>
      <c r="I29" s="1"/>
    </row>
    <row r="30" spans="1:9" x14ac:dyDescent="0.3">
      <c r="A30" s="58" t="s">
        <v>561</v>
      </c>
      <c r="B30" s="255">
        <v>723</v>
      </c>
      <c r="C30" s="267">
        <v>331</v>
      </c>
      <c r="D30" s="255">
        <v>719</v>
      </c>
      <c r="E30" s="257">
        <v>338</v>
      </c>
      <c r="F30" s="158">
        <v>723</v>
      </c>
      <c r="G30" s="144">
        <v>332</v>
      </c>
      <c r="H30" s="92"/>
      <c r="I30" s="1"/>
    </row>
    <row r="31" spans="1:9" x14ac:dyDescent="0.3">
      <c r="A31" s="58" t="s">
        <v>562</v>
      </c>
      <c r="B31" s="258">
        <v>468</v>
      </c>
      <c r="C31" s="268">
        <v>239</v>
      </c>
      <c r="D31" s="258">
        <v>467</v>
      </c>
      <c r="E31" s="260">
        <v>239</v>
      </c>
      <c r="F31" s="159">
        <v>468</v>
      </c>
      <c r="G31" s="155">
        <v>231</v>
      </c>
      <c r="H31" s="92"/>
      <c r="I31" s="1"/>
    </row>
    <row r="32" spans="1:9" x14ac:dyDescent="0.3">
      <c r="A32" s="23" t="s">
        <v>48</v>
      </c>
      <c r="B32" s="109">
        <f t="shared" ref="B32:G32" si="0">SUM(B7:B31)</f>
        <v>16862</v>
      </c>
      <c r="C32" s="108">
        <f t="shared" si="0"/>
        <v>7881</v>
      </c>
      <c r="D32" s="109">
        <f t="shared" si="0"/>
        <v>16838</v>
      </c>
      <c r="E32" s="108">
        <f t="shared" si="0"/>
        <v>7824</v>
      </c>
      <c r="F32" s="109">
        <f t="shared" si="0"/>
        <v>16916</v>
      </c>
      <c r="G32" s="108">
        <f t="shared" si="0"/>
        <v>7694</v>
      </c>
      <c r="H32" s="93"/>
      <c r="I32" s="91"/>
    </row>
    <row r="33" spans="1:1" x14ac:dyDescent="0.3">
      <c r="A33" s="43"/>
    </row>
  </sheetData>
  <mergeCells count="4">
    <mergeCell ref="B2:G2"/>
    <mergeCell ref="B3:C3"/>
    <mergeCell ref="D3:E3"/>
    <mergeCell ref="F3:G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3A29A-BDE4-4156-81DB-38CEC41ED2A3}">
  <sheetPr>
    <pageSetUpPr fitToPage="1"/>
  </sheetPr>
  <dimension ref="A1:G72"/>
  <sheetViews>
    <sheetView tabSelected="1" zoomScaleNormal="100" workbookViewId="0">
      <pane xSplit="6" ySplit="5" topLeftCell="G6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ColWidth="9.1796875" defaultRowHeight="13" x14ac:dyDescent="0.3"/>
  <cols>
    <col min="1" max="1" width="18.81640625" style="2" bestFit="1" customWidth="1"/>
    <col min="2" max="7" width="8.81640625" style="7" customWidth="1"/>
    <col min="8" max="16384" width="9.1796875" style="7"/>
  </cols>
  <sheetData>
    <row r="1" spans="1:7" ht="14.5" x14ac:dyDescent="0.35">
      <c r="A1" s="24"/>
      <c r="B1" s="314"/>
      <c r="C1" s="315"/>
      <c r="D1" s="315"/>
      <c r="E1" s="315"/>
      <c r="F1" s="315"/>
      <c r="G1" s="27"/>
    </row>
    <row r="2" spans="1:7" ht="14.5" x14ac:dyDescent="0.35">
      <c r="A2" s="28"/>
      <c r="B2" s="316" t="s">
        <v>57</v>
      </c>
      <c r="C2" s="311"/>
      <c r="D2" s="317"/>
      <c r="E2" s="317"/>
      <c r="F2" s="317"/>
      <c r="G2" s="27"/>
    </row>
    <row r="3" spans="1:7" ht="14.5" x14ac:dyDescent="0.35">
      <c r="A3" s="29"/>
      <c r="B3" s="30" t="s">
        <v>0</v>
      </c>
      <c r="C3" s="30" t="s">
        <v>1</v>
      </c>
      <c r="D3" s="31"/>
      <c r="E3" s="32" t="s">
        <v>2</v>
      </c>
      <c r="F3" s="33"/>
      <c r="G3" s="3"/>
    </row>
    <row r="4" spans="1:7" x14ac:dyDescent="0.3">
      <c r="A4" s="34"/>
      <c r="B4" s="35" t="s">
        <v>15</v>
      </c>
      <c r="C4" s="10" t="s">
        <v>15</v>
      </c>
      <c r="D4" s="36" t="s">
        <v>16</v>
      </c>
      <c r="E4" s="35" t="s">
        <v>15</v>
      </c>
      <c r="F4" s="36" t="s">
        <v>58</v>
      </c>
      <c r="G4" s="37"/>
    </row>
    <row r="5" spans="1:7" ht="107.25" customHeight="1" thickBot="1" x14ac:dyDescent="0.35">
      <c r="A5" s="38" t="s">
        <v>17</v>
      </c>
      <c r="B5" s="13" t="s">
        <v>59</v>
      </c>
      <c r="C5" s="13" t="s">
        <v>60</v>
      </c>
      <c r="D5" s="13" t="s">
        <v>61</v>
      </c>
      <c r="E5" s="13" t="s">
        <v>62</v>
      </c>
      <c r="F5" s="13" t="s">
        <v>63</v>
      </c>
      <c r="G5" s="39"/>
    </row>
    <row r="6" spans="1:7" ht="13.5" thickBot="1" x14ac:dyDescent="0.35">
      <c r="A6" s="16" t="s">
        <v>64</v>
      </c>
      <c r="B6" s="44"/>
      <c r="C6" s="62"/>
      <c r="D6" s="45"/>
      <c r="E6" s="44"/>
      <c r="F6" s="44"/>
      <c r="G6" s="40"/>
    </row>
    <row r="7" spans="1:7" x14ac:dyDescent="0.3">
      <c r="A7" s="21" t="s">
        <v>64</v>
      </c>
      <c r="B7" s="140">
        <v>165</v>
      </c>
      <c r="C7" s="120">
        <v>164</v>
      </c>
      <c r="D7" s="141">
        <v>32</v>
      </c>
      <c r="E7" s="142">
        <v>144</v>
      </c>
      <c r="F7" s="143">
        <v>12</v>
      </c>
      <c r="G7" s="41"/>
    </row>
    <row r="8" spans="1:7" x14ac:dyDescent="0.3">
      <c r="A8" s="22" t="s">
        <v>65</v>
      </c>
      <c r="B8" s="144">
        <v>318</v>
      </c>
      <c r="C8" s="102">
        <v>320</v>
      </c>
      <c r="D8" s="106">
        <v>59</v>
      </c>
      <c r="E8" s="103">
        <v>297</v>
      </c>
      <c r="F8" s="107">
        <v>15</v>
      </c>
      <c r="G8" s="41"/>
    </row>
    <row r="9" spans="1:7" x14ac:dyDescent="0.3">
      <c r="A9" s="22" t="s">
        <v>66</v>
      </c>
      <c r="B9" s="144">
        <v>255</v>
      </c>
      <c r="C9" s="102">
        <v>253</v>
      </c>
      <c r="D9" s="106">
        <v>47</v>
      </c>
      <c r="E9" s="103">
        <v>231</v>
      </c>
      <c r="F9" s="107">
        <v>15</v>
      </c>
      <c r="G9" s="41"/>
    </row>
    <row r="10" spans="1:7" x14ac:dyDescent="0.3">
      <c r="A10" s="22" t="s">
        <v>67</v>
      </c>
      <c r="B10" s="144">
        <v>159</v>
      </c>
      <c r="C10" s="102">
        <v>159</v>
      </c>
      <c r="D10" s="106">
        <v>13</v>
      </c>
      <c r="E10" s="103">
        <v>140</v>
      </c>
      <c r="F10" s="107">
        <v>15</v>
      </c>
      <c r="G10" s="41"/>
    </row>
    <row r="11" spans="1:7" x14ac:dyDescent="0.3">
      <c r="A11" s="22" t="s">
        <v>68</v>
      </c>
      <c r="B11" s="144">
        <v>191</v>
      </c>
      <c r="C11" s="102">
        <v>193</v>
      </c>
      <c r="D11" s="106">
        <v>38</v>
      </c>
      <c r="E11" s="103">
        <v>158</v>
      </c>
      <c r="F11" s="107">
        <v>22</v>
      </c>
      <c r="G11" s="41"/>
    </row>
    <row r="12" spans="1:7" x14ac:dyDescent="0.3">
      <c r="A12" s="22" t="s">
        <v>69</v>
      </c>
      <c r="B12" s="144">
        <v>438</v>
      </c>
      <c r="C12" s="102">
        <v>442</v>
      </c>
      <c r="D12" s="106">
        <v>106</v>
      </c>
      <c r="E12" s="103">
        <v>394</v>
      </c>
      <c r="F12" s="107">
        <v>20</v>
      </c>
      <c r="G12" s="41"/>
    </row>
    <row r="13" spans="1:7" x14ac:dyDescent="0.3">
      <c r="A13" s="22" t="s">
        <v>70</v>
      </c>
      <c r="B13" s="144">
        <v>209</v>
      </c>
      <c r="C13" s="102">
        <v>207</v>
      </c>
      <c r="D13" s="106">
        <v>31</v>
      </c>
      <c r="E13" s="103">
        <v>179</v>
      </c>
      <c r="F13" s="107">
        <v>16</v>
      </c>
      <c r="G13" s="41"/>
    </row>
    <row r="14" spans="1:7" x14ac:dyDescent="0.3">
      <c r="A14" s="22" t="s">
        <v>71</v>
      </c>
      <c r="B14" s="144">
        <v>54</v>
      </c>
      <c r="C14" s="102">
        <v>53</v>
      </c>
      <c r="D14" s="106">
        <v>3</v>
      </c>
      <c r="E14" s="103">
        <v>52</v>
      </c>
      <c r="F14" s="107">
        <v>0</v>
      </c>
      <c r="G14" s="41"/>
    </row>
    <row r="15" spans="1:7" x14ac:dyDescent="0.3">
      <c r="A15" s="22" t="s">
        <v>72</v>
      </c>
      <c r="B15" s="144">
        <v>563</v>
      </c>
      <c r="C15" s="102">
        <v>556</v>
      </c>
      <c r="D15" s="106">
        <v>93</v>
      </c>
      <c r="E15" s="103">
        <v>489</v>
      </c>
      <c r="F15" s="107">
        <v>29</v>
      </c>
      <c r="G15" s="41"/>
    </row>
    <row r="16" spans="1:7" x14ac:dyDescent="0.3">
      <c r="A16" s="22" t="s">
        <v>73</v>
      </c>
      <c r="B16" s="144">
        <v>232</v>
      </c>
      <c r="C16" s="102">
        <v>234</v>
      </c>
      <c r="D16" s="106">
        <v>52</v>
      </c>
      <c r="E16" s="103">
        <v>214</v>
      </c>
      <c r="F16" s="107">
        <v>8</v>
      </c>
      <c r="G16" s="41"/>
    </row>
    <row r="17" spans="1:7" x14ac:dyDescent="0.3">
      <c r="A17" s="22" t="s">
        <v>74</v>
      </c>
      <c r="B17" s="144">
        <v>407</v>
      </c>
      <c r="C17" s="117">
        <v>405</v>
      </c>
      <c r="D17" s="137">
        <v>94</v>
      </c>
      <c r="E17" s="138">
        <v>361</v>
      </c>
      <c r="F17" s="145">
        <v>15</v>
      </c>
      <c r="G17" s="41"/>
    </row>
    <row r="18" spans="1:7" x14ac:dyDescent="0.3">
      <c r="A18" s="23" t="s">
        <v>48</v>
      </c>
      <c r="B18" s="108">
        <f>SUM(B7:B17)</f>
        <v>2991</v>
      </c>
      <c r="C18" s="108">
        <f>SUM(C7:C17)</f>
        <v>2986</v>
      </c>
      <c r="D18" s="109">
        <f>SUM(D7:D17)</f>
        <v>568</v>
      </c>
      <c r="E18" s="108">
        <f>SUM(E7:E17)</f>
        <v>2659</v>
      </c>
      <c r="F18" s="109">
        <f>SUM(F7:F17)</f>
        <v>167</v>
      </c>
      <c r="G18" s="42"/>
    </row>
    <row r="19" spans="1:7" ht="13.5" thickBot="1" x14ac:dyDescent="0.35">
      <c r="A19" s="43"/>
      <c r="B19" s="47"/>
      <c r="C19" s="47"/>
      <c r="D19" s="47"/>
      <c r="E19" s="47"/>
      <c r="F19" s="47"/>
    </row>
    <row r="20" spans="1:7" ht="13.5" thickBot="1" x14ac:dyDescent="0.35">
      <c r="A20" s="16" t="s">
        <v>49</v>
      </c>
      <c r="B20" s="44"/>
      <c r="C20" s="62"/>
      <c r="D20" s="44"/>
      <c r="E20" s="44"/>
      <c r="F20" s="46"/>
    </row>
    <row r="21" spans="1:7" x14ac:dyDescent="0.3">
      <c r="A21" s="128" t="s">
        <v>75</v>
      </c>
      <c r="B21" s="125">
        <v>686</v>
      </c>
      <c r="C21" s="114">
        <v>709</v>
      </c>
      <c r="D21" s="129">
        <v>104</v>
      </c>
      <c r="E21" s="130">
        <v>709</v>
      </c>
      <c r="F21" s="131">
        <v>21</v>
      </c>
    </row>
    <row r="22" spans="1:7" x14ac:dyDescent="0.3">
      <c r="A22" s="132" t="s">
        <v>76</v>
      </c>
      <c r="B22" s="133">
        <v>674</v>
      </c>
      <c r="C22" s="105">
        <v>684</v>
      </c>
      <c r="D22" s="106">
        <v>76</v>
      </c>
      <c r="E22" s="103">
        <v>664</v>
      </c>
      <c r="F22" s="134">
        <v>19</v>
      </c>
    </row>
    <row r="23" spans="1:7" x14ac:dyDescent="0.3">
      <c r="A23" s="135" t="s">
        <v>77</v>
      </c>
      <c r="B23" s="136">
        <v>837</v>
      </c>
      <c r="C23" s="118">
        <v>845</v>
      </c>
      <c r="D23" s="137">
        <v>98</v>
      </c>
      <c r="E23" s="138">
        <v>818</v>
      </c>
      <c r="F23" s="139">
        <v>20</v>
      </c>
    </row>
    <row r="24" spans="1:7" x14ac:dyDescent="0.3">
      <c r="A24" s="126" t="s">
        <v>48</v>
      </c>
      <c r="B24" s="127">
        <f>SUM(B21:B23)</f>
        <v>2197</v>
      </c>
      <c r="C24" s="108">
        <f>SUM(C21:C23)</f>
        <v>2238</v>
      </c>
      <c r="D24" s="109">
        <f>SUM(D21:D23)</f>
        <v>278</v>
      </c>
      <c r="E24" s="108">
        <f>SUM(E21:E23)</f>
        <v>2191</v>
      </c>
      <c r="F24" s="109">
        <f>SUM(F21:F23)</f>
        <v>60</v>
      </c>
    </row>
    <row r="25" spans="1:7" ht="13.5" thickBot="1" x14ac:dyDescent="0.35">
      <c r="B25" s="47"/>
      <c r="C25" s="47"/>
      <c r="D25" s="47"/>
      <c r="E25" s="47"/>
      <c r="F25" s="47"/>
    </row>
    <row r="26" spans="1:7" ht="13.5" thickBot="1" x14ac:dyDescent="0.35">
      <c r="A26" s="16" t="s">
        <v>258</v>
      </c>
      <c r="B26" s="15"/>
      <c r="C26" s="56"/>
      <c r="D26" s="16"/>
      <c r="E26" s="15"/>
      <c r="F26" s="15"/>
      <c r="G26" s="71"/>
    </row>
    <row r="27" spans="1:7" x14ac:dyDescent="0.3">
      <c r="A27" s="21" t="s">
        <v>1074</v>
      </c>
      <c r="B27" s="142">
        <v>260</v>
      </c>
      <c r="C27" s="146">
        <v>256</v>
      </c>
      <c r="D27" s="141">
        <v>56</v>
      </c>
      <c r="E27" s="142">
        <v>237</v>
      </c>
      <c r="F27" s="143">
        <v>6</v>
      </c>
      <c r="G27" s="71"/>
    </row>
    <row r="28" spans="1:7" x14ac:dyDescent="0.3">
      <c r="A28" s="22" t="s">
        <v>1075</v>
      </c>
      <c r="B28" s="103">
        <v>288</v>
      </c>
      <c r="C28" s="105">
        <v>288</v>
      </c>
      <c r="D28" s="106">
        <v>46</v>
      </c>
      <c r="E28" s="103">
        <v>270</v>
      </c>
      <c r="F28" s="107">
        <v>6</v>
      </c>
      <c r="G28" s="71"/>
    </row>
    <row r="29" spans="1:7" x14ac:dyDescent="0.3">
      <c r="A29" s="22" t="s">
        <v>1076</v>
      </c>
      <c r="B29" s="103">
        <v>346</v>
      </c>
      <c r="C29" s="105">
        <v>344</v>
      </c>
      <c r="D29" s="106">
        <v>71</v>
      </c>
      <c r="E29" s="103">
        <v>304</v>
      </c>
      <c r="F29" s="107">
        <v>12</v>
      </c>
      <c r="G29" s="71"/>
    </row>
    <row r="30" spans="1:7" x14ac:dyDescent="0.3">
      <c r="A30" s="22" t="s">
        <v>1077</v>
      </c>
      <c r="B30" s="103">
        <v>192</v>
      </c>
      <c r="C30" s="105">
        <v>196</v>
      </c>
      <c r="D30" s="106">
        <v>26</v>
      </c>
      <c r="E30" s="103">
        <v>175</v>
      </c>
      <c r="F30" s="107">
        <v>11</v>
      </c>
      <c r="G30" s="71"/>
    </row>
    <row r="31" spans="1:7" x14ac:dyDescent="0.3">
      <c r="A31" s="22" t="s">
        <v>1078</v>
      </c>
      <c r="B31" s="103">
        <v>248</v>
      </c>
      <c r="C31" s="105">
        <v>248</v>
      </c>
      <c r="D31" s="106">
        <v>63</v>
      </c>
      <c r="E31" s="103">
        <v>210</v>
      </c>
      <c r="F31" s="107">
        <v>8</v>
      </c>
      <c r="G31" s="71"/>
    </row>
    <row r="32" spans="1:7" x14ac:dyDescent="0.3">
      <c r="A32" s="22" t="s">
        <v>1079</v>
      </c>
      <c r="B32" s="103">
        <v>74</v>
      </c>
      <c r="C32" s="105">
        <v>74</v>
      </c>
      <c r="D32" s="106">
        <v>7</v>
      </c>
      <c r="E32" s="103">
        <v>72</v>
      </c>
      <c r="F32" s="107">
        <v>0</v>
      </c>
      <c r="G32" s="71"/>
    </row>
    <row r="33" spans="1:7" x14ac:dyDescent="0.3">
      <c r="A33" s="22" t="s">
        <v>1080</v>
      </c>
      <c r="B33" s="103">
        <v>17</v>
      </c>
      <c r="C33" s="105">
        <v>18</v>
      </c>
      <c r="D33" s="106">
        <v>5</v>
      </c>
      <c r="E33" s="103">
        <v>19</v>
      </c>
      <c r="F33" s="107">
        <v>0</v>
      </c>
      <c r="G33" s="71"/>
    </row>
    <row r="34" spans="1:7" x14ac:dyDescent="0.3">
      <c r="A34" s="22" t="s">
        <v>1081</v>
      </c>
      <c r="B34" s="103">
        <v>128</v>
      </c>
      <c r="C34" s="105">
        <v>131</v>
      </c>
      <c r="D34" s="106">
        <v>14</v>
      </c>
      <c r="E34" s="103">
        <v>132</v>
      </c>
      <c r="F34" s="107">
        <v>2</v>
      </c>
      <c r="G34" s="71"/>
    </row>
    <row r="35" spans="1:7" x14ac:dyDescent="0.3">
      <c r="A35" s="22" t="s">
        <v>1082</v>
      </c>
      <c r="B35" s="103">
        <v>269</v>
      </c>
      <c r="C35" s="105">
        <v>262</v>
      </c>
      <c r="D35" s="106">
        <v>30</v>
      </c>
      <c r="E35" s="103">
        <v>256</v>
      </c>
      <c r="F35" s="107">
        <v>7</v>
      </c>
      <c r="G35" s="71"/>
    </row>
    <row r="36" spans="1:7" x14ac:dyDescent="0.3">
      <c r="A36" s="22" t="s">
        <v>1083</v>
      </c>
      <c r="B36" s="103">
        <v>33</v>
      </c>
      <c r="C36" s="105">
        <v>33</v>
      </c>
      <c r="D36" s="106">
        <v>6</v>
      </c>
      <c r="E36" s="103">
        <v>31</v>
      </c>
      <c r="F36" s="107">
        <v>0</v>
      </c>
      <c r="G36" s="71"/>
    </row>
    <row r="37" spans="1:7" x14ac:dyDescent="0.3">
      <c r="A37" s="22" t="s">
        <v>1084</v>
      </c>
      <c r="B37" s="103">
        <v>163</v>
      </c>
      <c r="C37" s="105">
        <v>160</v>
      </c>
      <c r="D37" s="106">
        <v>30</v>
      </c>
      <c r="E37" s="103">
        <v>150</v>
      </c>
      <c r="F37" s="107">
        <v>4</v>
      </c>
      <c r="G37" s="71"/>
    </row>
    <row r="38" spans="1:7" x14ac:dyDescent="0.3">
      <c r="A38" s="22" t="s">
        <v>1085</v>
      </c>
      <c r="B38" s="103">
        <v>164</v>
      </c>
      <c r="C38" s="105">
        <v>164</v>
      </c>
      <c r="D38" s="106">
        <v>28</v>
      </c>
      <c r="E38" s="103">
        <v>156</v>
      </c>
      <c r="F38" s="107">
        <v>3</v>
      </c>
      <c r="G38" s="71"/>
    </row>
    <row r="39" spans="1:7" x14ac:dyDescent="0.3">
      <c r="A39" s="22" t="s">
        <v>1086</v>
      </c>
      <c r="B39" s="103">
        <v>58</v>
      </c>
      <c r="C39" s="105">
        <v>58</v>
      </c>
      <c r="D39" s="106">
        <v>27</v>
      </c>
      <c r="E39" s="103">
        <v>39</v>
      </c>
      <c r="F39" s="107">
        <v>4</v>
      </c>
      <c r="G39" s="71"/>
    </row>
    <row r="40" spans="1:7" x14ac:dyDescent="0.3">
      <c r="A40" s="22" t="s">
        <v>1087</v>
      </c>
      <c r="B40" s="103">
        <v>85</v>
      </c>
      <c r="C40" s="105">
        <v>87</v>
      </c>
      <c r="D40" s="106">
        <v>11</v>
      </c>
      <c r="E40" s="147">
        <v>84</v>
      </c>
      <c r="F40" s="107">
        <v>5</v>
      </c>
      <c r="G40" s="71"/>
    </row>
    <row r="41" spans="1:7" x14ac:dyDescent="0.3">
      <c r="A41" s="72" t="s">
        <v>1090</v>
      </c>
      <c r="B41" s="103">
        <v>325</v>
      </c>
      <c r="C41" s="105">
        <v>330</v>
      </c>
      <c r="D41" s="106">
        <v>170</v>
      </c>
      <c r="E41" s="138">
        <v>278</v>
      </c>
      <c r="F41" s="107">
        <v>12</v>
      </c>
      <c r="G41" s="71"/>
    </row>
    <row r="42" spans="1:7" x14ac:dyDescent="0.3">
      <c r="A42" s="23" t="s">
        <v>48</v>
      </c>
      <c r="B42" s="108">
        <f>SUM(B27:B41)</f>
        <v>2650</v>
      </c>
      <c r="C42" s="108">
        <f>SUM(C27:C41)</f>
        <v>2649</v>
      </c>
      <c r="D42" s="108">
        <f>SUM(D27:D41)</f>
        <v>590</v>
      </c>
      <c r="E42" s="108">
        <f>SUM(E27:E41)</f>
        <v>2413</v>
      </c>
      <c r="F42" s="108">
        <f>SUM(F27:F41)</f>
        <v>80</v>
      </c>
    </row>
    <row r="43" spans="1:7" ht="13.5" thickBot="1" x14ac:dyDescent="0.35">
      <c r="A43" s="148"/>
      <c r="B43" s="149"/>
      <c r="C43" s="149"/>
      <c r="D43" s="149"/>
      <c r="E43" s="149"/>
      <c r="F43" s="149"/>
    </row>
    <row r="44" spans="1:7" ht="13.5" thickBot="1" x14ac:dyDescent="0.35">
      <c r="A44" s="16" t="s">
        <v>35</v>
      </c>
      <c r="B44" s="44"/>
      <c r="C44" s="62"/>
      <c r="D44" s="45"/>
      <c r="E44" s="44"/>
      <c r="F44" s="46"/>
    </row>
    <row r="45" spans="1:7" x14ac:dyDescent="0.3">
      <c r="A45" s="57" t="s">
        <v>78</v>
      </c>
      <c r="B45" s="142">
        <v>719</v>
      </c>
      <c r="C45" s="146">
        <v>719</v>
      </c>
      <c r="D45" s="141">
        <v>158</v>
      </c>
      <c r="E45" s="142">
        <v>673</v>
      </c>
      <c r="F45" s="143">
        <v>36</v>
      </c>
    </row>
    <row r="46" spans="1:7" x14ac:dyDescent="0.3">
      <c r="A46" s="58" t="s">
        <v>79</v>
      </c>
      <c r="B46" s="103">
        <v>1013</v>
      </c>
      <c r="C46" s="105">
        <v>1035</v>
      </c>
      <c r="D46" s="106">
        <v>117</v>
      </c>
      <c r="E46" s="103">
        <v>1030</v>
      </c>
      <c r="F46" s="107">
        <v>24</v>
      </c>
    </row>
    <row r="47" spans="1:7" x14ac:dyDescent="0.3">
      <c r="A47" s="58" t="s">
        <v>80</v>
      </c>
      <c r="B47" s="103">
        <v>977</v>
      </c>
      <c r="C47" s="105">
        <v>988</v>
      </c>
      <c r="D47" s="106">
        <v>121</v>
      </c>
      <c r="E47" s="103">
        <v>942</v>
      </c>
      <c r="F47" s="107">
        <v>31</v>
      </c>
    </row>
    <row r="48" spans="1:7" x14ac:dyDescent="0.3">
      <c r="A48" s="58" t="s">
        <v>81</v>
      </c>
      <c r="B48" s="103">
        <v>907</v>
      </c>
      <c r="C48" s="105">
        <v>934</v>
      </c>
      <c r="D48" s="106">
        <v>185</v>
      </c>
      <c r="E48" s="103">
        <v>880</v>
      </c>
      <c r="F48" s="107">
        <v>34</v>
      </c>
    </row>
    <row r="49" spans="1:6" x14ac:dyDescent="0.3">
      <c r="A49" s="58" t="s">
        <v>82</v>
      </c>
      <c r="B49" s="103">
        <v>824</v>
      </c>
      <c r="C49" s="105">
        <v>838</v>
      </c>
      <c r="D49" s="106">
        <v>192</v>
      </c>
      <c r="E49" s="103">
        <v>799</v>
      </c>
      <c r="F49" s="107">
        <v>27</v>
      </c>
    </row>
    <row r="50" spans="1:6" x14ac:dyDescent="0.3">
      <c r="A50" s="58" t="s">
        <v>83</v>
      </c>
      <c r="B50" s="103">
        <v>358</v>
      </c>
      <c r="C50" s="105">
        <v>369</v>
      </c>
      <c r="D50" s="106">
        <v>111</v>
      </c>
      <c r="E50" s="103">
        <v>341</v>
      </c>
      <c r="F50" s="107">
        <v>2</v>
      </c>
    </row>
    <row r="51" spans="1:6" x14ac:dyDescent="0.3">
      <c r="A51" s="58" t="s">
        <v>84</v>
      </c>
      <c r="B51" s="103">
        <v>366</v>
      </c>
      <c r="C51" s="105">
        <v>368</v>
      </c>
      <c r="D51" s="106">
        <v>102</v>
      </c>
      <c r="E51" s="103">
        <v>344</v>
      </c>
      <c r="F51" s="107">
        <v>8</v>
      </c>
    </row>
    <row r="52" spans="1:6" x14ac:dyDescent="0.3">
      <c r="A52" s="58" t="s">
        <v>85</v>
      </c>
      <c r="B52" s="103">
        <v>490</v>
      </c>
      <c r="C52" s="105">
        <v>499</v>
      </c>
      <c r="D52" s="106">
        <v>140</v>
      </c>
      <c r="E52" s="138">
        <v>455</v>
      </c>
      <c r="F52" s="107">
        <v>14</v>
      </c>
    </row>
    <row r="53" spans="1:6" x14ac:dyDescent="0.3">
      <c r="A53" s="23" t="s">
        <v>48</v>
      </c>
      <c r="B53" s="108">
        <f>SUM(B45:B52)</f>
        <v>5654</v>
      </c>
      <c r="C53" s="108">
        <f>SUM(C45:C52)</f>
        <v>5750</v>
      </c>
      <c r="D53" s="109">
        <f>SUM(D45:D52)</f>
        <v>1126</v>
      </c>
      <c r="E53" s="108">
        <f>SUM(E45:E52)</f>
        <v>5464</v>
      </c>
      <c r="F53" s="110">
        <f>SUM(F45:F52)</f>
        <v>176</v>
      </c>
    </row>
    <row r="54" spans="1:6" ht="13.5" thickBot="1" x14ac:dyDescent="0.35">
      <c r="B54" s="47"/>
      <c r="C54" s="47"/>
      <c r="D54" s="47"/>
      <c r="E54" s="47"/>
      <c r="F54" s="47"/>
    </row>
    <row r="55" spans="1:6" ht="13.5" thickBot="1" x14ac:dyDescent="0.35">
      <c r="A55" s="16" t="s">
        <v>98</v>
      </c>
      <c r="B55" s="44"/>
      <c r="C55" s="62"/>
      <c r="D55" s="45"/>
      <c r="E55" s="44"/>
      <c r="F55" s="46"/>
    </row>
    <row r="56" spans="1:6" x14ac:dyDescent="0.3">
      <c r="A56" s="59" t="s">
        <v>86</v>
      </c>
      <c r="B56" s="102">
        <v>82</v>
      </c>
      <c r="C56" s="146">
        <v>84</v>
      </c>
      <c r="D56" s="141">
        <v>7</v>
      </c>
      <c r="E56" s="142">
        <v>78</v>
      </c>
      <c r="F56" s="143">
        <v>3</v>
      </c>
    </row>
    <row r="57" spans="1:6" x14ac:dyDescent="0.3">
      <c r="A57" s="60" t="s">
        <v>87</v>
      </c>
      <c r="B57" s="102">
        <v>166</v>
      </c>
      <c r="C57" s="105">
        <v>168</v>
      </c>
      <c r="D57" s="106">
        <v>71</v>
      </c>
      <c r="E57" s="103">
        <v>131</v>
      </c>
      <c r="F57" s="107">
        <v>7</v>
      </c>
    </row>
    <row r="58" spans="1:6" x14ac:dyDescent="0.3">
      <c r="A58" s="60" t="s">
        <v>88</v>
      </c>
      <c r="B58" s="102">
        <v>260</v>
      </c>
      <c r="C58" s="105">
        <v>261</v>
      </c>
      <c r="D58" s="106">
        <v>107</v>
      </c>
      <c r="E58" s="103">
        <v>220</v>
      </c>
      <c r="F58" s="107">
        <v>13</v>
      </c>
    </row>
    <row r="59" spans="1:6" x14ac:dyDescent="0.3">
      <c r="A59" s="60" t="s">
        <v>89</v>
      </c>
      <c r="B59" s="102">
        <v>139</v>
      </c>
      <c r="C59" s="105">
        <v>138</v>
      </c>
      <c r="D59" s="106">
        <v>38</v>
      </c>
      <c r="E59" s="103">
        <v>120</v>
      </c>
      <c r="F59" s="107">
        <v>9</v>
      </c>
    </row>
    <row r="60" spans="1:6" x14ac:dyDescent="0.3">
      <c r="A60" s="60" t="s">
        <v>90</v>
      </c>
      <c r="B60" s="102">
        <v>428</v>
      </c>
      <c r="C60" s="105">
        <v>431</v>
      </c>
      <c r="D60" s="106">
        <v>127</v>
      </c>
      <c r="E60" s="103">
        <v>364</v>
      </c>
      <c r="F60" s="107">
        <v>19</v>
      </c>
    </row>
    <row r="61" spans="1:6" x14ac:dyDescent="0.3">
      <c r="A61" s="60" t="s">
        <v>91</v>
      </c>
      <c r="B61" s="102">
        <v>467</v>
      </c>
      <c r="C61" s="105">
        <v>469</v>
      </c>
      <c r="D61" s="106">
        <v>168</v>
      </c>
      <c r="E61" s="103">
        <v>394</v>
      </c>
      <c r="F61" s="107">
        <v>23</v>
      </c>
    </row>
    <row r="62" spans="1:6" x14ac:dyDescent="0.3">
      <c r="A62" s="60" t="s">
        <v>92</v>
      </c>
      <c r="B62" s="102">
        <v>56</v>
      </c>
      <c r="C62" s="105">
        <v>54</v>
      </c>
      <c r="D62" s="106">
        <v>17</v>
      </c>
      <c r="E62" s="103">
        <v>45</v>
      </c>
      <c r="F62" s="107">
        <v>3</v>
      </c>
    </row>
    <row r="63" spans="1:6" x14ac:dyDescent="0.3">
      <c r="A63" s="60" t="s">
        <v>93</v>
      </c>
      <c r="B63" s="102">
        <v>173</v>
      </c>
      <c r="C63" s="105">
        <v>171</v>
      </c>
      <c r="D63" s="106">
        <v>28</v>
      </c>
      <c r="E63" s="103">
        <v>159</v>
      </c>
      <c r="F63" s="107">
        <v>5</v>
      </c>
    </row>
    <row r="64" spans="1:6" x14ac:dyDescent="0.3">
      <c r="A64" s="60" t="s">
        <v>94</v>
      </c>
      <c r="B64" s="102">
        <v>525</v>
      </c>
      <c r="C64" s="105">
        <v>520</v>
      </c>
      <c r="D64" s="106">
        <v>117</v>
      </c>
      <c r="E64" s="103">
        <v>462</v>
      </c>
      <c r="F64" s="107">
        <v>14</v>
      </c>
    </row>
    <row r="65" spans="1:6" x14ac:dyDescent="0.3">
      <c r="A65" s="60" t="s">
        <v>95</v>
      </c>
      <c r="B65" s="102">
        <v>440</v>
      </c>
      <c r="C65" s="105">
        <v>439</v>
      </c>
      <c r="D65" s="106">
        <v>86</v>
      </c>
      <c r="E65" s="103">
        <v>410</v>
      </c>
      <c r="F65" s="107">
        <v>10</v>
      </c>
    </row>
    <row r="66" spans="1:6" x14ac:dyDescent="0.3">
      <c r="A66" s="60" t="s">
        <v>96</v>
      </c>
      <c r="B66" s="102">
        <v>66</v>
      </c>
      <c r="C66" s="105">
        <v>71</v>
      </c>
      <c r="D66" s="106">
        <v>5</v>
      </c>
      <c r="E66" s="103">
        <v>67</v>
      </c>
      <c r="F66" s="107">
        <v>0</v>
      </c>
    </row>
    <row r="67" spans="1:6" x14ac:dyDescent="0.3">
      <c r="A67" s="60" t="s">
        <v>97</v>
      </c>
      <c r="B67" s="102">
        <v>42</v>
      </c>
      <c r="C67" s="105">
        <v>42</v>
      </c>
      <c r="D67" s="106">
        <v>8</v>
      </c>
      <c r="E67" s="103">
        <v>31</v>
      </c>
      <c r="F67" s="107">
        <v>8</v>
      </c>
    </row>
    <row r="68" spans="1:6" x14ac:dyDescent="0.3">
      <c r="A68" s="60" t="s">
        <v>286</v>
      </c>
      <c r="B68" s="102">
        <v>10</v>
      </c>
      <c r="C68" s="105">
        <v>10</v>
      </c>
      <c r="D68" s="106">
        <v>5</v>
      </c>
      <c r="E68" s="147">
        <v>9</v>
      </c>
      <c r="F68" s="107">
        <v>0</v>
      </c>
    </row>
    <row r="69" spans="1:6" x14ac:dyDescent="0.3">
      <c r="A69" s="150">
        <v>14</v>
      </c>
      <c r="B69" s="19">
        <v>424</v>
      </c>
      <c r="C69" s="151">
        <v>420</v>
      </c>
      <c r="D69" s="152">
        <v>287</v>
      </c>
      <c r="E69" s="138">
        <v>320</v>
      </c>
      <c r="F69" s="139">
        <v>24</v>
      </c>
    </row>
    <row r="70" spans="1:6" x14ac:dyDescent="0.3">
      <c r="A70" s="23" t="s">
        <v>48</v>
      </c>
      <c r="B70" s="108">
        <f>SUM(B56:B69)</f>
        <v>3278</v>
      </c>
      <c r="C70" s="108">
        <f>SUM(C56:C69)</f>
        <v>3278</v>
      </c>
      <c r="D70" s="109">
        <f>SUM(D56:D69)</f>
        <v>1071</v>
      </c>
      <c r="E70" s="108">
        <f>SUM(E56:E69)</f>
        <v>2810</v>
      </c>
      <c r="F70" s="109">
        <f>SUM(F56:F69)</f>
        <v>138</v>
      </c>
    </row>
    <row r="71" spans="1:6" x14ac:dyDescent="0.3">
      <c r="B71" s="47"/>
      <c r="C71" s="47"/>
      <c r="D71" s="47"/>
      <c r="E71" s="47"/>
      <c r="F71" s="47"/>
    </row>
    <row r="72" spans="1:6" x14ac:dyDescent="0.3">
      <c r="A72" s="23" t="s">
        <v>99</v>
      </c>
      <c r="B72" s="54">
        <f>B18+B24+B42+B53+B70</f>
        <v>16770</v>
      </c>
      <c r="C72" s="54">
        <f>C18+C24+C42+C53+C70</f>
        <v>16901</v>
      </c>
      <c r="D72" s="55">
        <f>D18+D24+D42+D53+D70</f>
        <v>3633</v>
      </c>
      <c r="E72" s="54">
        <f>E18+E24+E42+E53+E70</f>
        <v>15537</v>
      </c>
      <c r="F72" s="55">
        <f>F18+F24+F42+F53+F70</f>
        <v>621</v>
      </c>
    </row>
  </sheetData>
  <mergeCells count="2">
    <mergeCell ref="B1:F1"/>
    <mergeCell ref="B2:F2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E86A9-1444-473C-9765-0E96B32139C6}">
  <sheetPr>
    <pageSetUpPr fitToPage="1"/>
  </sheetPr>
  <dimension ref="A1:H27"/>
  <sheetViews>
    <sheetView tabSelected="1" zoomScaleNormal="100" workbookViewId="0">
      <selection activeCell="F6" sqref="F6"/>
    </sheetView>
  </sheetViews>
  <sheetFormatPr defaultColWidth="9.1796875" defaultRowHeight="13" x14ac:dyDescent="0.3"/>
  <cols>
    <col min="1" max="1" width="10.54296875" style="2" customWidth="1"/>
    <col min="2" max="4" width="8.7265625" style="7" customWidth="1"/>
    <col min="5" max="16384" width="9.1796875" style="7"/>
  </cols>
  <sheetData>
    <row r="1" spans="1:8" ht="14.5" x14ac:dyDescent="0.35">
      <c r="A1" s="24"/>
      <c r="B1" s="25"/>
      <c r="C1" s="26"/>
      <c r="D1" s="26"/>
      <c r="E1" s="82"/>
      <c r="F1"/>
      <c r="G1"/>
      <c r="H1"/>
    </row>
    <row r="2" spans="1:8" ht="14.5" x14ac:dyDescent="0.35">
      <c r="A2" s="28"/>
      <c r="B2" s="309" t="s">
        <v>563</v>
      </c>
      <c r="C2" s="326"/>
      <c r="D2" s="326"/>
      <c r="E2" s="82"/>
      <c r="F2"/>
      <c r="G2"/>
      <c r="H2"/>
    </row>
    <row r="3" spans="1:8" ht="14.5" x14ac:dyDescent="0.35">
      <c r="A3" s="28"/>
      <c r="B3" s="30" t="s">
        <v>0</v>
      </c>
      <c r="C3" s="30" t="s">
        <v>1</v>
      </c>
      <c r="D3" s="30" t="s">
        <v>2</v>
      </c>
      <c r="E3" s="69"/>
      <c r="F3" s="3"/>
      <c r="G3" s="3"/>
      <c r="H3" s="3"/>
    </row>
    <row r="4" spans="1:8" x14ac:dyDescent="0.3">
      <c r="A4" s="34"/>
      <c r="B4" s="10" t="s">
        <v>15</v>
      </c>
      <c r="C4" s="10" t="s">
        <v>15</v>
      </c>
      <c r="D4" s="83" t="s">
        <v>15</v>
      </c>
      <c r="E4" s="37"/>
      <c r="F4" s="4"/>
      <c r="G4" s="4"/>
      <c r="H4" s="4"/>
    </row>
    <row r="5" spans="1:8" ht="107.15" customHeight="1" thickBot="1" x14ac:dyDescent="0.35">
      <c r="A5" s="38" t="s">
        <v>17</v>
      </c>
      <c r="B5" s="13" t="s">
        <v>564</v>
      </c>
      <c r="C5" s="13" t="s">
        <v>565</v>
      </c>
      <c r="D5" s="84" t="s">
        <v>566</v>
      </c>
      <c r="E5" s="39"/>
      <c r="F5" s="14"/>
      <c r="G5" s="14"/>
      <c r="H5" s="14"/>
    </row>
    <row r="6" spans="1:8" ht="13.5" thickBot="1" x14ac:dyDescent="0.35">
      <c r="A6" s="16" t="s">
        <v>370</v>
      </c>
      <c r="B6" s="15"/>
      <c r="C6" s="15"/>
      <c r="D6" s="15"/>
      <c r="E6" s="40"/>
      <c r="F6" s="18"/>
      <c r="G6" s="18"/>
      <c r="H6" s="18"/>
    </row>
    <row r="7" spans="1:8" x14ac:dyDescent="0.3">
      <c r="A7" s="58" t="s">
        <v>567</v>
      </c>
      <c r="B7" s="269">
        <v>941</v>
      </c>
      <c r="C7" s="270">
        <v>935</v>
      </c>
      <c r="D7" s="269">
        <v>931</v>
      </c>
      <c r="E7" s="71"/>
    </row>
    <row r="8" spans="1:8" x14ac:dyDescent="0.3">
      <c r="A8" s="58" t="s">
        <v>568</v>
      </c>
      <c r="B8" s="231">
        <v>1088</v>
      </c>
      <c r="C8" s="271">
        <v>1087</v>
      </c>
      <c r="D8" s="231">
        <v>1082</v>
      </c>
      <c r="E8" s="71"/>
    </row>
    <row r="9" spans="1:8" x14ac:dyDescent="0.3">
      <c r="A9" s="58" t="s">
        <v>569</v>
      </c>
      <c r="B9" s="231">
        <v>459</v>
      </c>
      <c r="C9" s="271">
        <v>460</v>
      </c>
      <c r="D9" s="231">
        <v>456</v>
      </c>
      <c r="E9" s="71"/>
    </row>
    <row r="10" spans="1:8" x14ac:dyDescent="0.3">
      <c r="A10" s="58" t="s">
        <v>570</v>
      </c>
      <c r="B10" s="231">
        <v>793</v>
      </c>
      <c r="C10" s="271">
        <v>786</v>
      </c>
      <c r="D10" s="231">
        <v>791</v>
      </c>
      <c r="E10" s="71"/>
    </row>
    <row r="11" spans="1:8" x14ac:dyDescent="0.3">
      <c r="A11" s="58" t="s">
        <v>571</v>
      </c>
      <c r="B11" s="231">
        <v>676</v>
      </c>
      <c r="C11" s="271">
        <v>671</v>
      </c>
      <c r="D11" s="231">
        <v>666</v>
      </c>
      <c r="E11" s="71"/>
    </row>
    <row r="12" spans="1:8" x14ac:dyDescent="0.3">
      <c r="A12" s="58" t="s">
        <v>572</v>
      </c>
      <c r="B12" s="231">
        <v>579</v>
      </c>
      <c r="C12" s="271">
        <v>570</v>
      </c>
      <c r="D12" s="231">
        <v>566</v>
      </c>
      <c r="E12" s="71"/>
    </row>
    <row r="13" spans="1:8" x14ac:dyDescent="0.3">
      <c r="A13" s="58" t="s">
        <v>573</v>
      </c>
      <c r="B13" s="231">
        <v>620</v>
      </c>
      <c r="C13" s="271">
        <v>614</v>
      </c>
      <c r="D13" s="231">
        <v>615</v>
      </c>
      <c r="E13" s="71"/>
    </row>
    <row r="14" spans="1:8" x14ac:dyDescent="0.3">
      <c r="A14" s="58" t="s">
        <v>574</v>
      </c>
      <c r="B14" s="231">
        <v>774</v>
      </c>
      <c r="C14" s="271">
        <v>767</v>
      </c>
      <c r="D14" s="231">
        <v>769</v>
      </c>
      <c r="E14" s="71"/>
    </row>
    <row r="15" spans="1:8" x14ac:dyDescent="0.3">
      <c r="A15" s="58" t="s">
        <v>575</v>
      </c>
      <c r="B15" s="231">
        <v>634</v>
      </c>
      <c r="C15" s="271">
        <v>634</v>
      </c>
      <c r="D15" s="231">
        <v>619</v>
      </c>
      <c r="E15" s="71"/>
    </row>
    <row r="16" spans="1:8" x14ac:dyDescent="0.3">
      <c r="A16" s="58" t="s">
        <v>576</v>
      </c>
      <c r="B16" s="231">
        <v>604</v>
      </c>
      <c r="C16" s="271">
        <v>600</v>
      </c>
      <c r="D16" s="231">
        <v>595</v>
      </c>
      <c r="E16" s="71"/>
    </row>
    <row r="17" spans="1:8" x14ac:dyDescent="0.3">
      <c r="A17" s="58" t="s">
        <v>380</v>
      </c>
      <c r="B17" s="231">
        <v>596</v>
      </c>
      <c r="C17" s="271">
        <v>582</v>
      </c>
      <c r="D17" s="231">
        <v>594</v>
      </c>
      <c r="E17" s="71"/>
    </row>
    <row r="18" spans="1:8" x14ac:dyDescent="0.3">
      <c r="A18" s="58" t="s">
        <v>577</v>
      </c>
      <c r="B18" s="231">
        <v>657</v>
      </c>
      <c r="C18" s="271">
        <v>667</v>
      </c>
      <c r="D18" s="231">
        <v>665</v>
      </c>
      <c r="E18" s="71"/>
    </row>
    <row r="19" spans="1:8" x14ac:dyDescent="0.3">
      <c r="A19" s="58" t="s">
        <v>578</v>
      </c>
      <c r="B19" s="231">
        <v>609</v>
      </c>
      <c r="C19" s="271">
        <v>612</v>
      </c>
      <c r="D19" s="231">
        <v>609</v>
      </c>
      <c r="E19" s="71"/>
    </row>
    <row r="20" spans="1:8" x14ac:dyDescent="0.3">
      <c r="A20" s="58" t="s">
        <v>579</v>
      </c>
      <c r="B20" s="231">
        <v>622</v>
      </c>
      <c r="C20" s="271">
        <v>621</v>
      </c>
      <c r="D20" s="231">
        <v>616</v>
      </c>
      <c r="E20" s="71"/>
    </row>
    <row r="21" spans="1:8" x14ac:dyDescent="0.3">
      <c r="A21" s="58" t="s">
        <v>580</v>
      </c>
      <c r="B21" s="231">
        <v>726</v>
      </c>
      <c r="C21" s="271">
        <v>736</v>
      </c>
      <c r="D21" s="231">
        <v>733</v>
      </c>
      <c r="E21" s="71"/>
    </row>
    <row r="22" spans="1:8" x14ac:dyDescent="0.3">
      <c r="A22" s="58" t="s">
        <v>581</v>
      </c>
      <c r="B22" s="231">
        <v>584</v>
      </c>
      <c r="C22" s="271">
        <v>586</v>
      </c>
      <c r="D22" s="231">
        <v>588</v>
      </c>
      <c r="E22" s="71"/>
    </row>
    <row r="23" spans="1:8" x14ac:dyDescent="0.3">
      <c r="A23" s="58" t="s">
        <v>582</v>
      </c>
      <c r="B23" s="231">
        <v>721</v>
      </c>
      <c r="C23" s="271">
        <v>715</v>
      </c>
      <c r="D23" s="231">
        <v>710</v>
      </c>
      <c r="E23" s="71"/>
    </row>
    <row r="24" spans="1:8" x14ac:dyDescent="0.3">
      <c r="A24" s="58" t="s">
        <v>583</v>
      </c>
      <c r="B24" s="231">
        <v>707</v>
      </c>
      <c r="C24" s="271">
        <v>697</v>
      </c>
      <c r="D24" s="231">
        <v>705</v>
      </c>
      <c r="E24" s="71"/>
    </row>
    <row r="25" spans="1:8" x14ac:dyDescent="0.3">
      <c r="A25" s="58" t="s">
        <v>584</v>
      </c>
      <c r="B25" s="231">
        <v>607</v>
      </c>
      <c r="C25" s="271">
        <v>598</v>
      </c>
      <c r="D25" s="231">
        <v>597</v>
      </c>
      <c r="E25" s="71"/>
    </row>
    <row r="26" spans="1:8" x14ac:dyDescent="0.3">
      <c r="A26" s="58" t="s">
        <v>585</v>
      </c>
      <c r="B26" s="272">
        <v>712</v>
      </c>
      <c r="C26" s="273">
        <v>696</v>
      </c>
      <c r="D26" s="272">
        <v>695</v>
      </c>
      <c r="E26" s="71"/>
    </row>
    <row r="27" spans="1:8" x14ac:dyDescent="0.3">
      <c r="A27" s="23" t="s">
        <v>48</v>
      </c>
      <c r="B27" s="108">
        <f t="shared" ref="B27:D27" si="0">SUM(B7:B26)</f>
        <v>13709</v>
      </c>
      <c r="C27" s="108">
        <f t="shared" si="0"/>
        <v>13634</v>
      </c>
      <c r="D27" s="212">
        <f t="shared" si="0"/>
        <v>13602</v>
      </c>
      <c r="E27" s="93"/>
      <c r="F27" s="91"/>
      <c r="G27" s="91"/>
      <c r="H27" s="91"/>
    </row>
  </sheetData>
  <mergeCells count="1">
    <mergeCell ref="B2:D2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E0319-091D-479D-8DBC-8373E7A8E7C7}">
  <sheetPr>
    <pageSetUpPr fitToPage="1"/>
  </sheetPr>
  <dimension ref="A1:I28"/>
  <sheetViews>
    <sheetView tabSelected="1" zoomScaleNormal="100" workbookViewId="0">
      <selection activeCell="F6" sqref="F6"/>
    </sheetView>
  </sheetViews>
  <sheetFormatPr defaultColWidth="9.1796875" defaultRowHeight="13" x14ac:dyDescent="0.3"/>
  <cols>
    <col min="1" max="1" width="10.7265625" style="2" customWidth="1"/>
    <col min="2" max="8" width="7.54296875" style="7" customWidth="1"/>
    <col min="9" max="16384" width="9.1796875" style="7"/>
  </cols>
  <sheetData>
    <row r="1" spans="1:9" ht="14.5" x14ac:dyDescent="0.35">
      <c r="A1" s="24"/>
      <c r="B1" s="25"/>
      <c r="C1" s="73"/>
      <c r="D1" s="73"/>
      <c r="E1" s="73"/>
      <c r="F1" s="89"/>
      <c r="G1" s="89"/>
      <c r="H1" s="89"/>
      <c r="I1" s="71"/>
    </row>
    <row r="2" spans="1:9" ht="14.5" x14ac:dyDescent="0.35">
      <c r="A2" s="28"/>
      <c r="B2" s="309" t="s">
        <v>586</v>
      </c>
      <c r="C2" s="326"/>
      <c r="D2" s="326"/>
      <c r="E2" s="326"/>
      <c r="F2" s="326"/>
      <c r="G2" s="326"/>
      <c r="H2" s="326"/>
      <c r="I2" s="71"/>
    </row>
    <row r="3" spans="1:9" ht="14.5" x14ac:dyDescent="0.35">
      <c r="A3" s="28"/>
      <c r="B3" s="312" t="s">
        <v>0</v>
      </c>
      <c r="C3" s="313"/>
      <c r="D3" s="312" t="s">
        <v>1</v>
      </c>
      <c r="E3" s="318"/>
      <c r="F3" s="329"/>
      <c r="G3" s="330"/>
      <c r="H3" s="30" t="s">
        <v>2</v>
      </c>
      <c r="I3" s="71"/>
    </row>
    <row r="4" spans="1:9" x14ac:dyDescent="0.3">
      <c r="A4" s="34"/>
      <c r="B4" s="10" t="s">
        <v>15</v>
      </c>
      <c r="C4" s="11" t="s">
        <v>182</v>
      </c>
      <c r="D4" s="11" t="s">
        <v>16</v>
      </c>
      <c r="E4" s="10" t="s">
        <v>15</v>
      </c>
      <c r="F4" s="11" t="s">
        <v>182</v>
      </c>
      <c r="G4" s="10" t="s">
        <v>58</v>
      </c>
      <c r="H4" s="83" t="s">
        <v>15</v>
      </c>
      <c r="I4" s="71"/>
    </row>
    <row r="5" spans="1:9" ht="107.25" customHeight="1" thickBot="1" x14ac:dyDescent="0.35">
      <c r="A5" s="38" t="s">
        <v>17</v>
      </c>
      <c r="B5" s="13" t="s">
        <v>587</v>
      </c>
      <c r="C5" s="13" t="s">
        <v>588</v>
      </c>
      <c r="D5" s="13" t="s">
        <v>589</v>
      </c>
      <c r="E5" s="13" t="s">
        <v>590</v>
      </c>
      <c r="F5" s="13" t="s">
        <v>591</v>
      </c>
      <c r="G5" s="13" t="s">
        <v>592</v>
      </c>
      <c r="H5" s="84" t="s">
        <v>593</v>
      </c>
      <c r="I5" s="71"/>
    </row>
    <row r="6" spans="1:9" ht="13.5" thickBot="1" x14ac:dyDescent="0.35">
      <c r="A6" s="16" t="s">
        <v>370</v>
      </c>
      <c r="B6" s="15"/>
      <c r="C6" s="17"/>
      <c r="D6" s="16"/>
      <c r="E6" s="15"/>
      <c r="F6" s="15"/>
      <c r="G6" s="17"/>
      <c r="H6" s="16"/>
      <c r="I6" s="71"/>
    </row>
    <row r="7" spans="1:9" x14ac:dyDescent="0.3">
      <c r="A7" s="58" t="s">
        <v>594</v>
      </c>
      <c r="B7" s="274">
        <v>529</v>
      </c>
      <c r="C7" s="275">
        <v>97</v>
      </c>
      <c r="D7" s="156">
        <v>174</v>
      </c>
      <c r="E7" s="142">
        <v>481</v>
      </c>
      <c r="F7" s="276">
        <v>30</v>
      </c>
      <c r="G7" s="140">
        <v>12</v>
      </c>
      <c r="H7" s="153">
        <v>575</v>
      </c>
      <c r="I7" s="71"/>
    </row>
    <row r="8" spans="1:9" x14ac:dyDescent="0.3">
      <c r="A8" s="58" t="s">
        <v>595</v>
      </c>
      <c r="B8" s="277">
        <v>865</v>
      </c>
      <c r="C8" s="278">
        <v>135</v>
      </c>
      <c r="D8" s="158">
        <v>284</v>
      </c>
      <c r="E8" s="103">
        <v>746</v>
      </c>
      <c r="F8" s="279">
        <v>43</v>
      </c>
      <c r="G8" s="144">
        <v>14</v>
      </c>
      <c r="H8" s="154">
        <v>881</v>
      </c>
      <c r="I8" s="71"/>
    </row>
    <row r="9" spans="1:9" x14ac:dyDescent="0.3">
      <c r="A9" s="58" t="s">
        <v>596</v>
      </c>
      <c r="B9" s="277">
        <v>635</v>
      </c>
      <c r="C9" s="278">
        <v>146</v>
      </c>
      <c r="D9" s="158">
        <v>239</v>
      </c>
      <c r="E9" s="103">
        <v>535</v>
      </c>
      <c r="F9" s="279">
        <v>52</v>
      </c>
      <c r="G9" s="144">
        <v>29</v>
      </c>
      <c r="H9" s="154">
        <v>692</v>
      </c>
      <c r="I9" s="71"/>
    </row>
    <row r="10" spans="1:9" x14ac:dyDescent="0.3">
      <c r="A10" s="58" t="s">
        <v>597</v>
      </c>
      <c r="B10" s="277">
        <v>574</v>
      </c>
      <c r="C10" s="278">
        <v>117</v>
      </c>
      <c r="D10" s="158">
        <v>213</v>
      </c>
      <c r="E10" s="103">
        <v>503</v>
      </c>
      <c r="F10" s="279">
        <v>31</v>
      </c>
      <c r="G10" s="144">
        <v>14</v>
      </c>
      <c r="H10" s="154">
        <v>625</v>
      </c>
      <c r="I10" s="71"/>
    </row>
    <row r="11" spans="1:9" x14ac:dyDescent="0.3">
      <c r="A11" s="58" t="s">
        <v>598</v>
      </c>
      <c r="B11" s="277">
        <v>444</v>
      </c>
      <c r="C11" s="278">
        <v>146</v>
      </c>
      <c r="D11" s="158">
        <v>228</v>
      </c>
      <c r="E11" s="103">
        <v>373</v>
      </c>
      <c r="F11" s="279">
        <v>73</v>
      </c>
      <c r="G11" s="144">
        <v>28</v>
      </c>
      <c r="H11" s="154">
        <v>496</v>
      </c>
      <c r="I11" s="71"/>
    </row>
    <row r="12" spans="1:9" x14ac:dyDescent="0.3">
      <c r="A12" s="58" t="s">
        <v>599</v>
      </c>
      <c r="B12" s="277">
        <v>557</v>
      </c>
      <c r="C12" s="278">
        <v>140</v>
      </c>
      <c r="D12" s="158">
        <v>226</v>
      </c>
      <c r="E12" s="103">
        <v>481</v>
      </c>
      <c r="F12" s="279">
        <v>53</v>
      </c>
      <c r="G12" s="144">
        <v>18</v>
      </c>
      <c r="H12" s="154">
        <v>618</v>
      </c>
      <c r="I12" s="71"/>
    </row>
    <row r="13" spans="1:9" x14ac:dyDescent="0.3">
      <c r="A13" s="58" t="s">
        <v>600</v>
      </c>
      <c r="B13" s="277">
        <v>941</v>
      </c>
      <c r="C13" s="278">
        <v>171</v>
      </c>
      <c r="D13" s="158">
        <v>326</v>
      </c>
      <c r="E13" s="103">
        <v>808</v>
      </c>
      <c r="F13" s="279">
        <v>51</v>
      </c>
      <c r="G13" s="144">
        <v>48</v>
      </c>
      <c r="H13" s="154">
        <v>1015</v>
      </c>
      <c r="I13" s="71"/>
    </row>
    <row r="14" spans="1:9" x14ac:dyDescent="0.3">
      <c r="A14" s="58" t="s">
        <v>601</v>
      </c>
      <c r="B14" s="277">
        <v>636</v>
      </c>
      <c r="C14" s="278">
        <v>128</v>
      </c>
      <c r="D14" s="158">
        <v>247</v>
      </c>
      <c r="E14" s="103">
        <v>548</v>
      </c>
      <c r="F14" s="279">
        <v>44</v>
      </c>
      <c r="G14" s="144">
        <v>19</v>
      </c>
      <c r="H14" s="154">
        <v>676</v>
      </c>
      <c r="I14" s="71"/>
    </row>
    <row r="15" spans="1:9" x14ac:dyDescent="0.3">
      <c r="A15" s="58" t="s">
        <v>602</v>
      </c>
      <c r="B15" s="277">
        <v>577</v>
      </c>
      <c r="C15" s="278">
        <v>165</v>
      </c>
      <c r="D15" s="158">
        <v>270</v>
      </c>
      <c r="E15" s="103">
        <v>486</v>
      </c>
      <c r="F15" s="279">
        <v>61</v>
      </c>
      <c r="G15" s="144">
        <v>34</v>
      </c>
      <c r="H15" s="154">
        <v>646</v>
      </c>
      <c r="I15" s="71"/>
    </row>
    <row r="16" spans="1:9" x14ac:dyDescent="0.3">
      <c r="A16" s="58" t="s">
        <v>603</v>
      </c>
      <c r="B16" s="277">
        <v>440</v>
      </c>
      <c r="C16" s="278">
        <v>116</v>
      </c>
      <c r="D16" s="158">
        <v>245</v>
      </c>
      <c r="E16" s="103">
        <v>349</v>
      </c>
      <c r="F16" s="279">
        <v>32</v>
      </c>
      <c r="G16" s="144">
        <v>31</v>
      </c>
      <c r="H16" s="154">
        <v>484</v>
      </c>
      <c r="I16" s="71"/>
    </row>
    <row r="17" spans="1:9" x14ac:dyDescent="0.3">
      <c r="A17" s="58" t="s">
        <v>381</v>
      </c>
      <c r="B17" s="277">
        <v>539</v>
      </c>
      <c r="C17" s="278">
        <v>117</v>
      </c>
      <c r="D17" s="158">
        <v>224</v>
      </c>
      <c r="E17" s="103">
        <v>454</v>
      </c>
      <c r="F17" s="279">
        <v>44</v>
      </c>
      <c r="G17" s="144">
        <v>24</v>
      </c>
      <c r="H17" s="154">
        <v>585</v>
      </c>
      <c r="I17" s="71"/>
    </row>
    <row r="18" spans="1:9" x14ac:dyDescent="0.3">
      <c r="A18" s="58" t="s">
        <v>604</v>
      </c>
      <c r="B18" s="277">
        <v>562</v>
      </c>
      <c r="C18" s="278">
        <v>129</v>
      </c>
      <c r="D18" s="158">
        <v>267</v>
      </c>
      <c r="E18" s="103">
        <v>460</v>
      </c>
      <c r="F18" s="279">
        <v>42</v>
      </c>
      <c r="G18" s="144">
        <v>25</v>
      </c>
      <c r="H18" s="154">
        <v>609</v>
      </c>
      <c r="I18" s="71"/>
    </row>
    <row r="19" spans="1:9" x14ac:dyDescent="0.3">
      <c r="A19" s="58" t="s">
        <v>605</v>
      </c>
      <c r="B19" s="277">
        <v>589</v>
      </c>
      <c r="C19" s="278">
        <v>129</v>
      </c>
      <c r="D19" s="158">
        <v>293</v>
      </c>
      <c r="E19" s="103">
        <v>459</v>
      </c>
      <c r="F19" s="279">
        <v>50</v>
      </c>
      <c r="G19" s="144">
        <v>20</v>
      </c>
      <c r="H19" s="154">
        <v>629</v>
      </c>
      <c r="I19" s="71"/>
    </row>
    <row r="20" spans="1:9" x14ac:dyDescent="0.3">
      <c r="A20" s="58" t="s">
        <v>606</v>
      </c>
      <c r="B20" s="277">
        <v>601</v>
      </c>
      <c r="C20" s="278">
        <v>115</v>
      </c>
      <c r="D20" s="158">
        <v>331</v>
      </c>
      <c r="E20" s="103">
        <v>422</v>
      </c>
      <c r="F20" s="279">
        <v>38</v>
      </c>
      <c r="G20" s="144">
        <v>35</v>
      </c>
      <c r="H20" s="154">
        <v>584</v>
      </c>
      <c r="I20" s="71"/>
    </row>
    <row r="21" spans="1:9" x14ac:dyDescent="0.3">
      <c r="A21" s="58" t="s">
        <v>607</v>
      </c>
      <c r="B21" s="277">
        <v>647</v>
      </c>
      <c r="C21" s="278">
        <v>114</v>
      </c>
      <c r="D21" s="158">
        <v>268</v>
      </c>
      <c r="E21" s="103">
        <v>539</v>
      </c>
      <c r="F21" s="279">
        <v>37</v>
      </c>
      <c r="G21" s="144">
        <v>19</v>
      </c>
      <c r="H21" s="154">
        <v>666</v>
      </c>
      <c r="I21" s="71"/>
    </row>
    <row r="22" spans="1:9" x14ac:dyDescent="0.3">
      <c r="A22" s="58" t="s">
        <v>608</v>
      </c>
      <c r="B22" s="277">
        <v>735</v>
      </c>
      <c r="C22" s="278">
        <v>121</v>
      </c>
      <c r="D22" s="158">
        <v>249</v>
      </c>
      <c r="E22" s="103">
        <v>621</v>
      </c>
      <c r="F22" s="279">
        <v>49</v>
      </c>
      <c r="G22" s="144">
        <v>37</v>
      </c>
      <c r="H22" s="154">
        <v>749</v>
      </c>
      <c r="I22" s="71"/>
    </row>
    <row r="23" spans="1:9" x14ac:dyDescent="0.3">
      <c r="A23" s="58" t="s">
        <v>609</v>
      </c>
      <c r="B23" s="277">
        <v>721</v>
      </c>
      <c r="C23" s="278">
        <v>89</v>
      </c>
      <c r="D23" s="158">
        <v>213</v>
      </c>
      <c r="E23" s="103">
        <v>631</v>
      </c>
      <c r="F23" s="279">
        <v>30</v>
      </c>
      <c r="G23" s="144">
        <v>23</v>
      </c>
      <c r="H23" s="154">
        <v>694</v>
      </c>
      <c r="I23" s="71"/>
    </row>
    <row r="24" spans="1:9" x14ac:dyDescent="0.3">
      <c r="A24" s="58" t="s">
        <v>610</v>
      </c>
      <c r="B24" s="277">
        <v>792</v>
      </c>
      <c r="C24" s="278">
        <v>126</v>
      </c>
      <c r="D24" s="158">
        <v>299</v>
      </c>
      <c r="E24" s="103">
        <v>652</v>
      </c>
      <c r="F24" s="279">
        <v>36</v>
      </c>
      <c r="G24" s="144">
        <v>26</v>
      </c>
      <c r="H24" s="154">
        <v>792</v>
      </c>
      <c r="I24" s="71"/>
    </row>
    <row r="25" spans="1:9" x14ac:dyDescent="0.3">
      <c r="A25" s="58" t="s">
        <v>611</v>
      </c>
      <c r="B25" s="277">
        <v>528</v>
      </c>
      <c r="C25" s="278">
        <v>88</v>
      </c>
      <c r="D25" s="158">
        <v>176</v>
      </c>
      <c r="E25" s="103">
        <v>456</v>
      </c>
      <c r="F25" s="279">
        <v>30</v>
      </c>
      <c r="G25" s="144">
        <v>19</v>
      </c>
      <c r="H25" s="154">
        <v>553</v>
      </c>
      <c r="I25" s="71"/>
    </row>
    <row r="26" spans="1:9" x14ac:dyDescent="0.3">
      <c r="A26" s="58" t="s">
        <v>612</v>
      </c>
      <c r="B26" s="280">
        <v>949</v>
      </c>
      <c r="C26" s="281">
        <v>221</v>
      </c>
      <c r="D26" s="159">
        <v>419</v>
      </c>
      <c r="E26" s="138">
        <v>825</v>
      </c>
      <c r="F26" s="282">
        <v>55</v>
      </c>
      <c r="G26" s="155">
        <v>28</v>
      </c>
      <c r="H26" s="283">
        <v>996</v>
      </c>
      <c r="I26" s="71"/>
    </row>
    <row r="27" spans="1:9" x14ac:dyDescent="0.3">
      <c r="A27" s="23" t="s">
        <v>48</v>
      </c>
      <c r="B27" s="108">
        <f t="shared" ref="B27:H27" si="0">SUM(B7:B26)</f>
        <v>12861</v>
      </c>
      <c r="C27" s="109">
        <f t="shared" si="0"/>
        <v>2610</v>
      </c>
      <c r="D27" s="109">
        <f t="shared" si="0"/>
        <v>5191</v>
      </c>
      <c r="E27" s="108">
        <f t="shared" si="0"/>
        <v>10829</v>
      </c>
      <c r="F27" s="109">
        <f t="shared" si="0"/>
        <v>881</v>
      </c>
      <c r="G27" s="108">
        <f t="shared" si="0"/>
        <v>503</v>
      </c>
      <c r="H27" s="212">
        <f t="shared" si="0"/>
        <v>13565</v>
      </c>
      <c r="I27" s="71"/>
    </row>
    <row r="28" spans="1:9" x14ac:dyDescent="0.3">
      <c r="A28" s="43"/>
    </row>
  </sheetData>
  <mergeCells count="3">
    <mergeCell ref="B2:H2"/>
    <mergeCell ref="B3:C3"/>
    <mergeCell ref="D3:G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C5A00-448A-452F-9833-862B8D2988E1}">
  <sheetPr>
    <pageSetUpPr fitToPage="1"/>
  </sheetPr>
  <dimension ref="A1:I28"/>
  <sheetViews>
    <sheetView tabSelected="1" zoomScaleNormal="100" workbookViewId="0">
      <selection activeCell="F6" sqref="F6"/>
    </sheetView>
  </sheetViews>
  <sheetFormatPr defaultColWidth="9.1796875" defaultRowHeight="13" x14ac:dyDescent="0.3"/>
  <cols>
    <col min="1" max="1" width="11.08984375" style="2" customWidth="1"/>
    <col min="2" max="13" width="7.54296875" style="7" customWidth="1"/>
    <col min="14" max="16384" width="9.1796875" style="7"/>
  </cols>
  <sheetData>
    <row r="1" spans="1:9" ht="14.5" x14ac:dyDescent="0.35">
      <c r="A1" s="24"/>
      <c r="B1" s="25"/>
      <c r="C1" s="26"/>
      <c r="D1" s="26"/>
      <c r="E1" s="26"/>
      <c r="F1"/>
      <c r="G1"/>
      <c r="H1"/>
      <c r="I1" s="82"/>
    </row>
    <row r="2" spans="1:9" ht="14.5" x14ac:dyDescent="0.35">
      <c r="A2" s="28"/>
      <c r="B2" s="309" t="s">
        <v>613</v>
      </c>
      <c r="C2" s="326"/>
      <c r="D2" s="326"/>
      <c r="E2" s="331"/>
      <c r="F2"/>
      <c r="G2"/>
      <c r="H2"/>
      <c r="I2" s="82"/>
    </row>
    <row r="3" spans="1:9" ht="14.5" x14ac:dyDescent="0.35">
      <c r="A3" s="28"/>
      <c r="B3" s="312" t="s">
        <v>0</v>
      </c>
      <c r="C3" s="318"/>
      <c r="D3" s="313"/>
      <c r="E3" s="312" t="s">
        <v>1</v>
      </c>
      <c r="F3" s="313"/>
      <c r="G3" s="312" t="s">
        <v>1</v>
      </c>
      <c r="H3" s="318"/>
      <c r="I3" s="69"/>
    </row>
    <row r="4" spans="1:9" x14ac:dyDescent="0.3">
      <c r="A4" s="34"/>
      <c r="B4" s="11" t="s">
        <v>16</v>
      </c>
      <c r="C4" s="10" t="s">
        <v>15</v>
      </c>
      <c r="D4" s="11" t="s">
        <v>182</v>
      </c>
      <c r="E4" s="11" t="s">
        <v>16</v>
      </c>
      <c r="F4" s="10" t="s">
        <v>15</v>
      </c>
      <c r="G4" s="11" t="s">
        <v>16</v>
      </c>
      <c r="H4" s="83" t="s">
        <v>15</v>
      </c>
      <c r="I4" s="37"/>
    </row>
    <row r="5" spans="1:9" ht="107.15" customHeight="1" thickBot="1" x14ac:dyDescent="0.35">
      <c r="A5" s="38" t="s">
        <v>17</v>
      </c>
      <c r="B5" s="13" t="s">
        <v>614</v>
      </c>
      <c r="C5" s="13" t="s">
        <v>615</v>
      </c>
      <c r="D5" s="13" t="s">
        <v>616</v>
      </c>
      <c r="E5" s="13" t="s">
        <v>617</v>
      </c>
      <c r="F5" s="13" t="s">
        <v>618</v>
      </c>
      <c r="G5" s="13" t="s">
        <v>619</v>
      </c>
      <c r="H5" s="84" t="s">
        <v>620</v>
      </c>
      <c r="I5" s="39"/>
    </row>
    <row r="6" spans="1:9" ht="13.5" thickBot="1" x14ac:dyDescent="0.35">
      <c r="A6" s="16" t="s">
        <v>370</v>
      </c>
      <c r="B6" s="15"/>
      <c r="C6" s="15"/>
      <c r="D6" s="17"/>
      <c r="E6" s="15"/>
      <c r="F6" s="17"/>
      <c r="G6" s="15"/>
      <c r="H6" s="15"/>
      <c r="I6" s="40"/>
    </row>
    <row r="7" spans="1:9" x14ac:dyDescent="0.3">
      <c r="A7" s="58" t="s">
        <v>621</v>
      </c>
      <c r="B7" s="234">
        <v>171</v>
      </c>
      <c r="C7" s="217">
        <v>809</v>
      </c>
      <c r="D7" s="261">
        <v>30</v>
      </c>
      <c r="E7" s="234">
        <v>218</v>
      </c>
      <c r="F7" s="233">
        <v>804</v>
      </c>
      <c r="G7" s="234">
        <v>176</v>
      </c>
      <c r="H7" s="262">
        <v>836</v>
      </c>
      <c r="I7" s="71"/>
    </row>
    <row r="8" spans="1:9" x14ac:dyDescent="0.3">
      <c r="A8" s="58" t="s">
        <v>622</v>
      </c>
      <c r="B8" s="239">
        <v>180</v>
      </c>
      <c r="C8" s="218">
        <v>436</v>
      </c>
      <c r="D8" s="263">
        <v>27</v>
      </c>
      <c r="E8" s="239">
        <v>202</v>
      </c>
      <c r="F8" s="238">
        <v>440</v>
      </c>
      <c r="G8" s="239">
        <v>188</v>
      </c>
      <c r="H8" s="264">
        <v>451</v>
      </c>
      <c r="I8" s="71"/>
    </row>
    <row r="9" spans="1:9" x14ac:dyDescent="0.3">
      <c r="A9" s="58" t="s">
        <v>623</v>
      </c>
      <c r="B9" s="239">
        <v>178</v>
      </c>
      <c r="C9" s="218">
        <v>400</v>
      </c>
      <c r="D9" s="263">
        <v>26</v>
      </c>
      <c r="E9" s="239">
        <v>200</v>
      </c>
      <c r="F9" s="238">
        <v>408</v>
      </c>
      <c r="G9" s="239">
        <v>186</v>
      </c>
      <c r="H9" s="264">
        <v>421</v>
      </c>
      <c r="I9" s="71"/>
    </row>
    <row r="10" spans="1:9" x14ac:dyDescent="0.3">
      <c r="A10" s="58" t="s">
        <v>624</v>
      </c>
      <c r="B10" s="239">
        <v>253</v>
      </c>
      <c r="C10" s="218">
        <v>505</v>
      </c>
      <c r="D10" s="263">
        <v>30</v>
      </c>
      <c r="E10" s="239">
        <v>275</v>
      </c>
      <c r="F10" s="238">
        <v>510</v>
      </c>
      <c r="G10" s="239">
        <v>265</v>
      </c>
      <c r="H10" s="264">
        <v>517</v>
      </c>
      <c r="I10" s="71"/>
    </row>
    <row r="11" spans="1:9" x14ac:dyDescent="0.3">
      <c r="A11" s="58" t="s">
        <v>625</v>
      </c>
      <c r="B11" s="239">
        <v>304</v>
      </c>
      <c r="C11" s="218">
        <v>613</v>
      </c>
      <c r="D11" s="263">
        <v>30</v>
      </c>
      <c r="E11" s="239">
        <v>356</v>
      </c>
      <c r="F11" s="238">
        <v>592</v>
      </c>
      <c r="G11" s="239">
        <v>329</v>
      </c>
      <c r="H11" s="264">
        <v>612</v>
      </c>
      <c r="I11" s="71"/>
    </row>
    <row r="12" spans="1:9" x14ac:dyDescent="0.3">
      <c r="A12" s="58" t="s">
        <v>626</v>
      </c>
      <c r="B12" s="239">
        <v>279</v>
      </c>
      <c r="C12" s="218">
        <v>728</v>
      </c>
      <c r="D12" s="263">
        <v>33</v>
      </c>
      <c r="E12" s="239">
        <v>332</v>
      </c>
      <c r="F12" s="238">
        <v>721</v>
      </c>
      <c r="G12" s="239">
        <v>282</v>
      </c>
      <c r="H12" s="264">
        <v>768</v>
      </c>
      <c r="I12" s="71"/>
    </row>
    <row r="13" spans="1:9" x14ac:dyDescent="0.3">
      <c r="A13" s="58" t="s">
        <v>627</v>
      </c>
      <c r="B13" s="239">
        <v>316</v>
      </c>
      <c r="C13" s="218">
        <v>693</v>
      </c>
      <c r="D13" s="263">
        <v>43</v>
      </c>
      <c r="E13" s="239">
        <v>377</v>
      </c>
      <c r="F13" s="238">
        <v>683</v>
      </c>
      <c r="G13" s="239">
        <v>330</v>
      </c>
      <c r="H13" s="264">
        <v>719</v>
      </c>
      <c r="I13" s="71"/>
    </row>
    <row r="14" spans="1:9" x14ac:dyDescent="0.3">
      <c r="A14" s="58" t="s">
        <v>628</v>
      </c>
      <c r="B14" s="239">
        <v>336</v>
      </c>
      <c r="C14" s="218">
        <v>658</v>
      </c>
      <c r="D14" s="263">
        <v>43</v>
      </c>
      <c r="E14" s="239">
        <v>398</v>
      </c>
      <c r="F14" s="238">
        <v>648</v>
      </c>
      <c r="G14" s="239">
        <v>349</v>
      </c>
      <c r="H14" s="264">
        <v>679</v>
      </c>
      <c r="I14" s="71"/>
    </row>
    <row r="15" spans="1:9" x14ac:dyDescent="0.3">
      <c r="A15" s="58" t="s">
        <v>629</v>
      </c>
      <c r="B15" s="239">
        <v>250</v>
      </c>
      <c r="C15" s="218">
        <v>407</v>
      </c>
      <c r="D15" s="263">
        <v>20</v>
      </c>
      <c r="E15" s="239">
        <v>276</v>
      </c>
      <c r="F15" s="238">
        <v>403</v>
      </c>
      <c r="G15" s="239">
        <v>247</v>
      </c>
      <c r="H15" s="264">
        <v>426</v>
      </c>
      <c r="I15" s="71"/>
    </row>
    <row r="16" spans="1:9" x14ac:dyDescent="0.3">
      <c r="A16" s="58" t="s">
        <v>630</v>
      </c>
      <c r="B16" s="239">
        <v>424</v>
      </c>
      <c r="C16" s="218">
        <v>444</v>
      </c>
      <c r="D16" s="263">
        <v>22</v>
      </c>
      <c r="E16" s="239">
        <v>465</v>
      </c>
      <c r="F16" s="238">
        <v>428</v>
      </c>
      <c r="G16" s="239">
        <v>439</v>
      </c>
      <c r="H16" s="264">
        <v>446</v>
      </c>
      <c r="I16" s="71"/>
    </row>
    <row r="17" spans="1:9" x14ac:dyDescent="0.3">
      <c r="A17" s="58" t="s">
        <v>382</v>
      </c>
      <c r="B17" s="239">
        <v>332</v>
      </c>
      <c r="C17" s="218">
        <v>541</v>
      </c>
      <c r="D17" s="263">
        <v>44</v>
      </c>
      <c r="E17" s="239">
        <v>374</v>
      </c>
      <c r="F17" s="238">
        <v>547</v>
      </c>
      <c r="G17" s="239">
        <v>352</v>
      </c>
      <c r="H17" s="264">
        <v>558</v>
      </c>
      <c r="I17" s="71"/>
    </row>
    <row r="18" spans="1:9" x14ac:dyDescent="0.3">
      <c r="A18" s="58" t="s">
        <v>631</v>
      </c>
      <c r="B18" s="239">
        <v>322</v>
      </c>
      <c r="C18" s="218">
        <v>657</v>
      </c>
      <c r="D18" s="263">
        <v>28</v>
      </c>
      <c r="E18" s="239">
        <v>399</v>
      </c>
      <c r="F18" s="238">
        <v>607</v>
      </c>
      <c r="G18" s="239">
        <v>330</v>
      </c>
      <c r="H18" s="264">
        <v>666</v>
      </c>
      <c r="I18" s="71"/>
    </row>
    <row r="19" spans="1:9" x14ac:dyDescent="0.3">
      <c r="A19" s="58" t="s">
        <v>632</v>
      </c>
      <c r="B19" s="239">
        <v>306</v>
      </c>
      <c r="C19" s="218">
        <v>385</v>
      </c>
      <c r="D19" s="263">
        <v>28</v>
      </c>
      <c r="E19" s="239">
        <v>347</v>
      </c>
      <c r="F19" s="238">
        <v>378</v>
      </c>
      <c r="G19" s="239">
        <v>311</v>
      </c>
      <c r="H19" s="264">
        <v>400</v>
      </c>
      <c r="I19" s="71"/>
    </row>
    <row r="20" spans="1:9" x14ac:dyDescent="0.3">
      <c r="A20" s="58" t="s">
        <v>633</v>
      </c>
      <c r="B20" s="239">
        <v>362</v>
      </c>
      <c r="C20" s="218">
        <v>632</v>
      </c>
      <c r="D20" s="263">
        <v>43</v>
      </c>
      <c r="E20" s="239">
        <v>416</v>
      </c>
      <c r="F20" s="238">
        <v>622</v>
      </c>
      <c r="G20" s="239">
        <v>378</v>
      </c>
      <c r="H20" s="264">
        <v>660</v>
      </c>
      <c r="I20" s="71"/>
    </row>
    <row r="21" spans="1:9" x14ac:dyDescent="0.3">
      <c r="A21" s="58" t="s">
        <v>634</v>
      </c>
      <c r="B21" s="239">
        <v>306</v>
      </c>
      <c r="C21" s="218">
        <v>486</v>
      </c>
      <c r="D21" s="263">
        <v>22</v>
      </c>
      <c r="E21" s="239">
        <v>340</v>
      </c>
      <c r="F21" s="238">
        <v>479</v>
      </c>
      <c r="G21" s="239">
        <v>321</v>
      </c>
      <c r="H21" s="264">
        <v>491</v>
      </c>
      <c r="I21" s="71"/>
    </row>
    <row r="22" spans="1:9" x14ac:dyDescent="0.3">
      <c r="A22" s="58" t="s">
        <v>635</v>
      </c>
      <c r="B22" s="239">
        <v>231</v>
      </c>
      <c r="C22" s="218">
        <v>948</v>
      </c>
      <c r="D22" s="263">
        <v>47</v>
      </c>
      <c r="E22" s="239">
        <v>268</v>
      </c>
      <c r="F22" s="238">
        <v>957</v>
      </c>
      <c r="G22" s="239">
        <v>232</v>
      </c>
      <c r="H22" s="264">
        <v>980</v>
      </c>
      <c r="I22" s="71"/>
    </row>
    <row r="23" spans="1:9" x14ac:dyDescent="0.3">
      <c r="A23" s="58" t="s">
        <v>636</v>
      </c>
      <c r="B23" s="239">
        <v>337</v>
      </c>
      <c r="C23" s="218">
        <v>841</v>
      </c>
      <c r="D23" s="263">
        <v>28</v>
      </c>
      <c r="E23" s="239">
        <v>386</v>
      </c>
      <c r="F23" s="238">
        <v>837</v>
      </c>
      <c r="G23" s="239">
        <v>363</v>
      </c>
      <c r="H23" s="264">
        <v>850</v>
      </c>
      <c r="I23" s="71"/>
    </row>
    <row r="24" spans="1:9" x14ac:dyDescent="0.3">
      <c r="A24" s="58" t="s">
        <v>637</v>
      </c>
      <c r="B24" s="239">
        <v>434</v>
      </c>
      <c r="C24" s="218">
        <v>657</v>
      </c>
      <c r="D24" s="263">
        <v>28</v>
      </c>
      <c r="E24" s="239">
        <v>468</v>
      </c>
      <c r="F24" s="238">
        <v>654</v>
      </c>
      <c r="G24" s="239">
        <v>429</v>
      </c>
      <c r="H24" s="264">
        <v>689</v>
      </c>
      <c r="I24" s="71"/>
    </row>
    <row r="25" spans="1:9" x14ac:dyDescent="0.3">
      <c r="A25" s="58" t="s">
        <v>638</v>
      </c>
      <c r="B25" s="239">
        <v>289</v>
      </c>
      <c r="C25" s="218">
        <v>470</v>
      </c>
      <c r="D25" s="263">
        <v>47</v>
      </c>
      <c r="E25" s="239">
        <v>342</v>
      </c>
      <c r="F25" s="238">
        <v>469</v>
      </c>
      <c r="G25" s="239">
        <v>298</v>
      </c>
      <c r="H25" s="264">
        <v>506</v>
      </c>
      <c r="I25" s="71"/>
    </row>
    <row r="26" spans="1:9" x14ac:dyDescent="0.3">
      <c r="A26" s="58" t="s">
        <v>639</v>
      </c>
      <c r="B26" s="239">
        <v>356</v>
      </c>
      <c r="C26" s="218">
        <v>466</v>
      </c>
      <c r="D26" s="263">
        <v>42</v>
      </c>
      <c r="E26" s="239">
        <v>415</v>
      </c>
      <c r="F26" s="238">
        <v>456</v>
      </c>
      <c r="G26" s="239">
        <v>366</v>
      </c>
      <c r="H26" s="264">
        <v>493</v>
      </c>
      <c r="I26" s="71"/>
    </row>
    <row r="27" spans="1:9" x14ac:dyDescent="0.3">
      <c r="A27" s="58" t="s">
        <v>640</v>
      </c>
      <c r="B27" s="244">
        <v>358</v>
      </c>
      <c r="C27" s="249">
        <v>561</v>
      </c>
      <c r="D27" s="265">
        <v>33</v>
      </c>
      <c r="E27" s="244">
        <v>425</v>
      </c>
      <c r="F27" s="243">
        <v>535</v>
      </c>
      <c r="G27" s="244">
        <v>388</v>
      </c>
      <c r="H27" s="250">
        <v>563</v>
      </c>
      <c r="I27" s="71"/>
    </row>
    <row r="28" spans="1:9" x14ac:dyDescent="0.3">
      <c r="A28" s="23" t="s">
        <v>48</v>
      </c>
      <c r="B28" s="109">
        <f t="shared" ref="B28:H28" si="0">SUM(B7:B27)</f>
        <v>6324</v>
      </c>
      <c r="C28" s="108">
        <f t="shared" si="0"/>
        <v>12337</v>
      </c>
      <c r="D28" s="109">
        <f t="shared" si="0"/>
        <v>694</v>
      </c>
      <c r="E28" s="109">
        <f t="shared" si="0"/>
        <v>7279</v>
      </c>
      <c r="F28" s="108">
        <f t="shared" si="0"/>
        <v>12178</v>
      </c>
      <c r="G28" s="109">
        <f t="shared" si="0"/>
        <v>6559</v>
      </c>
      <c r="H28" s="212">
        <f t="shared" si="0"/>
        <v>12731</v>
      </c>
      <c r="I28" s="93"/>
    </row>
  </sheetData>
  <mergeCells count="4">
    <mergeCell ref="B2:E2"/>
    <mergeCell ref="B3:D3"/>
    <mergeCell ref="E3:F3"/>
    <mergeCell ref="G3:H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185B1-A445-409A-961D-B991DAF89550}">
  <sheetPr>
    <pageSetUpPr fitToPage="1"/>
  </sheetPr>
  <dimension ref="A1:G45"/>
  <sheetViews>
    <sheetView tabSelected="1" zoomScaleNormal="100" workbookViewId="0">
      <pane xSplit="6" ySplit="5" topLeftCell="G26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ColWidth="9.1796875" defaultRowHeight="13" x14ac:dyDescent="0.3"/>
  <cols>
    <col min="1" max="1" width="12.1796875" style="2" bestFit="1" customWidth="1"/>
    <col min="2" max="6" width="7.54296875" style="7" customWidth="1"/>
    <col min="7" max="16384" width="9.1796875" style="7"/>
  </cols>
  <sheetData>
    <row r="1" spans="1:7" ht="14.5" x14ac:dyDescent="0.35">
      <c r="A1" s="24"/>
      <c r="B1" s="25"/>
      <c r="C1" s="73"/>
      <c r="D1" s="73"/>
      <c r="E1" s="73"/>
      <c r="F1" s="89"/>
      <c r="G1" s="71"/>
    </row>
    <row r="2" spans="1:7" ht="14.5" x14ac:dyDescent="0.35">
      <c r="A2" s="28"/>
      <c r="B2" s="309" t="s">
        <v>641</v>
      </c>
      <c r="C2" s="326"/>
      <c r="D2" s="326"/>
      <c r="E2" s="326"/>
      <c r="F2" s="326"/>
      <c r="G2" s="71"/>
    </row>
    <row r="3" spans="1:7" ht="14.5" x14ac:dyDescent="0.35">
      <c r="A3" s="28"/>
      <c r="B3" s="312" t="s">
        <v>0</v>
      </c>
      <c r="C3" s="318"/>
      <c r="D3" s="313"/>
      <c r="E3" s="30" t="s">
        <v>1</v>
      </c>
      <c r="F3" s="30" t="s">
        <v>2</v>
      </c>
      <c r="G3" s="71"/>
    </row>
    <row r="4" spans="1:7" x14ac:dyDescent="0.3">
      <c r="A4" s="34"/>
      <c r="B4" s="11" t="s">
        <v>16</v>
      </c>
      <c r="C4" s="10" t="s">
        <v>15</v>
      </c>
      <c r="D4" s="11" t="s">
        <v>58</v>
      </c>
      <c r="E4" s="10" t="s">
        <v>15</v>
      </c>
      <c r="F4" s="83" t="s">
        <v>15</v>
      </c>
      <c r="G4" s="71"/>
    </row>
    <row r="5" spans="1:7" ht="107.25" customHeight="1" thickBot="1" x14ac:dyDescent="0.35">
      <c r="A5" s="38" t="s">
        <v>17</v>
      </c>
      <c r="B5" s="13" t="s">
        <v>642</v>
      </c>
      <c r="C5" s="13" t="s">
        <v>643</v>
      </c>
      <c r="D5" s="13" t="s">
        <v>644</v>
      </c>
      <c r="E5" s="13" t="s">
        <v>645</v>
      </c>
      <c r="F5" s="84" t="s">
        <v>646</v>
      </c>
      <c r="G5" s="71"/>
    </row>
    <row r="6" spans="1:7" ht="13.5" thickBot="1" x14ac:dyDescent="0.35">
      <c r="A6" s="16" t="s">
        <v>370</v>
      </c>
      <c r="B6" s="15"/>
      <c r="C6" s="15"/>
      <c r="D6" s="17"/>
      <c r="E6" s="15"/>
      <c r="F6" s="16"/>
      <c r="G6" s="71"/>
    </row>
    <row r="7" spans="1:7" x14ac:dyDescent="0.3">
      <c r="A7" s="58" t="s">
        <v>647</v>
      </c>
      <c r="B7" s="252">
        <v>146</v>
      </c>
      <c r="C7" s="253">
        <v>656</v>
      </c>
      <c r="D7" s="275">
        <v>28</v>
      </c>
      <c r="E7" s="146">
        <v>744</v>
      </c>
      <c r="F7" s="153">
        <v>725</v>
      </c>
      <c r="G7" s="71"/>
    </row>
    <row r="8" spans="1:7" x14ac:dyDescent="0.3">
      <c r="A8" s="58" t="s">
        <v>648</v>
      </c>
      <c r="B8" s="255">
        <v>224</v>
      </c>
      <c r="C8" s="256">
        <v>794</v>
      </c>
      <c r="D8" s="278">
        <v>39</v>
      </c>
      <c r="E8" s="105">
        <v>887</v>
      </c>
      <c r="F8" s="154">
        <v>872</v>
      </c>
      <c r="G8" s="71"/>
    </row>
    <row r="9" spans="1:7" x14ac:dyDescent="0.3">
      <c r="A9" s="58" t="s">
        <v>649</v>
      </c>
      <c r="B9" s="255">
        <v>240</v>
      </c>
      <c r="C9" s="256">
        <v>912</v>
      </c>
      <c r="D9" s="278">
        <v>39</v>
      </c>
      <c r="E9" s="105">
        <v>1009</v>
      </c>
      <c r="F9" s="154">
        <v>1000</v>
      </c>
      <c r="G9" s="71"/>
    </row>
    <row r="10" spans="1:7" x14ac:dyDescent="0.3">
      <c r="A10" s="58" t="s">
        <v>650</v>
      </c>
      <c r="B10" s="255">
        <v>182</v>
      </c>
      <c r="C10" s="256">
        <v>762</v>
      </c>
      <c r="D10" s="278">
        <v>29</v>
      </c>
      <c r="E10" s="105">
        <v>816</v>
      </c>
      <c r="F10" s="154">
        <v>813</v>
      </c>
      <c r="G10" s="71"/>
    </row>
    <row r="11" spans="1:7" x14ac:dyDescent="0.3">
      <c r="A11" s="58" t="s">
        <v>651</v>
      </c>
      <c r="B11" s="255">
        <v>184</v>
      </c>
      <c r="C11" s="256">
        <v>481</v>
      </c>
      <c r="D11" s="278">
        <v>32</v>
      </c>
      <c r="E11" s="105">
        <v>565</v>
      </c>
      <c r="F11" s="154">
        <v>568</v>
      </c>
      <c r="G11" s="71"/>
    </row>
    <row r="12" spans="1:7" x14ac:dyDescent="0.3">
      <c r="A12" s="58" t="s">
        <v>652</v>
      </c>
      <c r="B12" s="255">
        <v>216</v>
      </c>
      <c r="C12" s="256">
        <v>512</v>
      </c>
      <c r="D12" s="278">
        <v>37</v>
      </c>
      <c r="E12" s="105">
        <v>596</v>
      </c>
      <c r="F12" s="154">
        <v>589</v>
      </c>
      <c r="G12" s="71"/>
    </row>
    <row r="13" spans="1:7" x14ac:dyDescent="0.3">
      <c r="A13" s="58" t="s">
        <v>653</v>
      </c>
      <c r="B13" s="255">
        <v>160</v>
      </c>
      <c r="C13" s="256">
        <v>652</v>
      </c>
      <c r="D13" s="278">
        <v>41</v>
      </c>
      <c r="E13" s="105">
        <v>743</v>
      </c>
      <c r="F13" s="154">
        <v>743</v>
      </c>
      <c r="G13" s="71"/>
    </row>
    <row r="14" spans="1:7" x14ac:dyDescent="0.3">
      <c r="A14" s="58" t="s">
        <v>654</v>
      </c>
      <c r="B14" s="255">
        <v>194</v>
      </c>
      <c r="C14" s="256">
        <v>535</v>
      </c>
      <c r="D14" s="278">
        <v>22</v>
      </c>
      <c r="E14" s="105">
        <v>627</v>
      </c>
      <c r="F14" s="154">
        <v>612</v>
      </c>
      <c r="G14" s="71"/>
    </row>
    <row r="15" spans="1:7" x14ac:dyDescent="0.3">
      <c r="A15" s="58" t="s">
        <v>655</v>
      </c>
      <c r="B15" s="255">
        <v>3</v>
      </c>
      <c r="C15" s="256">
        <v>85</v>
      </c>
      <c r="D15" s="278">
        <v>2</v>
      </c>
      <c r="E15" s="105">
        <v>85</v>
      </c>
      <c r="F15" s="154">
        <v>86</v>
      </c>
      <c r="G15" s="71"/>
    </row>
    <row r="16" spans="1:7" x14ac:dyDescent="0.3">
      <c r="A16" s="70" t="s">
        <v>656</v>
      </c>
      <c r="B16" s="258">
        <v>150</v>
      </c>
      <c r="C16" s="259">
        <v>591</v>
      </c>
      <c r="D16" s="281">
        <v>35</v>
      </c>
      <c r="E16" s="118">
        <v>677</v>
      </c>
      <c r="F16" s="283">
        <v>671</v>
      </c>
      <c r="G16" s="71"/>
    </row>
    <row r="17" spans="1:7" x14ac:dyDescent="0.3">
      <c r="A17" s="23" t="s">
        <v>48</v>
      </c>
      <c r="B17" s="109">
        <f>SUM(B7:B16)</f>
        <v>1699</v>
      </c>
      <c r="C17" s="108">
        <f>SUM(C7:C16)</f>
        <v>5980</v>
      </c>
      <c r="D17" s="109">
        <f>SUM(D7:D16)</f>
        <v>304</v>
      </c>
      <c r="E17" s="108">
        <f t="shared" ref="E17:F17" si="0">SUM(E7:E16)</f>
        <v>6749</v>
      </c>
      <c r="F17" s="212">
        <f t="shared" si="0"/>
        <v>6679</v>
      </c>
      <c r="G17" s="71"/>
    </row>
    <row r="18" spans="1:7" ht="13.5" thickBot="1" x14ac:dyDescent="0.35">
      <c r="A18" s="43"/>
    </row>
    <row r="19" spans="1:7" ht="13.5" thickBot="1" x14ac:dyDescent="0.35">
      <c r="A19" s="16" t="s">
        <v>352</v>
      </c>
      <c r="B19" s="15"/>
      <c r="C19" s="15"/>
      <c r="D19" s="15"/>
      <c r="E19" s="16"/>
      <c r="F19" s="56"/>
      <c r="G19" s="71"/>
    </row>
    <row r="20" spans="1:7" x14ac:dyDescent="0.3">
      <c r="A20" s="57" t="s">
        <v>1150</v>
      </c>
      <c r="B20" s="223">
        <v>33</v>
      </c>
      <c r="C20" s="224">
        <v>180</v>
      </c>
      <c r="D20" s="225">
        <v>4</v>
      </c>
      <c r="E20" s="206">
        <v>189</v>
      </c>
      <c r="F20" s="226">
        <v>189</v>
      </c>
      <c r="G20" s="71"/>
    </row>
    <row r="21" spans="1:7" x14ac:dyDescent="0.3">
      <c r="A21" s="58" t="s">
        <v>1151</v>
      </c>
      <c r="B21" s="223">
        <v>241</v>
      </c>
      <c r="C21" s="227">
        <v>1146</v>
      </c>
      <c r="D21" s="225">
        <v>61</v>
      </c>
      <c r="E21" s="206">
        <v>1229</v>
      </c>
      <c r="F21" s="228">
        <v>1214</v>
      </c>
      <c r="G21" s="71"/>
    </row>
    <row r="22" spans="1:7" x14ac:dyDescent="0.3">
      <c r="A22" s="58" t="s">
        <v>1152</v>
      </c>
      <c r="B22" s="223">
        <v>88</v>
      </c>
      <c r="C22" s="227">
        <v>401</v>
      </c>
      <c r="D22" s="225">
        <v>17</v>
      </c>
      <c r="E22" s="206">
        <v>450</v>
      </c>
      <c r="F22" s="228">
        <v>444</v>
      </c>
      <c r="G22" s="71"/>
    </row>
    <row r="23" spans="1:7" x14ac:dyDescent="0.3">
      <c r="A23" s="58" t="s">
        <v>1153</v>
      </c>
      <c r="B23" s="223">
        <v>37</v>
      </c>
      <c r="C23" s="227">
        <v>194</v>
      </c>
      <c r="D23" s="225">
        <v>13</v>
      </c>
      <c r="E23" s="206">
        <v>224</v>
      </c>
      <c r="F23" s="228">
        <v>224</v>
      </c>
      <c r="G23" s="71"/>
    </row>
    <row r="24" spans="1:7" x14ac:dyDescent="0.3">
      <c r="A24" s="58" t="s">
        <v>1154</v>
      </c>
      <c r="B24" s="223">
        <v>205</v>
      </c>
      <c r="C24" s="227">
        <v>1069</v>
      </c>
      <c r="D24" s="225">
        <v>59</v>
      </c>
      <c r="E24" s="206">
        <v>1150</v>
      </c>
      <c r="F24" s="228">
        <v>1139</v>
      </c>
      <c r="G24" s="71"/>
    </row>
    <row r="25" spans="1:7" x14ac:dyDescent="0.3">
      <c r="A25" s="58" t="s">
        <v>1155</v>
      </c>
      <c r="B25" s="223">
        <v>10</v>
      </c>
      <c r="C25" s="227">
        <v>16</v>
      </c>
      <c r="D25" s="225">
        <v>1</v>
      </c>
      <c r="E25" s="206">
        <v>20</v>
      </c>
      <c r="F25" s="228">
        <v>19</v>
      </c>
      <c r="G25" s="71"/>
    </row>
    <row r="26" spans="1:7" x14ac:dyDescent="0.3">
      <c r="A26" s="70" t="s">
        <v>1156</v>
      </c>
      <c r="B26" s="223">
        <v>76</v>
      </c>
      <c r="C26" s="229">
        <v>652</v>
      </c>
      <c r="D26" s="225">
        <v>30</v>
      </c>
      <c r="E26" s="206">
        <v>697</v>
      </c>
      <c r="F26" s="230">
        <v>691</v>
      </c>
    </row>
    <row r="27" spans="1:7" x14ac:dyDescent="0.3">
      <c r="A27" s="23" t="s">
        <v>48</v>
      </c>
      <c r="B27" s="109">
        <f>SUM(B20:B26)</f>
        <v>690</v>
      </c>
      <c r="C27" s="108">
        <f>SUM(C20:C26)</f>
        <v>3658</v>
      </c>
      <c r="D27" s="109">
        <f>SUM(D20:D26)</f>
        <v>185</v>
      </c>
      <c r="E27" s="108">
        <f>SUM(E20:E26)</f>
        <v>3959</v>
      </c>
      <c r="F27" s="108">
        <f>SUM(F20:F26)</f>
        <v>3920</v>
      </c>
    </row>
    <row r="28" spans="1:7" ht="13.5" thickBot="1" x14ac:dyDescent="0.35"/>
    <row r="29" spans="1:7" ht="13.5" thickBot="1" x14ac:dyDescent="0.35">
      <c r="A29" s="16" t="s">
        <v>658</v>
      </c>
      <c r="B29" s="15"/>
      <c r="C29" s="15"/>
      <c r="D29" s="15"/>
      <c r="E29" s="16"/>
      <c r="F29" s="56"/>
      <c r="G29" s="40"/>
    </row>
    <row r="30" spans="1:7" x14ac:dyDescent="0.3">
      <c r="A30" s="21" t="s">
        <v>4</v>
      </c>
      <c r="B30" s="284">
        <v>55</v>
      </c>
      <c r="C30" s="217">
        <v>330</v>
      </c>
      <c r="D30" s="285">
        <v>19</v>
      </c>
      <c r="E30" s="213">
        <v>366</v>
      </c>
      <c r="F30" s="213">
        <v>361</v>
      </c>
      <c r="G30" s="85"/>
    </row>
    <row r="31" spans="1:7" x14ac:dyDescent="0.3">
      <c r="A31" s="22" t="s">
        <v>5</v>
      </c>
      <c r="B31" s="284">
        <v>50</v>
      </c>
      <c r="C31" s="218">
        <v>507</v>
      </c>
      <c r="D31" s="285">
        <v>32</v>
      </c>
      <c r="E31" s="214">
        <v>542</v>
      </c>
      <c r="F31" s="214">
        <v>542</v>
      </c>
      <c r="G31" s="85"/>
    </row>
    <row r="32" spans="1:7" x14ac:dyDescent="0.3">
      <c r="A32" s="22" t="s">
        <v>6</v>
      </c>
      <c r="B32" s="284">
        <v>25</v>
      </c>
      <c r="C32" s="218">
        <v>328</v>
      </c>
      <c r="D32" s="285">
        <v>19</v>
      </c>
      <c r="E32" s="214">
        <v>345</v>
      </c>
      <c r="F32" s="214">
        <v>351</v>
      </c>
      <c r="G32" s="85"/>
    </row>
    <row r="33" spans="1:7" x14ac:dyDescent="0.3">
      <c r="A33" s="22" t="s">
        <v>7</v>
      </c>
      <c r="B33" s="284">
        <v>32</v>
      </c>
      <c r="C33" s="218">
        <v>353</v>
      </c>
      <c r="D33" s="285">
        <v>9</v>
      </c>
      <c r="E33" s="214">
        <v>365</v>
      </c>
      <c r="F33" s="214">
        <v>370</v>
      </c>
      <c r="G33" s="85"/>
    </row>
    <row r="34" spans="1:7" x14ac:dyDescent="0.3">
      <c r="A34" s="22" t="s">
        <v>8</v>
      </c>
      <c r="B34" s="284">
        <v>0</v>
      </c>
      <c r="C34" s="218">
        <v>49</v>
      </c>
      <c r="D34" s="285">
        <v>1</v>
      </c>
      <c r="E34" s="214">
        <v>50</v>
      </c>
      <c r="F34" s="214">
        <v>50</v>
      </c>
      <c r="G34" s="85"/>
    </row>
    <row r="35" spans="1:7" x14ac:dyDescent="0.3">
      <c r="A35" s="22" t="s">
        <v>9</v>
      </c>
      <c r="B35" s="284">
        <v>21</v>
      </c>
      <c r="C35" s="218">
        <v>233</v>
      </c>
      <c r="D35" s="285">
        <v>12</v>
      </c>
      <c r="E35" s="214">
        <v>247</v>
      </c>
      <c r="F35" s="214">
        <v>247</v>
      </c>
      <c r="G35" s="42"/>
    </row>
    <row r="36" spans="1:7" x14ac:dyDescent="0.3">
      <c r="A36" s="22" t="s">
        <v>10</v>
      </c>
      <c r="B36" s="284">
        <v>13</v>
      </c>
      <c r="C36" s="218">
        <v>125</v>
      </c>
      <c r="D36" s="285">
        <v>6</v>
      </c>
      <c r="E36" s="214">
        <v>136</v>
      </c>
      <c r="F36" s="231">
        <v>133</v>
      </c>
    </row>
    <row r="37" spans="1:7" x14ac:dyDescent="0.3">
      <c r="A37" s="22" t="s">
        <v>11</v>
      </c>
      <c r="B37" s="284">
        <v>2</v>
      </c>
      <c r="C37" s="218">
        <v>74</v>
      </c>
      <c r="D37" s="285">
        <v>5</v>
      </c>
      <c r="E37" s="214">
        <v>75</v>
      </c>
      <c r="F37" s="231">
        <v>76</v>
      </c>
    </row>
    <row r="38" spans="1:7" x14ac:dyDescent="0.3">
      <c r="A38" s="22" t="s">
        <v>657</v>
      </c>
      <c r="B38" s="284">
        <v>25</v>
      </c>
      <c r="C38" s="218">
        <v>190</v>
      </c>
      <c r="D38" s="285">
        <v>25</v>
      </c>
      <c r="E38" s="214">
        <v>219</v>
      </c>
      <c r="F38" s="231">
        <v>217</v>
      </c>
    </row>
    <row r="39" spans="1:7" x14ac:dyDescent="0.3">
      <c r="A39" s="22" t="s">
        <v>1159</v>
      </c>
      <c r="B39" s="284">
        <v>9</v>
      </c>
      <c r="C39" s="218">
        <v>135</v>
      </c>
      <c r="D39" s="285">
        <v>15</v>
      </c>
      <c r="E39" s="214">
        <v>146</v>
      </c>
      <c r="F39" s="231">
        <v>147</v>
      </c>
    </row>
    <row r="40" spans="1:7" x14ac:dyDescent="0.3">
      <c r="A40" s="22" t="s">
        <v>12</v>
      </c>
      <c r="B40" s="284">
        <v>25</v>
      </c>
      <c r="C40" s="218">
        <v>7</v>
      </c>
      <c r="D40" s="285">
        <v>5</v>
      </c>
      <c r="E40" s="214">
        <v>15</v>
      </c>
      <c r="F40" s="231">
        <v>15</v>
      </c>
    </row>
    <row r="41" spans="1:7" x14ac:dyDescent="0.3">
      <c r="A41" s="22" t="s">
        <v>13</v>
      </c>
      <c r="B41" s="284">
        <v>0</v>
      </c>
      <c r="C41" s="218">
        <v>12</v>
      </c>
      <c r="D41" s="285">
        <v>3</v>
      </c>
      <c r="E41" s="214">
        <v>11</v>
      </c>
      <c r="F41" s="231">
        <v>12</v>
      </c>
    </row>
    <row r="42" spans="1:7" x14ac:dyDescent="0.3">
      <c r="A42" s="72" t="s">
        <v>3</v>
      </c>
      <c r="B42" s="284">
        <v>140</v>
      </c>
      <c r="C42" s="249">
        <v>346</v>
      </c>
      <c r="D42" s="285">
        <v>15</v>
      </c>
      <c r="E42" s="214">
        <v>391</v>
      </c>
      <c r="F42" s="231">
        <v>386</v>
      </c>
    </row>
    <row r="43" spans="1:7" x14ac:dyDescent="0.3">
      <c r="A43" s="216" t="s">
        <v>48</v>
      </c>
      <c r="B43" s="109">
        <f>SUM(B30:B42)</f>
        <v>397</v>
      </c>
      <c r="C43" s="108">
        <f>SUM(C30:C42)</f>
        <v>2689</v>
      </c>
      <c r="D43" s="109">
        <f>SUM(D30:D42)</f>
        <v>166</v>
      </c>
      <c r="E43" s="108">
        <f>SUM(E30:E42)</f>
        <v>2908</v>
      </c>
      <c r="F43" s="108">
        <f>SUM(F30:F42)</f>
        <v>2907</v>
      </c>
    </row>
    <row r="45" spans="1:7" x14ac:dyDescent="0.3">
      <c r="A45" s="23" t="s">
        <v>99</v>
      </c>
      <c r="B45" s="55">
        <f>B17+B27+B43</f>
        <v>2786</v>
      </c>
      <c r="C45" s="54">
        <f>C17+C27+C43</f>
        <v>12327</v>
      </c>
      <c r="D45" s="55">
        <f>D17+D27+D43</f>
        <v>655</v>
      </c>
      <c r="E45" s="54">
        <f>E17+E27+E43</f>
        <v>13616</v>
      </c>
      <c r="F45" s="54">
        <f>F17+F27+F43</f>
        <v>13506</v>
      </c>
    </row>
  </sheetData>
  <mergeCells count="2">
    <mergeCell ref="B2:F2"/>
    <mergeCell ref="B3:D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3E8D3-7657-4887-B194-2BCC92A3FE83}">
  <sheetPr>
    <pageSetUpPr fitToPage="1"/>
  </sheetPr>
  <dimension ref="A1:E46"/>
  <sheetViews>
    <sheetView tabSelected="1" zoomScaleNormal="100" workbookViewId="0">
      <pane xSplit="4" ySplit="5" topLeftCell="E6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ColWidth="9.1796875" defaultRowHeight="13" x14ac:dyDescent="0.3"/>
  <cols>
    <col min="1" max="1" width="12.54296875" style="2" customWidth="1"/>
    <col min="2" max="5" width="8.7265625" style="7" customWidth="1"/>
    <col min="6" max="253" width="9.1796875" style="7"/>
    <col min="254" max="254" width="12.54296875" style="7" customWidth="1"/>
    <col min="255" max="261" width="8.7265625" style="7" customWidth="1"/>
    <col min="262" max="509" width="9.1796875" style="7"/>
    <col min="510" max="510" width="12.54296875" style="7" customWidth="1"/>
    <col min="511" max="517" width="8.7265625" style="7" customWidth="1"/>
    <col min="518" max="765" width="9.1796875" style="7"/>
    <col min="766" max="766" width="12.54296875" style="7" customWidth="1"/>
    <col min="767" max="773" width="8.7265625" style="7" customWidth="1"/>
    <col min="774" max="1021" width="9.1796875" style="7"/>
    <col min="1022" max="1022" width="12.54296875" style="7" customWidth="1"/>
    <col min="1023" max="1029" width="8.7265625" style="7" customWidth="1"/>
    <col min="1030" max="1277" width="9.1796875" style="7"/>
    <col min="1278" max="1278" width="12.54296875" style="7" customWidth="1"/>
    <col min="1279" max="1285" width="8.7265625" style="7" customWidth="1"/>
    <col min="1286" max="1533" width="9.1796875" style="7"/>
    <col min="1534" max="1534" width="12.54296875" style="7" customWidth="1"/>
    <col min="1535" max="1541" width="8.7265625" style="7" customWidth="1"/>
    <col min="1542" max="1789" width="9.1796875" style="7"/>
    <col min="1790" max="1790" width="12.54296875" style="7" customWidth="1"/>
    <col min="1791" max="1797" width="8.7265625" style="7" customWidth="1"/>
    <col min="1798" max="2045" width="9.1796875" style="7"/>
    <col min="2046" max="2046" width="12.54296875" style="7" customWidth="1"/>
    <col min="2047" max="2053" width="8.7265625" style="7" customWidth="1"/>
    <col min="2054" max="2301" width="9.1796875" style="7"/>
    <col min="2302" max="2302" width="12.54296875" style="7" customWidth="1"/>
    <col min="2303" max="2309" width="8.7265625" style="7" customWidth="1"/>
    <col min="2310" max="2557" width="9.1796875" style="7"/>
    <col min="2558" max="2558" width="12.54296875" style="7" customWidth="1"/>
    <col min="2559" max="2565" width="8.7265625" style="7" customWidth="1"/>
    <col min="2566" max="2813" width="9.1796875" style="7"/>
    <col min="2814" max="2814" width="12.54296875" style="7" customWidth="1"/>
    <col min="2815" max="2821" width="8.7265625" style="7" customWidth="1"/>
    <col min="2822" max="3069" width="9.1796875" style="7"/>
    <col min="3070" max="3070" width="12.54296875" style="7" customWidth="1"/>
    <col min="3071" max="3077" width="8.7265625" style="7" customWidth="1"/>
    <col min="3078" max="3325" width="9.1796875" style="7"/>
    <col min="3326" max="3326" width="12.54296875" style="7" customWidth="1"/>
    <col min="3327" max="3333" width="8.7265625" style="7" customWidth="1"/>
    <col min="3334" max="3581" width="9.1796875" style="7"/>
    <col min="3582" max="3582" width="12.54296875" style="7" customWidth="1"/>
    <col min="3583" max="3589" width="8.7265625" style="7" customWidth="1"/>
    <col min="3590" max="3837" width="9.1796875" style="7"/>
    <col min="3838" max="3838" width="12.54296875" style="7" customWidth="1"/>
    <col min="3839" max="3845" width="8.7265625" style="7" customWidth="1"/>
    <col min="3846" max="4093" width="9.1796875" style="7"/>
    <col min="4094" max="4094" width="12.54296875" style="7" customWidth="1"/>
    <col min="4095" max="4101" width="8.7265625" style="7" customWidth="1"/>
    <col min="4102" max="4349" width="9.1796875" style="7"/>
    <col min="4350" max="4350" width="12.54296875" style="7" customWidth="1"/>
    <col min="4351" max="4357" width="8.7265625" style="7" customWidth="1"/>
    <col min="4358" max="4605" width="9.1796875" style="7"/>
    <col min="4606" max="4606" width="12.54296875" style="7" customWidth="1"/>
    <col min="4607" max="4613" width="8.7265625" style="7" customWidth="1"/>
    <col min="4614" max="4861" width="9.1796875" style="7"/>
    <col min="4862" max="4862" width="12.54296875" style="7" customWidth="1"/>
    <col min="4863" max="4869" width="8.7265625" style="7" customWidth="1"/>
    <col min="4870" max="5117" width="9.1796875" style="7"/>
    <col min="5118" max="5118" width="12.54296875" style="7" customWidth="1"/>
    <col min="5119" max="5125" width="8.7265625" style="7" customWidth="1"/>
    <col min="5126" max="5373" width="9.1796875" style="7"/>
    <col min="5374" max="5374" width="12.54296875" style="7" customWidth="1"/>
    <col min="5375" max="5381" width="8.7265625" style="7" customWidth="1"/>
    <col min="5382" max="5629" width="9.1796875" style="7"/>
    <col min="5630" max="5630" width="12.54296875" style="7" customWidth="1"/>
    <col min="5631" max="5637" width="8.7265625" style="7" customWidth="1"/>
    <col min="5638" max="5885" width="9.1796875" style="7"/>
    <col min="5886" max="5886" width="12.54296875" style="7" customWidth="1"/>
    <col min="5887" max="5893" width="8.7265625" style="7" customWidth="1"/>
    <col min="5894" max="6141" width="9.1796875" style="7"/>
    <col min="6142" max="6142" width="12.54296875" style="7" customWidth="1"/>
    <col min="6143" max="6149" width="8.7265625" style="7" customWidth="1"/>
    <col min="6150" max="6397" width="9.1796875" style="7"/>
    <col min="6398" max="6398" width="12.54296875" style="7" customWidth="1"/>
    <col min="6399" max="6405" width="8.7265625" style="7" customWidth="1"/>
    <col min="6406" max="6653" width="9.1796875" style="7"/>
    <col min="6654" max="6654" width="12.54296875" style="7" customWidth="1"/>
    <col min="6655" max="6661" width="8.7265625" style="7" customWidth="1"/>
    <col min="6662" max="6909" width="9.1796875" style="7"/>
    <col min="6910" max="6910" width="12.54296875" style="7" customWidth="1"/>
    <col min="6911" max="6917" width="8.7265625" style="7" customWidth="1"/>
    <col min="6918" max="7165" width="9.1796875" style="7"/>
    <col min="7166" max="7166" width="12.54296875" style="7" customWidth="1"/>
    <col min="7167" max="7173" width="8.7265625" style="7" customWidth="1"/>
    <col min="7174" max="7421" width="9.1796875" style="7"/>
    <col min="7422" max="7422" width="12.54296875" style="7" customWidth="1"/>
    <col min="7423" max="7429" width="8.7265625" style="7" customWidth="1"/>
    <col min="7430" max="7677" width="9.1796875" style="7"/>
    <col min="7678" max="7678" width="12.54296875" style="7" customWidth="1"/>
    <col min="7679" max="7685" width="8.7265625" style="7" customWidth="1"/>
    <col min="7686" max="7933" width="9.1796875" style="7"/>
    <col min="7934" max="7934" width="12.54296875" style="7" customWidth="1"/>
    <col min="7935" max="7941" width="8.7265625" style="7" customWidth="1"/>
    <col min="7942" max="8189" width="9.1796875" style="7"/>
    <col min="8190" max="8190" width="12.54296875" style="7" customWidth="1"/>
    <col min="8191" max="8197" width="8.7265625" style="7" customWidth="1"/>
    <col min="8198" max="8445" width="9.1796875" style="7"/>
    <col min="8446" max="8446" width="12.54296875" style="7" customWidth="1"/>
    <col min="8447" max="8453" width="8.7265625" style="7" customWidth="1"/>
    <col min="8454" max="8701" width="9.1796875" style="7"/>
    <col min="8702" max="8702" width="12.54296875" style="7" customWidth="1"/>
    <col min="8703" max="8709" width="8.7265625" style="7" customWidth="1"/>
    <col min="8710" max="8957" width="9.1796875" style="7"/>
    <col min="8958" max="8958" width="12.54296875" style="7" customWidth="1"/>
    <col min="8959" max="8965" width="8.7265625" style="7" customWidth="1"/>
    <col min="8966" max="9213" width="9.1796875" style="7"/>
    <col min="9214" max="9214" width="12.54296875" style="7" customWidth="1"/>
    <col min="9215" max="9221" width="8.7265625" style="7" customWidth="1"/>
    <col min="9222" max="9469" width="9.1796875" style="7"/>
    <col min="9470" max="9470" width="12.54296875" style="7" customWidth="1"/>
    <col min="9471" max="9477" width="8.7265625" style="7" customWidth="1"/>
    <col min="9478" max="9725" width="9.1796875" style="7"/>
    <col min="9726" max="9726" width="12.54296875" style="7" customWidth="1"/>
    <col min="9727" max="9733" width="8.7265625" style="7" customWidth="1"/>
    <col min="9734" max="9981" width="9.1796875" style="7"/>
    <col min="9982" max="9982" width="12.54296875" style="7" customWidth="1"/>
    <col min="9983" max="9989" width="8.7265625" style="7" customWidth="1"/>
    <col min="9990" max="10237" width="9.1796875" style="7"/>
    <col min="10238" max="10238" width="12.54296875" style="7" customWidth="1"/>
    <col min="10239" max="10245" width="8.7265625" style="7" customWidth="1"/>
    <col min="10246" max="10493" width="9.1796875" style="7"/>
    <col min="10494" max="10494" width="12.54296875" style="7" customWidth="1"/>
    <col min="10495" max="10501" width="8.7265625" style="7" customWidth="1"/>
    <col min="10502" max="10749" width="9.1796875" style="7"/>
    <col min="10750" max="10750" width="12.54296875" style="7" customWidth="1"/>
    <col min="10751" max="10757" width="8.7265625" style="7" customWidth="1"/>
    <col min="10758" max="11005" width="9.1796875" style="7"/>
    <col min="11006" max="11006" width="12.54296875" style="7" customWidth="1"/>
    <col min="11007" max="11013" width="8.7265625" style="7" customWidth="1"/>
    <col min="11014" max="11261" width="9.1796875" style="7"/>
    <col min="11262" max="11262" width="12.54296875" style="7" customWidth="1"/>
    <col min="11263" max="11269" width="8.7265625" style="7" customWidth="1"/>
    <col min="11270" max="11517" width="9.1796875" style="7"/>
    <col min="11518" max="11518" width="12.54296875" style="7" customWidth="1"/>
    <col min="11519" max="11525" width="8.7265625" style="7" customWidth="1"/>
    <col min="11526" max="11773" width="9.1796875" style="7"/>
    <col min="11774" max="11774" width="12.54296875" style="7" customWidth="1"/>
    <col min="11775" max="11781" width="8.7265625" style="7" customWidth="1"/>
    <col min="11782" max="12029" width="9.1796875" style="7"/>
    <col min="12030" max="12030" width="12.54296875" style="7" customWidth="1"/>
    <col min="12031" max="12037" width="8.7265625" style="7" customWidth="1"/>
    <col min="12038" max="12285" width="9.1796875" style="7"/>
    <col min="12286" max="12286" width="12.54296875" style="7" customWidth="1"/>
    <col min="12287" max="12293" width="8.7265625" style="7" customWidth="1"/>
    <col min="12294" max="12541" width="9.1796875" style="7"/>
    <col min="12542" max="12542" width="12.54296875" style="7" customWidth="1"/>
    <col min="12543" max="12549" width="8.7265625" style="7" customWidth="1"/>
    <col min="12550" max="12797" width="9.1796875" style="7"/>
    <col min="12798" max="12798" width="12.54296875" style="7" customWidth="1"/>
    <col min="12799" max="12805" width="8.7265625" style="7" customWidth="1"/>
    <col min="12806" max="13053" width="9.1796875" style="7"/>
    <col min="13054" max="13054" width="12.54296875" style="7" customWidth="1"/>
    <col min="13055" max="13061" width="8.7265625" style="7" customWidth="1"/>
    <col min="13062" max="13309" width="9.1796875" style="7"/>
    <col min="13310" max="13310" width="12.54296875" style="7" customWidth="1"/>
    <col min="13311" max="13317" width="8.7265625" style="7" customWidth="1"/>
    <col min="13318" max="13565" width="9.1796875" style="7"/>
    <col min="13566" max="13566" width="12.54296875" style="7" customWidth="1"/>
    <col min="13567" max="13573" width="8.7265625" style="7" customWidth="1"/>
    <col min="13574" max="13821" width="9.1796875" style="7"/>
    <col min="13822" max="13822" width="12.54296875" style="7" customWidth="1"/>
    <col min="13823" max="13829" width="8.7265625" style="7" customWidth="1"/>
    <col min="13830" max="14077" width="9.1796875" style="7"/>
    <col min="14078" max="14078" width="12.54296875" style="7" customWidth="1"/>
    <col min="14079" max="14085" width="8.7265625" style="7" customWidth="1"/>
    <col min="14086" max="14333" width="9.1796875" style="7"/>
    <col min="14334" max="14334" width="12.54296875" style="7" customWidth="1"/>
    <col min="14335" max="14341" width="8.7265625" style="7" customWidth="1"/>
    <col min="14342" max="14589" width="9.1796875" style="7"/>
    <col min="14590" max="14590" width="12.54296875" style="7" customWidth="1"/>
    <col min="14591" max="14597" width="8.7265625" style="7" customWidth="1"/>
    <col min="14598" max="14845" width="9.1796875" style="7"/>
    <col min="14846" max="14846" width="12.54296875" style="7" customWidth="1"/>
    <col min="14847" max="14853" width="8.7265625" style="7" customWidth="1"/>
    <col min="14854" max="15101" width="9.1796875" style="7"/>
    <col min="15102" max="15102" width="12.54296875" style="7" customWidth="1"/>
    <col min="15103" max="15109" width="8.7265625" style="7" customWidth="1"/>
    <col min="15110" max="15357" width="9.1796875" style="7"/>
    <col min="15358" max="15358" width="12.54296875" style="7" customWidth="1"/>
    <col min="15359" max="15365" width="8.7265625" style="7" customWidth="1"/>
    <col min="15366" max="15613" width="9.1796875" style="7"/>
    <col min="15614" max="15614" width="12.54296875" style="7" customWidth="1"/>
    <col min="15615" max="15621" width="8.7265625" style="7" customWidth="1"/>
    <col min="15622" max="15869" width="9.1796875" style="7"/>
    <col min="15870" max="15870" width="12.54296875" style="7" customWidth="1"/>
    <col min="15871" max="15877" width="8.7265625" style="7" customWidth="1"/>
    <col min="15878" max="16125" width="9.1796875" style="7"/>
    <col min="16126" max="16126" width="12.54296875" style="7" customWidth="1"/>
    <col min="16127" max="16133" width="8.7265625" style="7" customWidth="1"/>
    <col min="16134" max="16384" width="9.1796875" style="7"/>
  </cols>
  <sheetData>
    <row r="1" spans="1:5" ht="14.5" x14ac:dyDescent="0.35">
      <c r="A1" s="24"/>
      <c r="B1" s="314"/>
      <c r="C1" s="315"/>
      <c r="D1" s="315"/>
      <c r="E1" s="27"/>
    </row>
    <row r="2" spans="1:5" ht="14.5" x14ac:dyDescent="0.35">
      <c r="A2" s="28"/>
      <c r="B2" s="309" t="s">
        <v>659</v>
      </c>
      <c r="C2" s="311"/>
      <c r="D2" s="311"/>
      <c r="E2" s="27"/>
    </row>
    <row r="3" spans="1:5" ht="14.5" x14ac:dyDescent="0.35">
      <c r="A3" s="28"/>
      <c r="B3" s="30" t="s">
        <v>0</v>
      </c>
      <c r="C3" s="101" t="s">
        <v>1</v>
      </c>
      <c r="D3" s="30" t="s">
        <v>2</v>
      </c>
      <c r="E3" s="69"/>
    </row>
    <row r="4" spans="1:5" x14ac:dyDescent="0.3">
      <c r="A4" s="34"/>
      <c r="B4" s="10" t="s">
        <v>15</v>
      </c>
      <c r="C4" s="10" t="s">
        <v>15</v>
      </c>
      <c r="D4" s="10" t="s">
        <v>15</v>
      </c>
      <c r="E4" s="37"/>
    </row>
    <row r="5" spans="1:5" ht="107.25" customHeight="1" thickBot="1" x14ac:dyDescent="0.35">
      <c r="A5" s="38" t="s">
        <v>17</v>
      </c>
      <c r="B5" s="13" t="s">
        <v>660</v>
      </c>
      <c r="C5" s="13" t="s">
        <v>661</v>
      </c>
      <c r="D5" s="13" t="s">
        <v>662</v>
      </c>
      <c r="E5" s="39"/>
    </row>
    <row r="6" spans="1:5" ht="13.5" thickBot="1" x14ac:dyDescent="0.35">
      <c r="A6" s="16" t="s">
        <v>665</v>
      </c>
      <c r="B6" s="15"/>
      <c r="C6" s="16"/>
      <c r="D6" s="56"/>
      <c r="E6" s="40"/>
    </row>
    <row r="7" spans="1:5" x14ac:dyDescent="0.3">
      <c r="A7" s="21" t="s">
        <v>663</v>
      </c>
      <c r="B7" s="140">
        <v>210</v>
      </c>
      <c r="C7" s="153">
        <v>213</v>
      </c>
      <c r="D7" s="146">
        <v>193</v>
      </c>
      <c r="E7" s="41"/>
    </row>
    <row r="8" spans="1:5" x14ac:dyDescent="0.3">
      <c r="A8" s="22" t="s">
        <v>664</v>
      </c>
      <c r="B8" s="144">
        <v>223</v>
      </c>
      <c r="C8" s="154">
        <v>222</v>
      </c>
      <c r="D8" s="105">
        <v>209</v>
      </c>
      <c r="E8" s="41"/>
    </row>
    <row r="9" spans="1:5" x14ac:dyDescent="0.3">
      <c r="A9" s="23" t="s">
        <v>48</v>
      </c>
      <c r="B9" s="108">
        <f>SUM(B7:B8)</f>
        <v>433</v>
      </c>
      <c r="C9" s="108">
        <f>SUM(C7:C8)</f>
        <v>435</v>
      </c>
      <c r="D9" s="108">
        <f>SUM(D7:D8)</f>
        <v>402</v>
      </c>
    </row>
    <row r="10" spans="1:5" ht="13.5" thickBot="1" x14ac:dyDescent="0.35"/>
    <row r="11" spans="1:5" ht="13.5" thickBot="1" x14ac:dyDescent="0.35">
      <c r="A11" s="16" t="s">
        <v>672</v>
      </c>
      <c r="B11" s="15"/>
      <c r="C11" s="16"/>
      <c r="D11" s="16"/>
    </row>
    <row r="12" spans="1:5" x14ac:dyDescent="0.3">
      <c r="A12" s="21" t="s">
        <v>666</v>
      </c>
      <c r="B12" s="140">
        <v>664</v>
      </c>
      <c r="C12" s="153">
        <v>671</v>
      </c>
      <c r="D12" s="146">
        <v>667</v>
      </c>
    </row>
    <row r="13" spans="1:5" x14ac:dyDescent="0.3">
      <c r="A13" s="22" t="s">
        <v>667</v>
      </c>
      <c r="B13" s="144">
        <v>901</v>
      </c>
      <c r="C13" s="154">
        <v>909</v>
      </c>
      <c r="D13" s="105">
        <v>908</v>
      </c>
    </row>
    <row r="14" spans="1:5" x14ac:dyDescent="0.3">
      <c r="A14" s="22" t="s">
        <v>668</v>
      </c>
      <c r="B14" s="144">
        <v>420</v>
      </c>
      <c r="C14" s="154">
        <v>419</v>
      </c>
      <c r="D14" s="105">
        <v>418</v>
      </c>
    </row>
    <row r="15" spans="1:5" x14ac:dyDescent="0.3">
      <c r="A15" s="22" t="s">
        <v>669</v>
      </c>
      <c r="B15" s="144">
        <v>517</v>
      </c>
      <c r="C15" s="154">
        <v>515</v>
      </c>
      <c r="D15" s="105">
        <v>516</v>
      </c>
    </row>
    <row r="16" spans="1:5" x14ac:dyDescent="0.3">
      <c r="A16" s="22" t="s">
        <v>670</v>
      </c>
      <c r="B16" s="144">
        <v>167</v>
      </c>
      <c r="C16" s="154">
        <v>168</v>
      </c>
      <c r="D16" s="105">
        <v>172</v>
      </c>
    </row>
    <row r="17" spans="1:4" x14ac:dyDescent="0.3">
      <c r="A17" s="22" t="s">
        <v>671</v>
      </c>
      <c r="B17" s="144">
        <v>893</v>
      </c>
      <c r="C17" s="154">
        <v>886</v>
      </c>
      <c r="D17" s="105">
        <v>889</v>
      </c>
    </row>
    <row r="18" spans="1:4" x14ac:dyDescent="0.3">
      <c r="A18" s="23" t="s">
        <v>48</v>
      </c>
      <c r="B18" s="108">
        <f>SUM(B12:B17)</f>
        <v>3562</v>
      </c>
      <c r="C18" s="108">
        <f>SUM(C12:C17)</f>
        <v>3568</v>
      </c>
      <c r="D18" s="108">
        <f>SUM(D12:D17)</f>
        <v>3570</v>
      </c>
    </row>
    <row r="19" spans="1:4" ht="13.5" thickBot="1" x14ac:dyDescent="0.35"/>
    <row r="20" spans="1:4" ht="13.5" thickBot="1" x14ac:dyDescent="0.35">
      <c r="A20" s="16" t="s">
        <v>694</v>
      </c>
      <c r="B20" s="15"/>
      <c r="C20" s="16"/>
      <c r="D20" s="56"/>
    </row>
    <row r="21" spans="1:4" x14ac:dyDescent="0.3">
      <c r="A21" s="188" t="s">
        <v>673</v>
      </c>
      <c r="B21" s="114">
        <v>348</v>
      </c>
      <c r="C21" s="286">
        <v>340</v>
      </c>
      <c r="D21" s="287">
        <v>353</v>
      </c>
    </row>
    <row r="22" spans="1:4" x14ac:dyDescent="0.3">
      <c r="A22" s="189" t="s">
        <v>674</v>
      </c>
      <c r="B22" s="154">
        <v>442</v>
      </c>
      <c r="C22" s="105">
        <v>420</v>
      </c>
      <c r="D22" s="154">
        <v>434</v>
      </c>
    </row>
    <row r="23" spans="1:4" x14ac:dyDescent="0.3">
      <c r="A23" s="189" t="s">
        <v>675</v>
      </c>
      <c r="B23" s="154">
        <v>320</v>
      </c>
      <c r="C23" s="105">
        <v>317</v>
      </c>
      <c r="D23" s="154">
        <v>320</v>
      </c>
    </row>
    <row r="24" spans="1:4" x14ac:dyDescent="0.3">
      <c r="A24" s="189" t="s">
        <v>676</v>
      </c>
      <c r="B24" s="154">
        <v>244</v>
      </c>
      <c r="C24" s="105">
        <v>247</v>
      </c>
      <c r="D24" s="154">
        <v>246</v>
      </c>
    </row>
    <row r="25" spans="1:4" x14ac:dyDescent="0.3">
      <c r="A25" s="189" t="s">
        <v>677</v>
      </c>
      <c r="B25" s="154">
        <v>268</v>
      </c>
      <c r="C25" s="105">
        <v>267</v>
      </c>
      <c r="D25" s="154">
        <v>273</v>
      </c>
    </row>
    <row r="26" spans="1:4" x14ac:dyDescent="0.3">
      <c r="A26" s="189" t="s">
        <v>678</v>
      </c>
      <c r="B26" s="154">
        <v>267</v>
      </c>
      <c r="C26" s="105">
        <v>262</v>
      </c>
      <c r="D26" s="154">
        <v>266</v>
      </c>
    </row>
    <row r="27" spans="1:4" x14ac:dyDescent="0.3">
      <c r="A27" s="189" t="s">
        <v>679</v>
      </c>
      <c r="B27" s="154">
        <v>222</v>
      </c>
      <c r="C27" s="105">
        <v>222</v>
      </c>
      <c r="D27" s="154">
        <v>222</v>
      </c>
    </row>
    <row r="28" spans="1:4" x14ac:dyDescent="0.3">
      <c r="A28" s="189" t="s">
        <v>680</v>
      </c>
      <c r="B28" s="154">
        <v>394</v>
      </c>
      <c r="C28" s="105">
        <v>400</v>
      </c>
      <c r="D28" s="154">
        <v>400</v>
      </c>
    </row>
    <row r="29" spans="1:4" x14ac:dyDescent="0.3">
      <c r="A29" s="189" t="s">
        <v>681</v>
      </c>
      <c r="B29" s="154">
        <v>352</v>
      </c>
      <c r="C29" s="105">
        <v>354</v>
      </c>
      <c r="D29" s="154">
        <v>359</v>
      </c>
    </row>
    <row r="30" spans="1:4" x14ac:dyDescent="0.3">
      <c r="A30" s="189" t="s">
        <v>682</v>
      </c>
      <c r="B30" s="154">
        <v>366</v>
      </c>
      <c r="C30" s="105">
        <v>371</v>
      </c>
      <c r="D30" s="154">
        <v>365</v>
      </c>
    </row>
    <row r="31" spans="1:4" x14ac:dyDescent="0.3">
      <c r="A31" s="189" t="s">
        <v>683</v>
      </c>
      <c r="B31" s="154">
        <v>329</v>
      </c>
      <c r="C31" s="105">
        <v>332</v>
      </c>
      <c r="D31" s="154">
        <v>336</v>
      </c>
    </row>
    <row r="32" spans="1:4" x14ac:dyDescent="0.3">
      <c r="A32" s="189" t="s">
        <v>684</v>
      </c>
      <c r="B32" s="154">
        <v>291</v>
      </c>
      <c r="C32" s="105">
        <v>283</v>
      </c>
      <c r="D32" s="154">
        <v>286</v>
      </c>
    </row>
    <row r="33" spans="1:4" x14ac:dyDescent="0.3">
      <c r="A33" s="189" t="s">
        <v>685</v>
      </c>
      <c r="B33" s="154">
        <v>443</v>
      </c>
      <c r="C33" s="105">
        <v>458</v>
      </c>
      <c r="D33" s="154">
        <v>453</v>
      </c>
    </row>
    <row r="34" spans="1:4" x14ac:dyDescent="0.3">
      <c r="A34" s="189" t="s">
        <v>686</v>
      </c>
      <c r="B34" s="154">
        <v>420</v>
      </c>
      <c r="C34" s="105">
        <v>423</v>
      </c>
      <c r="D34" s="154">
        <v>424</v>
      </c>
    </row>
    <row r="35" spans="1:4" x14ac:dyDescent="0.3">
      <c r="A35" s="189" t="s">
        <v>687</v>
      </c>
      <c r="B35" s="154">
        <v>553</v>
      </c>
      <c r="C35" s="105">
        <v>567</v>
      </c>
      <c r="D35" s="154">
        <v>566</v>
      </c>
    </row>
    <row r="36" spans="1:4" x14ac:dyDescent="0.3">
      <c r="A36" s="189" t="s">
        <v>688</v>
      </c>
      <c r="B36" s="154">
        <v>340</v>
      </c>
      <c r="C36" s="105">
        <v>347</v>
      </c>
      <c r="D36" s="154">
        <v>343</v>
      </c>
    </row>
    <row r="37" spans="1:4" x14ac:dyDescent="0.3">
      <c r="A37" s="189" t="s">
        <v>689</v>
      </c>
      <c r="B37" s="154">
        <v>177</v>
      </c>
      <c r="C37" s="105">
        <v>173</v>
      </c>
      <c r="D37" s="154">
        <v>172</v>
      </c>
    </row>
    <row r="38" spans="1:4" x14ac:dyDescent="0.3">
      <c r="A38" s="189" t="s">
        <v>690</v>
      </c>
      <c r="B38" s="154">
        <v>184</v>
      </c>
      <c r="C38" s="105">
        <v>190</v>
      </c>
      <c r="D38" s="154">
        <v>184</v>
      </c>
    </row>
    <row r="39" spans="1:4" x14ac:dyDescent="0.3">
      <c r="A39" s="189" t="s">
        <v>1160</v>
      </c>
      <c r="B39" s="154">
        <v>110</v>
      </c>
      <c r="C39" s="105">
        <v>114</v>
      </c>
      <c r="D39" s="154">
        <v>114</v>
      </c>
    </row>
    <row r="40" spans="1:4" x14ac:dyDescent="0.3">
      <c r="A40" s="189" t="s">
        <v>691</v>
      </c>
      <c r="B40" s="154">
        <v>464</v>
      </c>
      <c r="C40" s="105">
        <v>477</v>
      </c>
      <c r="D40" s="154">
        <v>475</v>
      </c>
    </row>
    <row r="41" spans="1:4" x14ac:dyDescent="0.3">
      <c r="A41" s="189" t="s">
        <v>692</v>
      </c>
      <c r="B41" s="154">
        <v>312</v>
      </c>
      <c r="C41" s="105">
        <v>307</v>
      </c>
      <c r="D41" s="154">
        <v>307</v>
      </c>
    </row>
    <row r="42" spans="1:4" x14ac:dyDescent="0.3">
      <c r="A42" s="189" t="s">
        <v>693</v>
      </c>
      <c r="B42" s="154">
        <v>344</v>
      </c>
      <c r="C42" s="105">
        <v>342</v>
      </c>
      <c r="D42" s="154">
        <v>344</v>
      </c>
    </row>
    <row r="43" spans="1:4" x14ac:dyDescent="0.3">
      <c r="A43" s="190" t="s">
        <v>1161</v>
      </c>
      <c r="B43" s="154">
        <v>1959</v>
      </c>
      <c r="C43" s="118">
        <v>2064</v>
      </c>
      <c r="D43" s="154">
        <v>2076</v>
      </c>
    </row>
    <row r="44" spans="1:4" x14ac:dyDescent="0.3">
      <c r="A44" s="23" t="s">
        <v>48</v>
      </c>
      <c r="B44" s="108">
        <f>SUM(B21:B43)</f>
        <v>9149</v>
      </c>
      <c r="C44" s="108">
        <f>SUM(C21:C43)</f>
        <v>9277</v>
      </c>
      <c r="D44" s="108">
        <f>SUM(D21:D43)</f>
        <v>9318</v>
      </c>
    </row>
    <row r="45" spans="1:4" x14ac:dyDescent="0.3">
      <c r="A45" s="123"/>
      <c r="B45" s="124"/>
      <c r="C45" s="124"/>
      <c r="D45" s="124"/>
    </row>
    <row r="46" spans="1:4" x14ac:dyDescent="0.3">
      <c r="A46" s="23" t="s">
        <v>99</v>
      </c>
      <c r="B46" s="54">
        <f>B9+B18+B44</f>
        <v>13144</v>
      </c>
      <c r="C46" s="54">
        <f t="shared" ref="C46:D46" si="0">C9+C18+C44</f>
        <v>13280</v>
      </c>
      <c r="D46" s="54">
        <f t="shared" si="0"/>
        <v>13290</v>
      </c>
    </row>
  </sheetData>
  <mergeCells count="2">
    <mergeCell ref="B1:D1"/>
    <mergeCell ref="B2:D2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597AD-2649-45F8-804B-52D4C3EFE166}">
  <sheetPr>
    <pageSetUpPr fitToPage="1"/>
  </sheetPr>
  <dimension ref="A1:G30"/>
  <sheetViews>
    <sheetView tabSelected="1" zoomScaleNormal="100" workbookViewId="0">
      <selection activeCell="F6" sqref="F6"/>
    </sheetView>
  </sheetViews>
  <sheetFormatPr defaultColWidth="9.1796875" defaultRowHeight="13" x14ac:dyDescent="0.3"/>
  <cols>
    <col min="1" max="1" width="10.6328125" style="2" customWidth="1"/>
    <col min="2" max="7" width="8.7265625" style="7" customWidth="1"/>
    <col min="8" max="256" width="9.1796875" style="7"/>
    <col min="257" max="257" width="9.26953125" style="7" bestFit="1" customWidth="1"/>
    <col min="258" max="263" width="8.7265625" style="7" customWidth="1"/>
    <col min="264" max="512" width="9.1796875" style="7"/>
    <col min="513" max="513" width="9.26953125" style="7" bestFit="1" customWidth="1"/>
    <col min="514" max="519" width="8.7265625" style="7" customWidth="1"/>
    <col min="520" max="768" width="9.1796875" style="7"/>
    <col min="769" max="769" width="9.26953125" style="7" bestFit="1" customWidth="1"/>
    <col min="770" max="775" width="8.7265625" style="7" customWidth="1"/>
    <col min="776" max="1024" width="9.1796875" style="7"/>
    <col min="1025" max="1025" width="9.26953125" style="7" bestFit="1" customWidth="1"/>
    <col min="1026" max="1031" width="8.7265625" style="7" customWidth="1"/>
    <col min="1032" max="1280" width="9.1796875" style="7"/>
    <col min="1281" max="1281" width="9.26953125" style="7" bestFit="1" customWidth="1"/>
    <col min="1282" max="1287" width="8.7265625" style="7" customWidth="1"/>
    <col min="1288" max="1536" width="9.1796875" style="7"/>
    <col min="1537" max="1537" width="9.26953125" style="7" bestFit="1" customWidth="1"/>
    <col min="1538" max="1543" width="8.7265625" style="7" customWidth="1"/>
    <col min="1544" max="1792" width="9.1796875" style="7"/>
    <col min="1793" max="1793" width="9.26953125" style="7" bestFit="1" customWidth="1"/>
    <col min="1794" max="1799" width="8.7265625" style="7" customWidth="1"/>
    <col min="1800" max="2048" width="9.1796875" style="7"/>
    <col min="2049" max="2049" width="9.26953125" style="7" bestFit="1" customWidth="1"/>
    <col min="2050" max="2055" width="8.7265625" style="7" customWidth="1"/>
    <col min="2056" max="2304" width="9.1796875" style="7"/>
    <col min="2305" max="2305" width="9.26953125" style="7" bestFit="1" customWidth="1"/>
    <col min="2306" max="2311" width="8.7265625" style="7" customWidth="1"/>
    <col min="2312" max="2560" width="9.1796875" style="7"/>
    <col min="2561" max="2561" width="9.26953125" style="7" bestFit="1" customWidth="1"/>
    <col min="2562" max="2567" width="8.7265625" style="7" customWidth="1"/>
    <col min="2568" max="2816" width="9.1796875" style="7"/>
    <col min="2817" max="2817" width="9.26953125" style="7" bestFit="1" customWidth="1"/>
    <col min="2818" max="2823" width="8.7265625" style="7" customWidth="1"/>
    <col min="2824" max="3072" width="9.1796875" style="7"/>
    <col min="3073" max="3073" width="9.26953125" style="7" bestFit="1" customWidth="1"/>
    <col min="3074" max="3079" width="8.7265625" style="7" customWidth="1"/>
    <col min="3080" max="3328" width="9.1796875" style="7"/>
    <col min="3329" max="3329" width="9.26953125" style="7" bestFit="1" customWidth="1"/>
    <col min="3330" max="3335" width="8.7265625" style="7" customWidth="1"/>
    <col min="3336" max="3584" width="9.1796875" style="7"/>
    <col min="3585" max="3585" width="9.26953125" style="7" bestFit="1" customWidth="1"/>
    <col min="3586" max="3591" width="8.7265625" style="7" customWidth="1"/>
    <col min="3592" max="3840" width="9.1796875" style="7"/>
    <col min="3841" max="3841" width="9.26953125" style="7" bestFit="1" customWidth="1"/>
    <col min="3842" max="3847" width="8.7265625" style="7" customWidth="1"/>
    <col min="3848" max="4096" width="9.1796875" style="7"/>
    <col min="4097" max="4097" width="9.26953125" style="7" bestFit="1" customWidth="1"/>
    <col min="4098" max="4103" width="8.7265625" style="7" customWidth="1"/>
    <col min="4104" max="4352" width="9.1796875" style="7"/>
    <col min="4353" max="4353" width="9.26953125" style="7" bestFit="1" customWidth="1"/>
    <col min="4354" max="4359" width="8.7265625" style="7" customWidth="1"/>
    <col min="4360" max="4608" width="9.1796875" style="7"/>
    <col min="4609" max="4609" width="9.26953125" style="7" bestFit="1" customWidth="1"/>
    <col min="4610" max="4615" width="8.7265625" style="7" customWidth="1"/>
    <col min="4616" max="4864" width="9.1796875" style="7"/>
    <col min="4865" max="4865" width="9.26953125" style="7" bestFit="1" customWidth="1"/>
    <col min="4866" max="4871" width="8.7265625" style="7" customWidth="1"/>
    <col min="4872" max="5120" width="9.1796875" style="7"/>
    <col min="5121" max="5121" width="9.26953125" style="7" bestFit="1" customWidth="1"/>
    <col min="5122" max="5127" width="8.7265625" style="7" customWidth="1"/>
    <col min="5128" max="5376" width="9.1796875" style="7"/>
    <col min="5377" max="5377" width="9.26953125" style="7" bestFit="1" customWidth="1"/>
    <col min="5378" max="5383" width="8.7265625" style="7" customWidth="1"/>
    <col min="5384" max="5632" width="9.1796875" style="7"/>
    <col min="5633" max="5633" width="9.26953125" style="7" bestFit="1" customWidth="1"/>
    <col min="5634" max="5639" width="8.7265625" style="7" customWidth="1"/>
    <col min="5640" max="5888" width="9.1796875" style="7"/>
    <col min="5889" max="5889" width="9.26953125" style="7" bestFit="1" customWidth="1"/>
    <col min="5890" max="5895" width="8.7265625" style="7" customWidth="1"/>
    <col min="5896" max="6144" width="9.1796875" style="7"/>
    <col min="6145" max="6145" width="9.26953125" style="7" bestFit="1" customWidth="1"/>
    <col min="6146" max="6151" width="8.7265625" style="7" customWidth="1"/>
    <col min="6152" max="6400" width="9.1796875" style="7"/>
    <col min="6401" max="6401" width="9.26953125" style="7" bestFit="1" customWidth="1"/>
    <col min="6402" max="6407" width="8.7265625" style="7" customWidth="1"/>
    <col min="6408" max="6656" width="9.1796875" style="7"/>
    <col min="6657" max="6657" width="9.26953125" style="7" bestFit="1" customWidth="1"/>
    <col min="6658" max="6663" width="8.7265625" style="7" customWidth="1"/>
    <col min="6664" max="6912" width="9.1796875" style="7"/>
    <col min="6913" max="6913" width="9.26953125" style="7" bestFit="1" customWidth="1"/>
    <col min="6914" max="6919" width="8.7265625" style="7" customWidth="1"/>
    <col min="6920" max="7168" width="9.1796875" style="7"/>
    <col min="7169" max="7169" width="9.26953125" style="7" bestFit="1" customWidth="1"/>
    <col min="7170" max="7175" width="8.7265625" style="7" customWidth="1"/>
    <col min="7176" max="7424" width="9.1796875" style="7"/>
    <col min="7425" max="7425" width="9.26953125" style="7" bestFit="1" customWidth="1"/>
    <col min="7426" max="7431" width="8.7265625" style="7" customWidth="1"/>
    <col min="7432" max="7680" width="9.1796875" style="7"/>
    <col min="7681" max="7681" width="9.26953125" style="7" bestFit="1" customWidth="1"/>
    <col min="7682" max="7687" width="8.7265625" style="7" customWidth="1"/>
    <col min="7688" max="7936" width="9.1796875" style="7"/>
    <col min="7937" max="7937" width="9.26953125" style="7" bestFit="1" customWidth="1"/>
    <col min="7938" max="7943" width="8.7265625" style="7" customWidth="1"/>
    <col min="7944" max="8192" width="9.1796875" style="7"/>
    <col min="8193" max="8193" width="9.26953125" style="7" bestFit="1" customWidth="1"/>
    <col min="8194" max="8199" width="8.7265625" style="7" customWidth="1"/>
    <col min="8200" max="8448" width="9.1796875" style="7"/>
    <col min="8449" max="8449" width="9.26953125" style="7" bestFit="1" customWidth="1"/>
    <col min="8450" max="8455" width="8.7265625" style="7" customWidth="1"/>
    <col min="8456" max="8704" width="9.1796875" style="7"/>
    <col min="8705" max="8705" width="9.26953125" style="7" bestFit="1" customWidth="1"/>
    <col min="8706" max="8711" width="8.7265625" style="7" customWidth="1"/>
    <col min="8712" max="8960" width="9.1796875" style="7"/>
    <col min="8961" max="8961" width="9.26953125" style="7" bestFit="1" customWidth="1"/>
    <col min="8962" max="8967" width="8.7265625" style="7" customWidth="1"/>
    <col min="8968" max="9216" width="9.1796875" style="7"/>
    <col min="9217" max="9217" width="9.26953125" style="7" bestFit="1" customWidth="1"/>
    <col min="9218" max="9223" width="8.7265625" style="7" customWidth="1"/>
    <col min="9224" max="9472" width="9.1796875" style="7"/>
    <col min="9473" max="9473" width="9.26953125" style="7" bestFit="1" customWidth="1"/>
    <col min="9474" max="9479" width="8.7265625" style="7" customWidth="1"/>
    <col min="9480" max="9728" width="9.1796875" style="7"/>
    <col min="9729" max="9729" width="9.26953125" style="7" bestFit="1" customWidth="1"/>
    <col min="9730" max="9735" width="8.7265625" style="7" customWidth="1"/>
    <col min="9736" max="9984" width="9.1796875" style="7"/>
    <col min="9985" max="9985" width="9.26953125" style="7" bestFit="1" customWidth="1"/>
    <col min="9986" max="9991" width="8.7265625" style="7" customWidth="1"/>
    <col min="9992" max="10240" width="9.1796875" style="7"/>
    <col min="10241" max="10241" width="9.26953125" style="7" bestFit="1" customWidth="1"/>
    <col min="10242" max="10247" width="8.7265625" style="7" customWidth="1"/>
    <col min="10248" max="10496" width="9.1796875" style="7"/>
    <col min="10497" max="10497" width="9.26953125" style="7" bestFit="1" customWidth="1"/>
    <col min="10498" max="10503" width="8.7265625" style="7" customWidth="1"/>
    <col min="10504" max="10752" width="9.1796875" style="7"/>
    <col min="10753" max="10753" width="9.26953125" style="7" bestFit="1" customWidth="1"/>
    <col min="10754" max="10759" width="8.7265625" style="7" customWidth="1"/>
    <col min="10760" max="11008" width="9.1796875" style="7"/>
    <col min="11009" max="11009" width="9.26953125" style="7" bestFit="1" customWidth="1"/>
    <col min="11010" max="11015" width="8.7265625" style="7" customWidth="1"/>
    <col min="11016" max="11264" width="9.1796875" style="7"/>
    <col min="11265" max="11265" width="9.26953125" style="7" bestFit="1" customWidth="1"/>
    <col min="11266" max="11271" width="8.7265625" style="7" customWidth="1"/>
    <col min="11272" max="11520" width="9.1796875" style="7"/>
    <col min="11521" max="11521" width="9.26953125" style="7" bestFit="1" customWidth="1"/>
    <col min="11522" max="11527" width="8.7265625" style="7" customWidth="1"/>
    <col min="11528" max="11776" width="9.1796875" style="7"/>
    <col min="11777" max="11777" width="9.26953125" style="7" bestFit="1" customWidth="1"/>
    <col min="11778" max="11783" width="8.7265625" style="7" customWidth="1"/>
    <col min="11784" max="12032" width="9.1796875" style="7"/>
    <col min="12033" max="12033" width="9.26953125" style="7" bestFit="1" customWidth="1"/>
    <col min="12034" max="12039" width="8.7265625" style="7" customWidth="1"/>
    <col min="12040" max="12288" width="9.1796875" style="7"/>
    <col min="12289" max="12289" width="9.26953125" style="7" bestFit="1" customWidth="1"/>
    <col min="12290" max="12295" width="8.7265625" style="7" customWidth="1"/>
    <col min="12296" max="12544" width="9.1796875" style="7"/>
    <col min="12545" max="12545" width="9.26953125" style="7" bestFit="1" customWidth="1"/>
    <col min="12546" max="12551" width="8.7265625" style="7" customWidth="1"/>
    <col min="12552" max="12800" width="9.1796875" style="7"/>
    <col min="12801" max="12801" width="9.26953125" style="7" bestFit="1" customWidth="1"/>
    <col min="12802" max="12807" width="8.7265625" style="7" customWidth="1"/>
    <col min="12808" max="13056" width="9.1796875" style="7"/>
    <col min="13057" max="13057" width="9.26953125" style="7" bestFit="1" customWidth="1"/>
    <col min="13058" max="13063" width="8.7265625" style="7" customWidth="1"/>
    <col min="13064" max="13312" width="9.1796875" style="7"/>
    <col min="13313" max="13313" width="9.26953125" style="7" bestFit="1" customWidth="1"/>
    <col min="13314" max="13319" width="8.7265625" style="7" customWidth="1"/>
    <col min="13320" max="13568" width="9.1796875" style="7"/>
    <col min="13569" max="13569" width="9.26953125" style="7" bestFit="1" customWidth="1"/>
    <col min="13570" max="13575" width="8.7265625" style="7" customWidth="1"/>
    <col min="13576" max="13824" width="9.1796875" style="7"/>
    <col min="13825" max="13825" width="9.26953125" style="7" bestFit="1" customWidth="1"/>
    <col min="13826" max="13831" width="8.7265625" style="7" customWidth="1"/>
    <col min="13832" max="14080" width="9.1796875" style="7"/>
    <col min="14081" max="14081" width="9.26953125" style="7" bestFit="1" customWidth="1"/>
    <col min="14082" max="14087" width="8.7265625" style="7" customWidth="1"/>
    <col min="14088" max="14336" width="9.1796875" style="7"/>
    <col min="14337" max="14337" width="9.26953125" style="7" bestFit="1" customWidth="1"/>
    <col min="14338" max="14343" width="8.7265625" style="7" customWidth="1"/>
    <col min="14344" max="14592" width="9.1796875" style="7"/>
    <col min="14593" max="14593" width="9.26953125" style="7" bestFit="1" customWidth="1"/>
    <col min="14594" max="14599" width="8.7265625" style="7" customWidth="1"/>
    <col min="14600" max="14848" width="9.1796875" style="7"/>
    <col min="14849" max="14849" width="9.26953125" style="7" bestFit="1" customWidth="1"/>
    <col min="14850" max="14855" width="8.7265625" style="7" customWidth="1"/>
    <col min="14856" max="15104" width="9.1796875" style="7"/>
    <col min="15105" max="15105" width="9.26953125" style="7" bestFit="1" customWidth="1"/>
    <col min="15106" max="15111" width="8.7265625" style="7" customWidth="1"/>
    <col min="15112" max="15360" width="9.1796875" style="7"/>
    <col min="15361" max="15361" width="9.26953125" style="7" bestFit="1" customWidth="1"/>
    <col min="15362" max="15367" width="8.7265625" style="7" customWidth="1"/>
    <col min="15368" max="15616" width="9.1796875" style="7"/>
    <col min="15617" max="15617" width="9.26953125" style="7" bestFit="1" customWidth="1"/>
    <col min="15618" max="15623" width="8.7265625" style="7" customWidth="1"/>
    <col min="15624" max="15872" width="9.1796875" style="7"/>
    <col min="15873" max="15873" width="9.26953125" style="7" bestFit="1" customWidth="1"/>
    <col min="15874" max="15879" width="8.7265625" style="7" customWidth="1"/>
    <col min="15880" max="16128" width="9.1796875" style="7"/>
    <col min="16129" max="16129" width="9.26953125" style="7" bestFit="1" customWidth="1"/>
    <col min="16130" max="16135" width="8.7265625" style="7" customWidth="1"/>
    <col min="16136" max="16384" width="9.1796875" style="7"/>
  </cols>
  <sheetData>
    <row r="1" spans="1:7" ht="14.5" x14ac:dyDescent="0.35">
      <c r="A1" s="24"/>
      <c r="B1" s="314"/>
      <c r="C1" s="319"/>
      <c r="D1" s="315"/>
      <c r="E1" s="315"/>
      <c r="F1" s="315"/>
      <c r="G1" s="27"/>
    </row>
    <row r="2" spans="1:7" ht="14.5" x14ac:dyDescent="0.35">
      <c r="A2" s="28"/>
      <c r="B2" s="309" t="s">
        <v>695</v>
      </c>
      <c r="C2" s="310"/>
      <c r="D2" s="311"/>
      <c r="E2" s="311"/>
      <c r="F2" s="311"/>
      <c r="G2" s="27"/>
    </row>
    <row r="3" spans="1:7" ht="14.5" x14ac:dyDescent="0.35">
      <c r="A3" s="28"/>
      <c r="B3" s="312" t="s">
        <v>0</v>
      </c>
      <c r="C3" s="313"/>
      <c r="D3" s="30" t="s">
        <v>1</v>
      </c>
      <c r="E3" s="312" t="s">
        <v>2</v>
      </c>
      <c r="F3" s="313"/>
      <c r="G3" s="69"/>
    </row>
    <row r="4" spans="1:7" x14ac:dyDescent="0.3">
      <c r="A4" s="34"/>
      <c r="B4" s="10" t="s">
        <v>15</v>
      </c>
      <c r="C4" s="11" t="s">
        <v>182</v>
      </c>
      <c r="D4" s="10" t="s">
        <v>15</v>
      </c>
      <c r="E4" s="10" t="s">
        <v>15</v>
      </c>
      <c r="F4" s="11" t="s">
        <v>1089</v>
      </c>
      <c r="G4" s="37"/>
    </row>
    <row r="5" spans="1:7" ht="107.25" customHeight="1" thickBot="1" x14ac:dyDescent="0.35">
      <c r="A5" s="38" t="s">
        <v>17</v>
      </c>
      <c r="B5" s="13" t="s">
        <v>696</v>
      </c>
      <c r="C5" s="13" t="s">
        <v>697</v>
      </c>
      <c r="D5" s="13" t="s">
        <v>698</v>
      </c>
      <c r="E5" s="13" t="s">
        <v>699</v>
      </c>
      <c r="F5" s="13" t="s">
        <v>1162</v>
      </c>
      <c r="G5" s="39"/>
    </row>
    <row r="6" spans="1:7" ht="13.5" thickBot="1" x14ac:dyDescent="0.35">
      <c r="A6" s="16" t="s">
        <v>694</v>
      </c>
      <c r="B6" s="94"/>
      <c r="C6" s="15"/>
      <c r="D6" s="16"/>
      <c r="E6" s="16"/>
      <c r="F6" s="15"/>
      <c r="G6" s="40"/>
    </row>
    <row r="7" spans="1:7" x14ac:dyDescent="0.3">
      <c r="A7" s="188" t="s">
        <v>700</v>
      </c>
      <c r="B7" s="112">
        <v>202</v>
      </c>
      <c r="C7" s="113">
        <v>70</v>
      </c>
      <c r="D7" s="288">
        <v>226</v>
      </c>
      <c r="E7" s="289">
        <v>182</v>
      </c>
      <c r="F7" s="290">
        <v>98</v>
      </c>
      <c r="G7" s="41"/>
    </row>
    <row r="8" spans="1:7" x14ac:dyDescent="0.3">
      <c r="A8" s="189" t="s">
        <v>701</v>
      </c>
      <c r="B8" s="102">
        <v>171</v>
      </c>
      <c r="C8" s="115">
        <v>82</v>
      </c>
      <c r="D8" s="122">
        <v>215</v>
      </c>
      <c r="E8" s="201">
        <v>177</v>
      </c>
      <c r="F8" s="107">
        <v>92</v>
      </c>
      <c r="G8" s="41"/>
    </row>
    <row r="9" spans="1:7" x14ac:dyDescent="0.3">
      <c r="A9" s="189" t="s">
        <v>702</v>
      </c>
      <c r="B9" s="102">
        <v>186</v>
      </c>
      <c r="C9" s="115">
        <v>85</v>
      </c>
      <c r="D9" s="122">
        <v>210</v>
      </c>
      <c r="E9" s="201">
        <v>190</v>
      </c>
      <c r="F9" s="107">
        <v>95</v>
      </c>
      <c r="G9" s="41"/>
    </row>
    <row r="10" spans="1:7" x14ac:dyDescent="0.3">
      <c r="A10" s="189" t="s">
        <v>703</v>
      </c>
      <c r="B10" s="102">
        <v>203</v>
      </c>
      <c r="C10" s="115">
        <v>82</v>
      </c>
      <c r="D10" s="122">
        <v>249</v>
      </c>
      <c r="E10" s="201">
        <v>214</v>
      </c>
      <c r="F10" s="107">
        <v>92</v>
      </c>
      <c r="G10" s="41"/>
    </row>
    <row r="11" spans="1:7" x14ac:dyDescent="0.3">
      <c r="A11" s="189" t="s">
        <v>704</v>
      </c>
      <c r="B11" s="102">
        <v>240</v>
      </c>
      <c r="C11" s="115">
        <v>106</v>
      </c>
      <c r="D11" s="122">
        <v>294</v>
      </c>
      <c r="E11" s="201">
        <v>248</v>
      </c>
      <c r="F11" s="107">
        <v>106</v>
      </c>
      <c r="G11" s="41"/>
    </row>
    <row r="12" spans="1:7" x14ac:dyDescent="0.3">
      <c r="A12" s="189" t="s">
        <v>705</v>
      </c>
      <c r="B12" s="102">
        <v>367</v>
      </c>
      <c r="C12" s="115">
        <v>87</v>
      </c>
      <c r="D12" s="122">
        <v>415</v>
      </c>
      <c r="E12" s="201">
        <v>367</v>
      </c>
      <c r="F12" s="107">
        <v>98</v>
      </c>
      <c r="G12" s="41"/>
    </row>
    <row r="13" spans="1:7" x14ac:dyDescent="0.3">
      <c r="A13" s="189" t="s">
        <v>706</v>
      </c>
      <c r="B13" s="102">
        <v>245</v>
      </c>
      <c r="C13" s="115">
        <v>76</v>
      </c>
      <c r="D13" s="122">
        <v>279</v>
      </c>
      <c r="E13" s="201">
        <v>245</v>
      </c>
      <c r="F13" s="107">
        <v>88</v>
      </c>
      <c r="G13" s="41"/>
    </row>
    <row r="14" spans="1:7" x14ac:dyDescent="0.3">
      <c r="A14" s="189" t="s">
        <v>707</v>
      </c>
      <c r="B14" s="102">
        <v>300</v>
      </c>
      <c r="C14" s="115">
        <v>101</v>
      </c>
      <c r="D14" s="122">
        <v>351</v>
      </c>
      <c r="E14" s="201">
        <v>318</v>
      </c>
      <c r="F14" s="107">
        <v>87</v>
      </c>
      <c r="G14" s="41"/>
    </row>
    <row r="15" spans="1:7" x14ac:dyDescent="0.3">
      <c r="A15" s="189" t="s">
        <v>708</v>
      </c>
      <c r="B15" s="102">
        <v>260</v>
      </c>
      <c r="C15" s="115">
        <v>129</v>
      </c>
      <c r="D15" s="122">
        <v>339</v>
      </c>
      <c r="E15" s="201">
        <v>286</v>
      </c>
      <c r="F15" s="107">
        <v>114</v>
      </c>
      <c r="G15" s="41"/>
    </row>
    <row r="16" spans="1:7" x14ac:dyDescent="0.3">
      <c r="A16" s="189" t="s">
        <v>709</v>
      </c>
      <c r="B16" s="102">
        <v>258</v>
      </c>
      <c r="C16" s="115">
        <v>87</v>
      </c>
      <c r="D16" s="122">
        <v>296</v>
      </c>
      <c r="E16" s="201">
        <v>262</v>
      </c>
      <c r="F16" s="107">
        <v>107</v>
      </c>
      <c r="G16" s="41"/>
    </row>
    <row r="17" spans="1:7" x14ac:dyDescent="0.3">
      <c r="A17" s="189" t="s">
        <v>710</v>
      </c>
      <c r="B17" s="102">
        <v>273</v>
      </c>
      <c r="C17" s="115">
        <v>98</v>
      </c>
      <c r="D17" s="122">
        <v>314</v>
      </c>
      <c r="E17" s="201">
        <v>289</v>
      </c>
      <c r="F17" s="107">
        <v>92</v>
      </c>
      <c r="G17" s="41"/>
    </row>
    <row r="18" spans="1:7" x14ac:dyDescent="0.3">
      <c r="A18" s="189" t="s">
        <v>711</v>
      </c>
      <c r="B18" s="102">
        <v>285</v>
      </c>
      <c r="C18" s="115">
        <v>74</v>
      </c>
      <c r="D18" s="122">
        <v>315</v>
      </c>
      <c r="E18" s="201">
        <v>285</v>
      </c>
      <c r="F18" s="107">
        <v>82</v>
      </c>
      <c r="G18" s="41"/>
    </row>
    <row r="19" spans="1:7" x14ac:dyDescent="0.3">
      <c r="A19" s="189" t="s">
        <v>712</v>
      </c>
      <c r="B19" s="102">
        <v>255</v>
      </c>
      <c r="C19" s="115">
        <v>102</v>
      </c>
      <c r="D19" s="122">
        <v>319</v>
      </c>
      <c r="E19" s="201">
        <v>269</v>
      </c>
      <c r="F19" s="107">
        <v>100</v>
      </c>
      <c r="G19" s="41"/>
    </row>
    <row r="20" spans="1:7" x14ac:dyDescent="0.3">
      <c r="A20" s="189" t="s">
        <v>713</v>
      </c>
      <c r="B20" s="102">
        <v>333</v>
      </c>
      <c r="C20" s="115">
        <v>115</v>
      </c>
      <c r="D20" s="122">
        <v>397</v>
      </c>
      <c r="E20" s="201">
        <v>333</v>
      </c>
      <c r="F20" s="107">
        <v>126</v>
      </c>
      <c r="G20" s="41"/>
    </row>
    <row r="21" spans="1:7" x14ac:dyDescent="0.3">
      <c r="A21" s="189" t="s">
        <v>714</v>
      </c>
      <c r="B21" s="102">
        <v>122</v>
      </c>
      <c r="C21" s="115">
        <v>57</v>
      </c>
      <c r="D21" s="122">
        <v>145</v>
      </c>
      <c r="E21" s="201">
        <v>137</v>
      </c>
      <c r="F21" s="107">
        <v>41</v>
      </c>
      <c r="G21" s="41"/>
    </row>
    <row r="22" spans="1:7" x14ac:dyDescent="0.3">
      <c r="A22" s="189" t="s">
        <v>715</v>
      </c>
      <c r="B22" s="102">
        <v>222</v>
      </c>
      <c r="C22" s="115">
        <v>50</v>
      </c>
      <c r="D22" s="122">
        <v>236</v>
      </c>
      <c r="E22" s="201">
        <v>214</v>
      </c>
      <c r="F22" s="107">
        <v>59</v>
      </c>
      <c r="G22" s="41"/>
    </row>
    <row r="23" spans="1:7" x14ac:dyDescent="0.3">
      <c r="A23" s="189" t="s">
        <v>716</v>
      </c>
      <c r="B23" s="102">
        <v>207</v>
      </c>
      <c r="C23" s="115">
        <v>95</v>
      </c>
      <c r="D23" s="122">
        <v>273</v>
      </c>
      <c r="E23" s="201">
        <v>217</v>
      </c>
      <c r="F23" s="107">
        <v>97</v>
      </c>
      <c r="G23" s="41"/>
    </row>
    <row r="24" spans="1:7" x14ac:dyDescent="0.3">
      <c r="A24" s="189" t="s">
        <v>717</v>
      </c>
      <c r="B24" s="102">
        <v>287</v>
      </c>
      <c r="C24" s="115">
        <v>93</v>
      </c>
      <c r="D24" s="122">
        <v>327</v>
      </c>
      <c r="E24" s="201">
        <v>284</v>
      </c>
      <c r="F24" s="107">
        <v>101</v>
      </c>
      <c r="G24" s="41"/>
    </row>
    <row r="25" spans="1:7" x14ac:dyDescent="0.3">
      <c r="A25" s="189" t="s">
        <v>718</v>
      </c>
      <c r="B25" s="102">
        <v>271</v>
      </c>
      <c r="C25" s="115">
        <v>87</v>
      </c>
      <c r="D25" s="122">
        <v>317</v>
      </c>
      <c r="E25" s="201">
        <v>290</v>
      </c>
      <c r="F25" s="107">
        <v>80</v>
      </c>
      <c r="G25" s="41"/>
    </row>
    <row r="26" spans="1:7" x14ac:dyDescent="0.3">
      <c r="A26" s="189" t="s">
        <v>719</v>
      </c>
      <c r="B26" s="102">
        <v>389</v>
      </c>
      <c r="C26" s="115">
        <v>95</v>
      </c>
      <c r="D26" s="122">
        <v>441</v>
      </c>
      <c r="E26" s="201">
        <v>414</v>
      </c>
      <c r="F26" s="107">
        <v>89</v>
      </c>
      <c r="G26" s="41"/>
    </row>
    <row r="27" spans="1:7" x14ac:dyDescent="0.3">
      <c r="A27" s="189" t="s">
        <v>720</v>
      </c>
      <c r="B27" s="102">
        <v>182</v>
      </c>
      <c r="C27" s="115">
        <v>64</v>
      </c>
      <c r="D27" s="122">
        <v>219</v>
      </c>
      <c r="E27" s="201">
        <v>199</v>
      </c>
      <c r="F27" s="107">
        <v>60</v>
      </c>
      <c r="G27" s="42"/>
    </row>
    <row r="28" spans="1:7" x14ac:dyDescent="0.3">
      <c r="A28" s="189" t="s">
        <v>721</v>
      </c>
      <c r="B28" s="204">
        <v>180</v>
      </c>
      <c r="C28" s="115">
        <v>59</v>
      </c>
      <c r="D28" s="122">
        <v>212</v>
      </c>
      <c r="E28" s="201">
        <v>187</v>
      </c>
      <c r="F28" s="107">
        <v>58</v>
      </c>
      <c r="G28" s="71"/>
    </row>
    <row r="29" spans="1:7" x14ac:dyDescent="0.3">
      <c r="A29" s="190" t="s">
        <v>1163</v>
      </c>
      <c r="B29" s="117">
        <v>2775</v>
      </c>
      <c r="C29" s="179">
        <v>822</v>
      </c>
      <c r="D29" s="122">
        <v>2925</v>
      </c>
      <c r="E29" s="222">
        <v>2671</v>
      </c>
      <c r="F29" s="107">
        <v>1193</v>
      </c>
      <c r="G29" s="42"/>
    </row>
    <row r="30" spans="1:7" x14ac:dyDescent="0.3">
      <c r="A30" s="23" t="s">
        <v>48</v>
      </c>
      <c r="B30" s="108">
        <f>SUM(B7:B29)</f>
        <v>8213</v>
      </c>
      <c r="C30" s="109">
        <f>SUM(C7:C29)</f>
        <v>2716</v>
      </c>
      <c r="D30" s="108">
        <f>SUM(D7:D29)</f>
        <v>9314</v>
      </c>
      <c r="E30" s="108">
        <f>SUM(E7:E29)</f>
        <v>8278</v>
      </c>
      <c r="F30" s="110">
        <f>SUM(F7:F29)</f>
        <v>3155</v>
      </c>
    </row>
  </sheetData>
  <mergeCells count="4">
    <mergeCell ref="B3:C3"/>
    <mergeCell ref="B1:F1"/>
    <mergeCell ref="B2:F2"/>
    <mergeCell ref="E3:F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D842C-8DBB-457E-9F5E-291EE765F3C7}">
  <sheetPr>
    <pageSetUpPr fitToPage="1"/>
  </sheetPr>
  <dimension ref="A1:H48"/>
  <sheetViews>
    <sheetView tabSelected="1" zoomScaleNormal="100" workbookViewId="0">
      <pane xSplit="7" ySplit="5" topLeftCell="H6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ColWidth="9.1796875" defaultRowHeight="13" x14ac:dyDescent="0.3"/>
  <cols>
    <col min="1" max="1" width="16.6328125" style="2" bestFit="1" customWidth="1"/>
    <col min="2" max="6" width="8.7265625" style="7" customWidth="1"/>
    <col min="7" max="254" width="9.1796875" style="7"/>
    <col min="255" max="255" width="9.26953125" style="7" bestFit="1" customWidth="1"/>
    <col min="256" max="261" width="8.7265625" style="7" customWidth="1"/>
    <col min="262" max="510" width="9.1796875" style="7"/>
    <col min="511" max="511" width="9.26953125" style="7" bestFit="1" customWidth="1"/>
    <col min="512" max="517" width="8.7265625" style="7" customWidth="1"/>
    <col min="518" max="766" width="9.1796875" style="7"/>
    <col min="767" max="767" width="9.26953125" style="7" bestFit="1" customWidth="1"/>
    <col min="768" max="773" width="8.7265625" style="7" customWidth="1"/>
    <col min="774" max="1022" width="9.1796875" style="7"/>
    <col min="1023" max="1023" width="9.26953125" style="7" bestFit="1" customWidth="1"/>
    <col min="1024" max="1029" width="8.7265625" style="7" customWidth="1"/>
    <col min="1030" max="1278" width="9.1796875" style="7"/>
    <col min="1279" max="1279" width="9.26953125" style="7" bestFit="1" customWidth="1"/>
    <col min="1280" max="1285" width="8.7265625" style="7" customWidth="1"/>
    <col min="1286" max="1534" width="9.1796875" style="7"/>
    <col min="1535" max="1535" width="9.26953125" style="7" bestFit="1" customWidth="1"/>
    <col min="1536" max="1541" width="8.7265625" style="7" customWidth="1"/>
    <col min="1542" max="1790" width="9.1796875" style="7"/>
    <col min="1791" max="1791" width="9.26953125" style="7" bestFit="1" customWidth="1"/>
    <col min="1792" max="1797" width="8.7265625" style="7" customWidth="1"/>
    <col min="1798" max="2046" width="9.1796875" style="7"/>
    <col min="2047" max="2047" width="9.26953125" style="7" bestFit="1" customWidth="1"/>
    <col min="2048" max="2053" width="8.7265625" style="7" customWidth="1"/>
    <col min="2054" max="2302" width="9.1796875" style="7"/>
    <col min="2303" max="2303" width="9.26953125" style="7" bestFit="1" customWidth="1"/>
    <col min="2304" max="2309" width="8.7265625" style="7" customWidth="1"/>
    <col min="2310" max="2558" width="9.1796875" style="7"/>
    <col min="2559" max="2559" width="9.26953125" style="7" bestFit="1" customWidth="1"/>
    <col min="2560" max="2565" width="8.7265625" style="7" customWidth="1"/>
    <col min="2566" max="2814" width="9.1796875" style="7"/>
    <col min="2815" max="2815" width="9.26953125" style="7" bestFit="1" customWidth="1"/>
    <col min="2816" max="2821" width="8.7265625" style="7" customWidth="1"/>
    <col min="2822" max="3070" width="9.1796875" style="7"/>
    <col min="3071" max="3071" width="9.26953125" style="7" bestFit="1" customWidth="1"/>
    <col min="3072" max="3077" width="8.7265625" style="7" customWidth="1"/>
    <col min="3078" max="3326" width="9.1796875" style="7"/>
    <col min="3327" max="3327" width="9.26953125" style="7" bestFit="1" customWidth="1"/>
    <col min="3328" max="3333" width="8.7265625" style="7" customWidth="1"/>
    <col min="3334" max="3582" width="9.1796875" style="7"/>
    <col min="3583" max="3583" width="9.26953125" style="7" bestFit="1" customWidth="1"/>
    <col min="3584" max="3589" width="8.7265625" style="7" customWidth="1"/>
    <col min="3590" max="3838" width="9.1796875" style="7"/>
    <col min="3839" max="3839" width="9.26953125" style="7" bestFit="1" customWidth="1"/>
    <col min="3840" max="3845" width="8.7265625" style="7" customWidth="1"/>
    <col min="3846" max="4094" width="9.1796875" style="7"/>
    <col min="4095" max="4095" width="9.26953125" style="7" bestFit="1" customWidth="1"/>
    <col min="4096" max="4101" width="8.7265625" style="7" customWidth="1"/>
    <col min="4102" max="4350" width="9.1796875" style="7"/>
    <col min="4351" max="4351" width="9.26953125" style="7" bestFit="1" customWidth="1"/>
    <col min="4352" max="4357" width="8.7265625" style="7" customWidth="1"/>
    <col min="4358" max="4606" width="9.1796875" style="7"/>
    <col min="4607" max="4607" width="9.26953125" style="7" bestFit="1" customWidth="1"/>
    <col min="4608" max="4613" width="8.7265625" style="7" customWidth="1"/>
    <col min="4614" max="4862" width="9.1796875" style="7"/>
    <col min="4863" max="4863" width="9.26953125" style="7" bestFit="1" customWidth="1"/>
    <col min="4864" max="4869" width="8.7265625" style="7" customWidth="1"/>
    <col min="4870" max="5118" width="9.1796875" style="7"/>
    <col min="5119" max="5119" width="9.26953125" style="7" bestFit="1" customWidth="1"/>
    <col min="5120" max="5125" width="8.7265625" style="7" customWidth="1"/>
    <col min="5126" max="5374" width="9.1796875" style="7"/>
    <col min="5375" max="5375" width="9.26953125" style="7" bestFit="1" customWidth="1"/>
    <col min="5376" max="5381" width="8.7265625" style="7" customWidth="1"/>
    <col min="5382" max="5630" width="9.1796875" style="7"/>
    <col min="5631" max="5631" width="9.26953125" style="7" bestFit="1" customWidth="1"/>
    <col min="5632" max="5637" width="8.7265625" style="7" customWidth="1"/>
    <col min="5638" max="5886" width="9.1796875" style="7"/>
    <col min="5887" max="5887" width="9.26953125" style="7" bestFit="1" customWidth="1"/>
    <col min="5888" max="5893" width="8.7265625" style="7" customWidth="1"/>
    <col min="5894" max="6142" width="9.1796875" style="7"/>
    <col min="6143" max="6143" width="9.26953125" style="7" bestFit="1" customWidth="1"/>
    <col min="6144" max="6149" width="8.7265625" style="7" customWidth="1"/>
    <col min="6150" max="6398" width="9.1796875" style="7"/>
    <col min="6399" max="6399" width="9.26953125" style="7" bestFit="1" customWidth="1"/>
    <col min="6400" max="6405" width="8.7265625" style="7" customWidth="1"/>
    <col min="6406" max="6654" width="9.1796875" style="7"/>
    <col min="6655" max="6655" width="9.26953125" style="7" bestFit="1" customWidth="1"/>
    <col min="6656" max="6661" width="8.7265625" style="7" customWidth="1"/>
    <col min="6662" max="6910" width="9.1796875" style="7"/>
    <col min="6911" max="6911" width="9.26953125" style="7" bestFit="1" customWidth="1"/>
    <col min="6912" max="6917" width="8.7265625" style="7" customWidth="1"/>
    <col min="6918" max="7166" width="9.1796875" style="7"/>
    <col min="7167" max="7167" width="9.26953125" style="7" bestFit="1" customWidth="1"/>
    <col min="7168" max="7173" width="8.7265625" style="7" customWidth="1"/>
    <col min="7174" max="7422" width="9.1796875" style="7"/>
    <col min="7423" max="7423" width="9.26953125" style="7" bestFit="1" customWidth="1"/>
    <col min="7424" max="7429" width="8.7265625" style="7" customWidth="1"/>
    <col min="7430" max="7678" width="9.1796875" style="7"/>
    <col min="7679" max="7679" width="9.26953125" style="7" bestFit="1" customWidth="1"/>
    <col min="7680" max="7685" width="8.7265625" style="7" customWidth="1"/>
    <col min="7686" max="7934" width="9.1796875" style="7"/>
    <col min="7935" max="7935" width="9.26953125" style="7" bestFit="1" customWidth="1"/>
    <col min="7936" max="7941" width="8.7265625" style="7" customWidth="1"/>
    <col min="7942" max="8190" width="9.1796875" style="7"/>
    <col min="8191" max="8191" width="9.26953125" style="7" bestFit="1" customWidth="1"/>
    <col min="8192" max="8197" width="8.7265625" style="7" customWidth="1"/>
    <col min="8198" max="8446" width="9.1796875" style="7"/>
    <col min="8447" max="8447" width="9.26953125" style="7" bestFit="1" customWidth="1"/>
    <col min="8448" max="8453" width="8.7265625" style="7" customWidth="1"/>
    <col min="8454" max="8702" width="9.1796875" style="7"/>
    <col min="8703" max="8703" width="9.26953125" style="7" bestFit="1" customWidth="1"/>
    <col min="8704" max="8709" width="8.7265625" style="7" customWidth="1"/>
    <col min="8710" max="8958" width="9.1796875" style="7"/>
    <col min="8959" max="8959" width="9.26953125" style="7" bestFit="1" customWidth="1"/>
    <col min="8960" max="8965" width="8.7265625" style="7" customWidth="1"/>
    <col min="8966" max="9214" width="9.1796875" style="7"/>
    <col min="9215" max="9215" width="9.26953125" style="7" bestFit="1" customWidth="1"/>
    <col min="9216" max="9221" width="8.7265625" style="7" customWidth="1"/>
    <col min="9222" max="9470" width="9.1796875" style="7"/>
    <col min="9471" max="9471" width="9.26953125" style="7" bestFit="1" customWidth="1"/>
    <col min="9472" max="9477" width="8.7265625" style="7" customWidth="1"/>
    <col min="9478" max="9726" width="9.1796875" style="7"/>
    <col min="9727" max="9727" width="9.26953125" style="7" bestFit="1" customWidth="1"/>
    <col min="9728" max="9733" width="8.7265625" style="7" customWidth="1"/>
    <col min="9734" max="9982" width="9.1796875" style="7"/>
    <col min="9983" max="9983" width="9.26953125" style="7" bestFit="1" customWidth="1"/>
    <col min="9984" max="9989" width="8.7265625" style="7" customWidth="1"/>
    <col min="9990" max="10238" width="9.1796875" style="7"/>
    <col min="10239" max="10239" width="9.26953125" style="7" bestFit="1" customWidth="1"/>
    <col min="10240" max="10245" width="8.7265625" style="7" customWidth="1"/>
    <col min="10246" max="10494" width="9.1796875" style="7"/>
    <col min="10495" max="10495" width="9.26953125" style="7" bestFit="1" customWidth="1"/>
    <col min="10496" max="10501" width="8.7265625" style="7" customWidth="1"/>
    <col min="10502" max="10750" width="9.1796875" style="7"/>
    <col min="10751" max="10751" width="9.26953125" style="7" bestFit="1" customWidth="1"/>
    <col min="10752" max="10757" width="8.7265625" style="7" customWidth="1"/>
    <col min="10758" max="11006" width="9.1796875" style="7"/>
    <col min="11007" max="11007" width="9.26953125" style="7" bestFit="1" customWidth="1"/>
    <col min="11008" max="11013" width="8.7265625" style="7" customWidth="1"/>
    <col min="11014" max="11262" width="9.1796875" style="7"/>
    <col min="11263" max="11263" width="9.26953125" style="7" bestFit="1" customWidth="1"/>
    <col min="11264" max="11269" width="8.7265625" style="7" customWidth="1"/>
    <col min="11270" max="11518" width="9.1796875" style="7"/>
    <col min="11519" max="11519" width="9.26953125" style="7" bestFit="1" customWidth="1"/>
    <col min="11520" max="11525" width="8.7265625" style="7" customWidth="1"/>
    <col min="11526" max="11774" width="9.1796875" style="7"/>
    <col min="11775" max="11775" width="9.26953125" style="7" bestFit="1" customWidth="1"/>
    <col min="11776" max="11781" width="8.7265625" style="7" customWidth="1"/>
    <col min="11782" max="12030" width="9.1796875" style="7"/>
    <col min="12031" max="12031" width="9.26953125" style="7" bestFit="1" customWidth="1"/>
    <col min="12032" max="12037" width="8.7265625" style="7" customWidth="1"/>
    <col min="12038" max="12286" width="9.1796875" style="7"/>
    <col min="12287" max="12287" width="9.26953125" style="7" bestFit="1" customWidth="1"/>
    <col min="12288" max="12293" width="8.7265625" style="7" customWidth="1"/>
    <col min="12294" max="12542" width="9.1796875" style="7"/>
    <col min="12543" max="12543" width="9.26953125" style="7" bestFit="1" customWidth="1"/>
    <col min="12544" max="12549" width="8.7265625" style="7" customWidth="1"/>
    <col min="12550" max="12798" width="9.1796875" style="7"/>
    <col min="12799" max="12799" width="9.26953125" style="7" bestFit="1" customWidth="1"/>
    <col min="12800" max="12805" width="8.7265625" style="7" customWidth="1"/>
    <col min="12806" max="13054" width="9.1796875" style="7"/>
    <col min="13055" max="13055" width="9.26953125" style="7" bestFit="1" customWidth="1"/>
    <col min="13056" max="13061" width="8.7265625" style="7" customWidth="1"/>
    <col min="13062" max="13310" width="9.1796875" style="7"/>
    <col min="13311" max="13311" width="9.26953125" style="7" bestFit="1" customWidth="1"/>
    <col min="13312" max="13317" width="8.7265625" style="7" customWidth="1"/>
    <col min="13318" max="13566" width="9.1796875" style="7"/>
    <col min="13567" max="13567" width="9.26953125" style="7" bestFit="1" customWidth="1"/>
    <col min="13568" max="13573" width="8.7265625" style="7" customWidth="1"/>
    <col min="13574" max="13822" width="9.1796875" style="7"/>
    <col min="13823" max="13823" width="9.26953125" style="7" bestFit="1" customWidth="1"/>
    <col min="13824" max="13829" width="8.7265625" style="7" customWidth="1"/>
    <col min="13830" max="14078" width="9.1796875" style="7"/>
    <col min="14079" max="14079" width="9.26953125" style="7" bestFit="1" customWidth="1"/>
    <col min="14080" max="14085" width="8.7265625" style="7" customWidth="1"/>
    <col min="14086" max="14334" width="9.1796875" style="7"/>
    <col min="14335" max="14335" width="9.26953125" style="7" bestFit="1" customWidth="1"/>
    <col min="14336" max="14341" width="8.7265625" style="7" customWidth="1"/>
    <col min="14342" max="14590" width="9.1796875" style="7"/>
    <col min="14591" max="14591" width="9.26953125" style="7" bestFit="1" customWidth="1"/>
    <col min="14592" max="14597" width="8.7265625" style="7" customWidth="1"/>
    <col min="14598" max="14846" width="9.1796875" style="7"/>
    <col min="14847" max="14847" width="9.26953125" style="7" bestFit="1" customWidth="1"/>
    <col min="14848" max="14853" width="8.7265625" style="7" customWidth="1"/>
    <col min="14854" max="15102" width="9.1796875" style="7"/>
    <col min="15103" max="15103" width="9.26953125" style="7" bestFit="1" customWidth="1"/>
    <col min="15104" max="15109" width="8.7265625" style="7" customWidth="1"/>
    <col min="15110" max="15358" width="9.1796875" style="7"/>
    <col min="15359" max="15359" width="9.26953125" style="7" bestFit="1" customWidth="1"/>
    <col min="15360" max="15365" width="8.7265625" style="7" customWidth="1"/>
    <col min="15366" max="15614" width="9.1796875" style="7"/>
    <col min="15615" max="15615" width="9.26953125" style="7" bestFit="1" customWidth="1"/>
    <col min="15616" max="15621" width="8.7265625" style="7" customWidth="1"/>
    <col min="15622" max="15870" width="9.1796875" style="7"/>
    <col min="15871" max="15871" width="9.26953125" style="7" bestFit="1" customWidth="1"/>
    <col min="15872" max="15877" width="8.7265625" style="7" customWidth="1"/>
    <col min="15878" max="16126" width="9.1796875" style="7"/>
    <col min="16127" max="16127" width="9.26953125" style="7" bestFit="1" customWidth="1"/>
    <col min="16128" max="16133" width="8.7265625" style="7" customWidth="1"/>
    <col min="16134" max="16384" width="9.1796875" style="7"/>
  </cols>
  <sheetData>
    <row r="1" spans="1:8" ht="14.5" x14ac:dyDescent="0.35">
      <c r="A1" s="24"/>
      <c r="B1" s="314"/>
      <c r="C1" s="319"/>
      <c r="D1" s="315"/>
      <c r="E1" s="315"/>
      <c r="F1" s="315"/>
      <c r="G1" s="315"/>
      <c r="H1" s="71"/>
    </row>
    <row r="2" spans="1:8" ht="14.5" x14ac:dyDescent="0.35">
      <c r="A2" s="28"/>
      <c r="B2" s="309" t="s">
        <v>722</v>
      </c>
      <c r="C2" s="310"/>
      <c r="D2" s="311"/>
      <c r="E2" s="311"/>
      <c r="F2" s="311"/>
      <c r="G2" s="311"/>
      <c r="H2" s="71"/>
    </row>
    <row r="3" spans="1:8" ht="14.5" x14ac:dyDescent="0.35">
      <c r="A3" s="28"/>
      <c r="B3" s="312" t="s">
        <v>0</v>
      </c>
      <c r="C3" s="320"/>
      <c r="D3" s="312" t="s">
        <v>1</v>
      </c>
      <c r="E3" s="313"/>
      <c r="F3" s="312" t="s">
        <v>2</v>
      </c>
      <c r="G3" s="318"/>
      <c r="H3" s="71"/>
    </row>
    <row r="4" spans="1:8" x14ac:dyDescent="0.3">
      <c r="A4" s="34"/>
      <c r="B4" s="11" t="s">
        <v>16</v>
      </c>
      <c r="C4" s="10" t="s">
        <v>15</v>
      </c>
      <c r="D4" s="11" t="s">
        <v>16</v>
      </c>
      <c r="E4" s="10" t="s">
        <v>15</v>
      </c>
      <c r="F4" s="11" t="s">
        <v>16</v>
      </c>
      <c r="G4" s="83" t="s">
        <v>15</v>
      </c>
      <c r="H4" s="71"/>
    </row>
    <row r="5" spans="1:8" ht="107.25" customHeight="1" thickBot="1" x14ac:dyDescent="0.35">
      <c r="A5" s="38" t="s">
        <v>17</v>
      </c>
      <c r="B5" s="13" t="s">
        <v>723</v>
      </c>
      <c r="C5" s="13" t="s">
        <v>724</v>
      </c>
      <c r="D5" s="13" t="s">
        <v>725</v>
      </c>
      <c r="E5" s="13" t="s">
        <v>726</v>
      </c>
      <c r="F5" s="13" t="s">
        <v>727</v>
      </c>
      <c r="G5" s="84" t="s">
        <v>728</v>
      </c>
      <c r="H5" s="71"/>
    </row>
    <row r="6" spans="1:8" ht="13.5" thickBot="1" x14ac:dyDescent="0.35">
      <c r="A6" s="16" t="s">
        <v>745</v>
      </c>
      <c r="B6" s="15"/>
      <c r="C6" s="15"/>
      <c r="D6" s="16"/>
      <c r="E6" s="17"/>
      <c r="F6" s="16"/>
      <c r="G6" s="15"/>
      <c r="H6" s="71"/>
    </row>
    <row r="7" spans="1:8" x14ac:dyDescent="0.3">
      <c r="A7" s="21" t="s">
        <v>729</v>
      </c>
      <c r="B7" s="141">
        <v>605</v>
      </c>
      <c r="C7" s="140">
        <v>207</v>
      </c>
      <c r="D7" s="141">
        <v>600</v>
      </c>
      <c r="E7" s="140">
        <v>221</v>
      </c>
      <c r="F7" s="141">
        <v>571</v>
      </c>
      <c r="G7" s="140">
        <v>238</v>
      </c>
      <c r="H7" s="71"/>
    </row>
    <row r="8" spans="1:8" x14ac:dyDescent="0.3">
      <c r="A8" s="22" t="s">
        <v>730</v>
      </c>
      <c r="B8" s="106">
        <v>573</v>
      </c>
      <c r="C8" s="144">
        <v>315</v>
      </c>
      <c r="D8" s="106">
        <v>575</v>
      </c>
      <c r="E8" s="144">
        <v>321</v>
      </c>
      <c r="F8" s="106">
        <v>536</v>
      </c>
      <c r="G8" s="144">
        <v>355</v>
      </c>
      <c r="H8" s="71"/>
    </row>
    <row r="9" spans="1:8" x14ac:dyDescent="0.3">
      <c r="A9" s="22" t="s">
        <v>731</v>
      </c>
      <c r="B9" s="106">
        <v>626</v>
      </c>
      <c r="C9" s="144">
        <v>219</v>
      </c>
      <c r="D9" s="106">
        <v>641</v>
      </c>
      <c r="E9" s="144">
        <v>213</v>
      </c>
      <c r="F9" s="106">
        <v>606</v>
      </c>
      <c r="G9" s="144">
        <v>236</v>
      </c>
      <c r="H9" s="71"/>
    </row>
    <row r="10" spans="1:8" x14ac:dyDescent="0.3">
      <c r="A10" s="22" t="s">
        <v>732</v>
      </c>
      <c r="B10" s="106">
        <v>747</v>
      </c>
      <c r="C10" s="144">
        <v>195</v>
      </c>
      <c r="D10" s="106">
        <v>755</v>
      </c>
      <c r="E10" s="144">
        <v>189</v>
      </c>
      <c r="F10" s="106">
        <v>714</v>
      </c>
      <c r="G10" s="144">
        <v>217</v>
      </c>
      <c r="H10" s="71"/>
    </row>
    <row r="11" spans="1:8" x14ac:dyDescent="0.3">
      <c r="A11" s="22" t="s">
        <v>733</v>
      </c>
      <c r="B11" s="106">
        <v>605</v>
      </c>
      <c r="C11" s="144">
        <v>222</v>
      </c>
      <c r="D11" s="106">
        <v>597</v>
      </c>
      <c r="E11" s="144">
        <v>229</v>
      </c>
      <c r="F11" s="106">
        <v>568</v>
      </c>
      <c r="G11" s="144">
        <v>247</v>
      </c>
      <c r="H11" s="71"/>
    </row>
    <row r="12" spans="1:8" x14ac:dyDescent="0.3">
      <c r="A12" s="22" t="s">
        <v>734</v>
      </c>
      <c r="B12" s="106">
        <v>311</v>
      </c>
      <c r="C12" s="144">
        <v>165</v>
      </c>
      <c r="D12" s="106">
        <v>309</v>
      </c>
      <c r="E12" s="144">
        <v>169</v>
      </c>
      <c r="F12" s="106">
        <v>294</v>
      </c>
      <c r="G12" s="144">
        <v>183</v>
      </c>
      <c r="H12" s="71"/>
    </row>
    <row r="13" spans="1:8" x14ac:dyDescent="0.3">
      <c r="A13" s="22" t="s">
        <v>735</v>
      </c>
      <c r="B13" s="106">
        <v>577</v>
      </c>
      <c r="C13" s="144">
        <v>127</v>
      </c>
      <c r="D13" s="106">
        <v>571</v>
      </c>
      <c r="E13" s="144">
        <v>132</v>
      </c>
      <c r="F13" s="106">
        <v>545</v>
      </c>
      <c r="G13" s="144">
        <v>153</v>
      </c>
      <c r="H13" s="71"/>
    </row>
    <row r="14" spans="1:8" x14ac:dyDescent="0.3">
      <c r="A14" s="22" t="s">
        <v>736</v>
      </c>
      <c r="B14" s="106">
        <v>620</v>
      </c>
      <c r="C14" s="144">
        <v>145</v>
      </c>
      <c r="D14" s="106">
        <v>614</v>
      </c>
      <c r="E14" s="144">
        <v>150</v>
      </c>
      <c r="F14" s="106">
        <v>593</v>
      </c>
      <c r="G14" s="144">
        <v>169</v>
      </c>
      <c r="H14" s="71"/>
    </row>
    <row r="15" spans="1:8" x14ac:dyDescent="0.3">
      <c r="A15" s="22" t="s">
        <v>737</v>
      </c>
      <c r="B15" s="106">
        <v>582</v>
      </c>
      <c r="C15" s="144">
        <v>83</v>
      </c>
      <c r="D15" s="106">
        <v>569</v>
      </c>
      <c r="E15" s="144">
        <v>94</v>
      </c>
      <c r="F15" s="106">
        <v>556</v>
      </c>
      <c r="G15" s="144">
        <v>99</v>
      </c>
      <c r="H15" s="71"/>
    </row>
    <row r="16" spans="1:8" x14ac:dyDescent="0.3">
      <c r="A16" s="22" t="s">
        <v>738</v>
      </c>
      <c r="B16" s="106">
        <v>307</v>
      </c>
      <c r="C16" s="144">
        <v>108</v>
      </c>
      <c r="D16" s="106">
        <v>301</v>
      </c>
      <c r="E16" s="144">
        <v>113</v>
      </c>
      <c r="F16" s="106">
        <v>292</v>
      </c>
      <c r="G16" s="144">
        <v>121</v>
      </c>
      <c r="H16" s="71"/>
    </row>
    <row r="17" spans="1:8" x14ac:dyDescent="0.3">
      <c r="A17" s="22" t="s">
        <v>739</v>
      </c>
      <c r="B17" s="106">
        <v>423</v>
      </c>
      <c r="C17" s="144">
        <v>150</v>
      </c>
      <c r="D17" s="106">
        <v>417</v>
      </c>
      <c r="E17" s="144">
        <v>158</v>
      </c>
      <c r="F17" s="106">
        <v>390</v>
      </c>
      <c r="G17" s="144">
        <v>182</v>
      </c>
      <c r="H17" s="71"/>
    </row>
    <row r="18" spans="1:8" x14ac:dyDescent="0.3">
      <c r="A18" s="22" t="s">
        <v>740</v>
      </c>
      <c r="B18" s="106">
        <v>216</v>
      </c>
      <c r="C18" s="144">
        <v>108</v>
      </c>
      <c r="D18" s="106">
        <v>206</v>
      </c>
      <c r="E18" s="144">
        <v>115</v>
      </c>
      <c r="F18" s="106">
        <v>198</v>
      </c>
      <c r="G18" s="144">
        <v>126</v>
      </c>
      <c r="H18" s="71"/>
    </row>
    <row r="19" spans="1:8" x14ac:dyDescent="0.3">
      <c r="A19" s="22" t="s">
        <v>741</v>
      </c>
      <c r="B19" s="106">
        <v>519</v>
      </c>
      <c r="C19" s="144">
        <v>246</v>
      </c>
      <c r="D19" s="106">
        <v>514</v>
      </c>
      <c r="E19" s="144">
        <v>255</v>
      </c>
      <c r="F19" s="106">
        <v>489</v>
      </c>
      <c r="G19" s="144">
        <v>275</v>
      </c>
      <c r="H19" s="71"/>
    </row>
    <row r="20" spans="1:8" x14ac:dyDescent="0.3">
      <c r="A20" s="22" t="s">
        <v>742</v>
      </c>
      <c r="B20" s="106">
        <v>65</v>
      </c>
      <c r="C20" s="144">
        <v>263</v>
      </c>
      <c r="D20" s="106">
        <v>65</v>
      </c>
      <c r="E20" s="144">
        <v>270</v>
      </c>
      <c r="F20" s="106">
        <v>59</v>
      </c>
      <c r="G20" s="144">
        <v>272</v>
      </c>
      <c r="H20" s="71"/>
    </row>
    <row r="21" spans="1:8" x14ac:dyDescent="0.3">
      <c r="A21" s="22" t="s">
        <v>743</v>
      </c>
      <c r="B21" s="106">
        <v>162</v>
      </c>
      <c r="C21" s="144">
        <v>205</v>
      </c>
      <c r="D21" s="106">
        <v>153</v>
      </c>
      <c r="E21" s="144">
        <v>217</v>
      </c>
      <c r="F21" s="106">
        <v>136</v>
      </c>
      <c r="G21" s="144">
        <v>234</v>
      </c>
      <c r="H21" s="71"/>
    </row>
    <row r="22" spans="1:8" x14ac:dyDescent="0.3">
      <c r="A22" s="22" t="s">
        <v>744</v>
      </c>
      <c r="B22" s="106">
        <v>0</v>
      </c>
      <c r="C22" s="155">
        <v>5</v>
      </c>
      <c r="D22" s="106">
        <v>0</v>
      </c>
      <c r="E22" s="155">
        <v>5</v>
      </c>
      <c r="F22" s="106">
        <v>0</v>
      </c>
      <c r="G22" s="155">
        <v>5</v>
      </c>
      <c r="H22" s="71"/>
    </row>
    <row r="23" spans="1:8" x14ac:dyDescent="0.3">
      <c r="A23" s="23" t="s">
        <v>48</v>
      </c>
      <c r="B23" s="109">
        <f t="shared" ref="B23:G23" si="0">SUM(B7:B22)</f>
        <v>6938</v>
      </c>
      <c r="C23" s="108">
        <f t="shared" si="0"/>
        <v>2763</v>
      </c>
      <c r="D23" s="109">
        <f t="shared" si="0"/>
        <v>6887</v>
      </c>
      <c r="E23" s="108">
        <f t="shared" si="0"/>
        <v>2851</v>
      </c>
      <c r="F23" s="109">
        <f t="shared" si="0"/>
        <v>6547</v>
      </c>
      <c r="G23" s="108">
        <f t="shared" si="0"/>
        <v>3112</v>
      </c>
      <c r="H23" s="71"/>
    </row>
    <row r="24" spans="1:8" ht="13.5" thickBot="1" x14ac:dyDescent="0.35"/>
    <row r="25" spans="1:8" ht="13.5" thickBot="1" x14ac:dyDescent="0.35">
      <c r="A25" s="16" t="s">
        <v>761</v>
      </c>
      <c r="B25" s="15"/>
      <c r="C25" s="15"/>
      <c r="D25" s="16"/>
      <c r="E25" s="17"/>
      <c r="F25" s="16"/>
      <c r="G25" s="15"/>
      <c r="H25" s="71"/>
    </row>
    <row r="26" spans="1:8" x14ac:dyDescent="0.3">
      <c r="A26" s="21" t="s">
        <v>750</v>
      </c>
      <c r="B26" s="141">
        <v>75</v>
      </c>
      <c r="C26" s="142">
        <v>193</v>
      </c>
      <c r="D26" s="156">
        <v>73</v>
      </c>
      <c r="E26" s="153">
        <v>202</v>
      </c>
      <c r="F26" s="141">
        <v>76</v>
      </c>
      <c r="G26" s="140">
        <v>196</v>
      </c>
      <c r="H26" s="71"/>
    </row>
    <row r="27" spans="1:8" x14ac:dyDescent="0.3">
      <c r="A27" s="22" t="s">
        <v>751</v>
      </c>
      <c r="B27" s="106">
        <v>65</v>
      </c>
      <c r="C27" s="103">
        <v>291</v>
      </c>
      <c r="D27" s="158">
        <v>54</v>
      </c>
      <c r="E27" s="154">
        <v>310</v>
      </c>
      <c r="F27" s="106">
        <v>62</v>
      </c>
      <c r="G27" s="144">
        <v>303</v>
      </c>
      <c r="H27" s="71"/>
    </row>
    <row r="28" spans="1:8" x14ac:dyDescent="0.3">
      <c r="A28" s="22" t="s">
        <v>752</v>
      </c>
      <c r="B28" s="106">
        <v>34</v>
      </c>
      <c r="C28" s="103">
        <v>197</v>
      </c>
      <c r="D28" s="158">
        <v>33</v>
      </c>
      <c r="E28" s="154">
        <v>204</v>
      </c>
      <c r="F28" s="106">
        <v>36</v>
      </c>
      <c r="G28" s="144">
        <v>190</v>
      </c>
      <c r="H28" s="71"/>
    </row>
    <row r="29" spans="1:8" x14ac:dyDescent="0.3">
      <c r="A29" s="22" t="s">
        <v>753</v>
      </c>
      <c r="B29" s="106">
        <v>14</v>
      </c>
      <c r="C29" s="103">
        <v>181</v>
      </c>
      <c r="D29" s="158">
        <v>9</v>
      </c>
      <c r="E29" s="154">
        <v>199</v>
      </c>
      <c r="F29" s="106">
        <v>20</v>
      </c>
      <c r="G29" s="144">
        <v>182</v>
      </c>
      <c r="H29" s="71"/>
    </row>
    <row r="30" spans="1:8" x14ac:dyDescent="0.3">
      <c r="A30" s="22" t="s">
        <v>754</v>
      </c>
      <c r="B30" s="106">
        <v>47</v>
      </c>
      <c r="C30" s="103">
        <v>326</v>
      </c>
      <c r="D30" s="158">
        <v>39</v>
      </c>
      <c r="E30" s="154">
        <v>336</v>
      </c>
      <c r="F30" s="106">
        <v>42</v>
      </c>
      <c r="G30" s="144">
        <v>333</v>
      </c>
      <c r="H30" s="71"/>
    </row>
    <row r="31" spans="1:8" x14ac:dyDescent="0.3">
      <c r="A31" s="22" t="s">
        <v>755</v>
      </c>
      <c r="B31" s="106">
        <v>78</v>
      </c>
      <c r="C31" s="103">
        <v>328</v>
      </c>
      <c r="D31" s="158">
        <v>73</v>
      </c>
      <c r="E31" s="154">
        <v>341</v>
      </c>
      <c r="F31" s="106">
        <v>78</v>
      </c>
      <c r="G31" s="144">
        <v>333</v>
      </c>
      <c r="H31" s="71"/>
    </row>
    <row r="32" spans="1:8" x14ac:dyDescent="0.3">
      <c r="A32" s="22" t="s">
        <v>756</v>
      </c>
      <c r="B32" s="106">
        <v>43</v>
      </c>
      <c r="C32" s="103">
        <v>213</v>
      </c>
      <c r="D32" s="158">
        <v>37</v>
      </c>
      <c r="E32" s="154">
        <v>221</v>
      </c>
      <c r="F32" s="106">
        <v>39</v>
      </c>
      <c r="G32" s="144">
        <v>217</v>
      </c>
      <c r="H32" s="71"/>
    </row>
    <row r="33" spans="1:8" x14ac:dyDescent="0.3">
      <c r="A33" s="22" t="s">
        <v>757</v>
      </c>
      <c r="B33" s="106">
        <v>64</v>
      </c>
      <c r="C33" s="103">
        <v>430</v>
      </c>
      <c r="D33" s="158">
        <v>55</v>
      </c>
      <c r="E33" s="154">
        <v>446</v>
      </c>
      <c r="F33" s="106">
        <v>66</v>
      </c>
      <c r="G33" s="144">
        <v>433</v>
      </c>
      <c r="H33" s="71"/>
    </row>
    <row r="34" spans="1:8" x14ac:dyDescent="0.3">
      <c r="A34" s="22" t="s">
        <v>758</v>
      </c>
      <c r="B34" s="106">
        <v>59</v>
      </c>
      <c r="C34" s="103">
        <v>303</v>
      </c>
      <c r="D34" s="158">
        <v>59</v>
      </c>
      <c r="E34" s="154">
        <v>314</v>
      </c>
      <c r="F34" s="106">
        <v>71</v>
      </c>
      <c r="G34" s="144">
        <v>289</v>
      </c>
      <c r="H34" s="71"/>
    </row>
    <row r="35" spans="1:8" x14ac:dyDescent="0.3">
      <c r="A35" s="22" t="s">
        <v>759</v>
      </c>
      <c r="B35" s="106">
        <v>37</v>
      </c>
      <c r="C35" s="103">
        <v>135</v>
      </c>
      <c r="D35" s="158">
        <v>35</v>
      </c>
      <c r="E35" s="154">
        <v>142</v>
      </c>
      <c r="F35" s="106">
        <v>35</v>
      </c>
      <c r="G35" s="144">
        <v>140</v>
      </c>
      <c r="H35" s="71"/>
    </row>
    <row r="36" spans="1:8" x14ac:dyDescent="0.3">
      <c r="A36" s="22" t="s">
        <v>760</v>
      </c>
      <c r="B36" s="291">
        <v>47</v>
      </c>
      <c r="C36" s="147">
        <v>320</v>
      </c>
      <c r="D36" s="292">
        <v>37</v>
      </c>
      <c r="E36" s="293">
        <v>331</v>
      </c>
      <c r="F36" s="291">
        <v>41</v>
      </c>
      <c r="G36" s="294">
        <v>327</v>
      </c>
      <c r="H36" s="71"/>
    </row>
    <row r="37" spans="1:8" x14ac:dyDescent="0.3">
      <c r="A37" s="72" t="s">
        <v>256</v>
      </c>
      <c r="B37" s="137">
        <v>307</v>
      </c>
      <c r="C37" s="283">
        <v>945</v>
      </c>
      <c r="D37" s="137">
        <v>306</v>
      </c>
      <c r="E37" s="283">
        <v>972</v>
      </c>
      <c r="F37" s="137">
        <v>323</v>
      </c>
      <c r="G37" s="219">
        <v>943</v>
      </c>
      <c r="H37" s="71"/>
    </row>
    <row r="38" spans="1:8" x14ac:dyDescent="0.3">
      <c r="A38" s="23" t="s">
        <v>48</v>
      </c>
      <c r="B38" s="109">
        <f t="shared" ref="B38:G38" si="1">SUM(B26:B37)</f>
        <v>870</v>
      </c>
      <c r="C38" s="108">
        <f t="shared" si="1"/>
        <v>3862</v>
      </c>
      <c r="D38" s="109">
        <f t="shared" si="1"/>
        <v>810</v>
      </c>
      <c r="E38" s="108">
        <f t="shared" si="1"/>
        <v>4018</v>
      </c>
      <c r="F38" s="109">
        <f t="shared" si="1"/>
        <v>889</v>
      </c>
      <c r="G38" s="108">
        <f t="shared" si="1"/>
        <v>3886</v>
      </c>
    </row>
    <row r="39" spans="1:8" ht="13.5" thickBot="1" x14ac:dyDescent="0.35"/>
    <row r="40" spans="1:8" ht="13.5" thickBot="1" x14ac:dyDescent="0.35">
      <c r="A40" s="16" t="s">
        <v>422</v>
      </c>
      <c r="B40" s="15"/>
      <c r="C40" s="15"/>
      <c r="D40" s="16"/>
      <c r="E40" s="17"/>
      <c r="F40" s="16"/>
      <c r="G40" s="15"/>
      <c r="H40" s="71"/>
    </row>
    <row r="41" spans="1:8" x14ac:dyDescent="0.3">
      <c r="A41" s="59" t="s">
        <v>98</v>
      </c>
      <c r="B41" s="141">
        <v>149</v>
      </c>
      <c r="C41" s="140">
        <v>339</v>
      </c>
      <c r="D41" s="141">
        <v>140</v>
      </c>
      <c r="E41" s="140">
        <v>358</v>
      </c>
      <c r="F41" s="141">
        <v>197</v>
      </c>
      <c r="G41" s="140">
        <v>301</v>
      </c>
      <c r="H41" s="71"/>
    </row>
    <row r="42" spans="1:8" x14ac:dyDescent="0.3">
      <c r="A42" s="60" t="s">
        <v>746</v>
      </c>
      <c r="B42" s="106">
        <v>64</v>
      </c>
      <c r="C42" s="144">
        <v>211</v>
      </c>
      <c r="D42" s="106">
        <v>61</v>
      </c>
      <c r="E42" s="144">
        <v>223</v>
      </c>
      <c r="F42" s="106">
        <v>89</v>
      </c>
      <c r="G42" s="144">
        <v>194</v>
      </c>
      <c r="H42" s="71"/>
    </row>
    <row r="43" spans="1:8" x14ac:dyDescent="0.3">
      <c r="A43" s="60" t="s">
        <v>747</v>
      </c>
      <c r="B43" s="106">
        <v>72</v>
      </c>
      <c r="C43" s="144">
        <v>226</v>
      </c>
      <c r="D43" s="106">
        <v>48</v>
      </c>
      <c r="E43" s="144">
        <v>252</v>
      </c>
      <c r="F43" s="106">
        <v>84</v>
      </c>
      <c r="G43" s="144">
        <v>216</v>
      </c>
      <c r="H43" s="71"/>
    </row>
    <row r="44" spans="1:8" x14ac:dyDescent="0.3">
      <c r="A44" s="60" t="s">
        <v>748</v>
      </c>
      <c r="B44" s="106">
        <v>23</v>
      </c>
      <c r="C44" s="144">
        <v>173</v>
      </c>
      <c r="D44" s="106">
        <v>15</v>
      </c>
      <c r="E44" s="144">
        <v>193</v>
      </c>
      <c r="F44" s="106">
        <v>26</v>
      </c>
      <c r="G44" s="144">
        <v>180</v>
      </c>
      <c r="H44" s="71"/>
    </row>
    <row r="45" spans="1:8" x14ac:dyDescent="0.3">
      <c r="A45" s="60" t="s">
        <v>749</v>
      </c>
      <c r="B45" s="106">
        <v>1</v>
      </c>
      <c r="C45" s="155">
        <v>30</v>
      </c>
      <c r="D45" s="106">
        <v>1</v>
      </c>
      <c r="E45" s="155">
        <v>30</v>
      </c>
      <c r="F45" s="106">
        <v>2</v>
      </c>
      <c r="G45" s="155">
        <v>29</v>
      </c>
      <c r="H45" s="71"/>
    </row>
    <row r="46" spans="1:8" x14ac:dyDescent="0.3">
      <c r="A46" s="23" t="s">
        <v>48</v>
      </c>
      <c r="B46" s="109">
        <f t="shared" ref="B46:G46" si="2">SUM(B41:B45)</f>
        <v>309</v>
      </c>
      <c r="C46" s="108">
        <f t="shared" si="2"/>
        <v>979</v>
      </c>
      <c r="D46" s="109">
        <f t="shared" si="2"/>
        <v>265</v>
      </c>
      <c r="E46" s="108">
        <f t="shared" si="2"/>
        <v>1056</v>
      </c>
      <c r="F46" s="109">
        <f t="shared" si="2"/>
        <v>398</v>
      </c>
      <c r="G46" s="108">
        <f t="shared" si="2"/>
        <v>920</v>
      </c>
    </row>
    <row r="48" spans="1:8" x14ac:dyDescent="0.3">
      <c r="A48" s="23" t="s">
        <v>99</v>
      </c>
      <c r="B48" s="55">
        <f>B23+B38+B46</f>
        <v>8117</v>
      </c>
      <c r="C48" s="54">
        <f t="shared" ref="C48:G48" si="3">C23+C38+C46</f>
        <v>7604</v>
      </c>
      <c r="D48" s="55">
        <f t="shared" si="3"/>
        <v>7962</v>
      </c>
      <c r="E48" s="54">
        <f t="shared" si="3"/>
        <v>7925</v>
      </c>
      <c r="F48" s="55">
        <f t="shared" si="3"/>
        <v>7834</v>
      </c>
      <c r="G48" s="54">
        <f t="shared" si="3"/>
        <v>7918</v>
      </c>
    </row>
  </sheetData>
  <mergeCells count="5">
    <mergeCell ref="D3:E3"/>
    <mergeCell ref="B1:G1"/>
    <mergeCell ref="B2:G2"/>
    <mergeCell ref="B3:C3"/>
    <mergeCell ref="F3:G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9A5DE-8454-45A5-A546-1D01EBF849D6}">
  <sheetPr>
    <pageSetUpPr fitToPage="1"/>
  </sheetPr>
  <dimension ref="A1:F56"/>
  <sheetViews>
    <sheetView tabSelected="1" zoomScaleNormal="100" workbookViewId="0">
      <pane xSplit="5" ySplit="5" topLeftCell="F6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ColWidth="9.1796875" defaultRowHeight="13" x14ac:dyDescent="0.3"/>
  <cols>
    <col min="1" max="1" width="15.7265625" style="2" customWidth="1"/>
    <col min="2" max="6" width="8.7265625" style="7" customWidth="1"/>
    <col min="7" max="251" width="9.1796875" style="7"/>
    <col min="252" max="252" width="15.7265625" style="7" customWidth="1"/>
    <col min="253" max="262" width="8.7265625" style="7" customWidth="1"/>
    <col min="263" max="507" width="9.1796875" style="7"/>
    <col min="508" max="508" width="15.7265625" style="7" customWidth="1"/>
    <col min="509" max="518" width="8.7265625" style="7" customWidth="1"/>
    <col min="519" max="763" width="9.1796875" style="7"/>
    <col min="764" max="764" width="15.7265625" style="7" customWidth="1"/>
    <col min="765" max="774" width="8.7265625" style="7" customWidth="1"/>
    <col min="775" max="1019" width="9.1796875" style="7"/>
    <col min="1020" max="1020" width="15.7265625" style="7" customWidth="1"/>
    <col min="1021" max="1030" width="8.7265625" style="7" customWidth="1"/>
    <col min="1031" max="1275" width="9.1796875" style="7"/>
    <col min="1276" max="1276" width="15.7265625" style="7" customWidth="1"/>
    <col min="1277" max="1286" width="8.7265625" style="7" customWidth="1"/>
    <col min="1287" max="1531" width="9.1796875" style="7"/>
    <col min="1532" max="1532" width="15.7265625" style="7" customWidth="1"/>
    <col min="1533" max="1542" width="8.7265625" style="7" customWidth="1"/>
    <col min="1543" max="1787" width="9.1796875" style="7"/>
    <col min="1788" max="1788" width="15.7265625" style="7" customWidth="1"/>
    <col min="1789" max="1798" width="8.7265625" style="7" customWidth="1"/>
    <col min="1799" max="2043" width="9.1796875" style="7"/>
    <col min="2044" max="2044" width="15.7265625" style="7" customWidth="1"/>
    <col min="2045" max="2054" width="8.7265625" style="7" customWidth="1"/>
    <col min="2055" max="2299" width="9.1796875" style="7"/>
    <col min="2300" max="2300" width="15.7265625" style="7" customWidth="1"/>
    <col min="2301" max="2310" width="8.7265625" style="7" customWidth="1"/>
    <col min="2311" max="2555" width="9.1796875" style="7"/>
    <col min="2556" max="2556" width="15.7265625" style="7" customWidth="1"/>
    <col min="2557" max="2566" width="8.7265625" style="7" customWidth="1"/>
    <col min="2567" max="2811" width="9.1796875" style="7"/>
    <col min="2812" max="2812" width="15.7265625" style="7" customWidth="1"/>
    <col min="2813" max="2822" width="8.7265625" style="7" customWidth="1"/>
    <col min="2823" max="3067" width="9.1796875" style="7"/>
    <col min="3068" max="3068" width="15.7265625" style="7" customWidth="1"/>
    <col min="3069" max="3078" width="8.7265625" style="7" customWidth="1"/>
    <col min="3079" max="3323" width="9.1796875" style="7"/>
    <col min="3324" max="3324" width="15.7265625" style="7" customWidth="1"/>
    <col min="3325" max="3334" width="8.7265625" style="7" customWidth="1"/>
    <col min="3335" max="3579" width="9.1796875" style="7"/>
    <col min="3580" max="3580" width="15.7265625" style="7" customWidth="1"/>
    <col min="3581" max="3590" width="8.7265625" style="7" customWidth="1"/>
    <col min="3591" max="3835" width="9.1796875" style="7"/>
    <col min="3836" max="3836" width="15.7265625" style="7" customWidth="1"/>
    <col min="3837" max="3846" width="8.7265625" style="7" customWidth="1"/>
    <col min="3847" max="4091" width="9.1796875" style="7"/>
    <col min="4092" max="4092" width="15.7265625" style="7" customWidth="1"/>
    <col min="4093" max="4102" width="8.7265625" style="7" customWidth="1"/>
    <col min="4103" max="4347" width="9.1796875" style="7"/>
    <col min="4348" max="4348" width="15.7265625" style="7" customWidth="1"/>
    <col min="4349" max="4358" width="8.7265625" style="7" customWidth="1"/>
    <col min="4359" max="4603" width="9.1796875" style="7"/>
    <col min="4604" max="4604" width="15.7265625" style="7" customWidth="1"/>
    <col min="4605" max="4614" width="8.7265625" style="7" customWidth="1"/>
    <col min="4615" max="4859" width="9.1796875" style="7"/>
    <col min="4860" max="4860" width="15.7265625" style="7" customWidth="1"/>
    <col min="4861" max="4870" width="8.7265625" style="7" customWidth="1"/>
    <col min="4871" max="5115" width="9.1796875" style="7"/>
    <col min="5116" max="5116" width="15.7265625" style="7" customWidth="1"/>
    <col min="5117" max="5126" width="8.7265625" style="7" customWidth="1"/>
    <col min="5127" max="5371" width="9.1796875" style="7"/>
    <col min="5372" max="5372" width="15.7265625" style="7" customWidth="1"/>
    <col min="5373" max="5382" width="8.7265625" style="7" customWidth="1"/>
    <col min="5383" max="5627" width="9.1796875" style="7"/>
    <col min="5628" max="5628" width="15.7265625" style="7" customWidth="1"/>
    <col min="5629" max="5638" width="8.7265625" style="7" customWidth="1"/>
    <col min="5639" max="5883" width="9.1796875" style="7"/>
    <col min="5884" max="5884" width="15.7265625" style="7" customWidth="1"/>
    <col min="5885" max="5894" width="8.7265625" style="7" customWidth="1"/>
    <col min="5895" max="6139" width="9.1796875" style="7"/>
    <col min="6140" max="6140" width="15.7265625" style="7" customWidth="1"/>
    <col min="6141" max="6150" width="8.7265625" style="7" customWidth="1"/>
    <col min="6151" max="6395" width="9.1796875" style="7"/>
    <col min="6396" max="6396" width="15.7265625" style="7" customWidth="1"/>
    <col min="6397" max="6406" width="8.7265625" style="7" customWidth="1"/>
    <col min="6407" max="6651" width="9.1796875" style="7"/>
    <col min="6652" max="6652" width="15.7265625" style="7" customWidth="1"/>
    <col min="6653" max="6662" width="8.7265625" style="7" customWidth="1"/>
    <col min="6663" max="6907" width="9.1796875" style="7"/>
    <col min="6908" max="6908" width="15.7265625" style="7" customWidth="1"/>
    <col min="6909" max="6918" width="8.7265625" style="7" customWidth="1"/>
    <col min="6919" max="7163" width="9.1796875" style="7"/>
    <col min="7164" max="7164" width="15.7265625" style="7" customWidth="1"/>
    <col min="7165" max="7174" width="8.7265625" style="7" customWidth="1"/>
    <col min="7175" max="7419" width="9.1796875" style="7"/>
    <col min="7420" max="7420" width="15.7265625" style="7" customWidth="1"/>
    <col min="7421" max="7430" width="8.7265625" style="7" customWidth="1"/>
    <col min="7431" max="7675" width="9.1796875" style="7"/>
    <col min="7676" max="7676" width="15.7265625" style="7" customWidth="1"/>
    <col min="7677" max="7686" width="8.7265625" style="7" customWidth="1"/>
    <col min="7687" max="7931" width="9.1796875" style="7"/>
    <col min="7932" max="7932" width="15.7265625" style="7" customWidth="1"/>
    <col min="7933" max="7942" width="8.7265625" style="7" customWidth="1"/>
    <col min="7943" max="8187" width="9.1796875" style="7"/>
    <col min="8188" max="8188" width="15.7265625" style="7" customWidth="1"/>
    <col min="8189" max="8198" width="8.7265625" style="7" customWidth="1"/>
    <col min="8199" max="8443" width="9.1796875" style="7"/>
    <col min="8444" max="8444" width="15.7265625" style="7" customWidth="1"/>
    <col min="8445" max="8454" width="8.7265625" style="7" customWidth="1"/>
    <col min="8455" max="8699" width="9.1796875" style="7"/>
    <col min="8700" max="8700" width="15.7265625" style="7" customWidth="1"/>
    <col min="8701" max="8710" width="8.7265625" style="7" customWidth="1"/>
    <col min="8711" max="8955" width="9.1796875" style="7"/>
    <col min="8956" max="8956" width="15.7265625" style="7" customWidth="1"/>
    <col min="8957" max="8966" width="8.7265625" style="7" customWidth="1"/>
    <col min="8967" max="9211" width="9.1796875" style="7"/>
    <col min="9212" max="9212" width="15.7265625" style="7" customWidth="1"/>
    <col min="9213" max="9222" width="8.7265625" style="7" customWidth="1"/>
    <col min="9223" max="9467" width="9.1796875" style="7"/>
    <col min="9468" max="9468" width="15.7265625" style="7" customWidth="1"/>
    <col min="9469" max="9478" width="8.7265625" style="7" customWidth="1"/>
    <col min="9479" max="9723" width="9.1796875" style="7"/>
    <col min="9724" max="9724" width="15.7265625" style="7" customWidth="1"/>
    <col min="9725" max="9734" width="8.7265625" style="7" customWidth="1"/>
    <col min="9735" max="9979" width="9.1796875" style="7"/>
    <col min="9980" max="9980" width="15.7265625" style="7" customWidth="1"/>
    <col min="9981" max="9990" width="8.7265625" style="7" customWidth="1"/>
    <col min="9991" max="10235" width="9.1796875" style="7"/>
    <col min="10236" max="10236" width="15.7265625" style="7" customWidth="1"/>
    <col min="10237" max="10246" width="8.7265625" style="7" customWidth="1"/>
    <col min="10247" max="10491" width="9.1796875" style="7"/>
    <col min="10492" max="10492" width="15.7265625" style="7" customWidth="1"/>
    <col min="10493" max="10502" width="8.7265625" style="7" customWidth="1"/>
    <col min="10503" max="10747" width="9.1796875" style="7"/>
    <col min="10748" max="10748" width="15.7265625" style="7" customWidth="1"/>
    <col min="10749" max="10758" width="8.7265625" style="7" customWidth="1"/>
    <col min="10759" max="11003" width="9.1796875" style="7"/>
    <col min="11004" max="11004" width="15.7265625" style="7" customWidth="1"/>
    <col min="11005" max="11014" width="8.7265625" style="7" customWidth="1"/>
    <col min="11015" max="11259" width="9.1796875" style="7"/>
    <col min="11260" max="11260" width="15.7265625" style="7" customWidth="1"/>
    <col min="11261" max="11270" width="8.7265625" style="7" customWidth="1"/>
    <col min="11271" max="11515" width="9.1796875" style="7"/>
    <col min="11516" max="11516" width="15.7265625" style="7" customWidth="1"/>
    <col min="11517" max="11526" width="8.7265625" style="7" customWidth="1"/>
    <col min="11527" max="11771" width="9.1796875" style="7"/>
    <col min="11772" max="11772" width="15.7265625" style="7" customWidth="1"/>
    <col min="11773" max="11782" width="8.7265625" style="7" customWidth="1"/>
    <col min="11783" max="12027" width="9.1796875" style="7"/>
    <col min="12028" max="12028" width="15.7265625" style="7" customWidth="1"/>
    <col min="12029" max="12038" width="8.7265625" style="7" customWidth="1"/>
    <col min="12039" max="12283" width="9.1796875" style="7"/>
    <col min="12284" max="12284" width="15.7265625" style="7" customWidth="1"/>
    <col min="12285" max="12294" width="8.7265625" style="7" customWidth="1"/>
    <col min="12295" max="12539" width="9.1796875" style="7"/>
    <col min="12540" max="12540" width="15.7265625" style="7" customWidth="1"/>
    <col min="12541" max="12550" width="8.7265625" style="7" customWidth="1"/>
    <col min="12551" max="12795" width="9.1796875" style="7"/>
    <col min="12796" max="12796" width="15.7265625" style="7" customWidth="1"/>
    <col min="12797" max="12806" width="8.7265625" style="7" customWidth="1"/>
    <col min="12807" max="13051" width="9.1796875" style="7"/>
    <col min="13052" max="13052" width="15.7265625" style="7" customWidth="1"/>
    <col min="13053" max="13062" width="8.7265625" style="7" customWidth="1"/>
    <col min="13063" max="13307" width="9.1796875" style="7"/>
    <col min="13308" max="13308" width="15.7265625" style="7" customWidth="1"/>
    <col min="13309" max="13318" width="8.7265625" style="7" customWidth="1"/>
    <col min="13319" max="13563" width="9.1796875" style="7"/>
    <col min="13564" max="13564" width="15.7265625" style="7" customWidth="1"/>
    <col min="13565" max="13574" width="8.7265625" style="7" customWidth="1"/>
    <col min="13575" max="13819" width="9.1796875" style="7"/>
    <col min="13820" max="13820" width="15.7265625" style="7" customWidth="1"/>
    <col min="13821" max="13830" width="8.7265625" style="7" customWidth="1"/>
    <col min="13831" max="14075" width="9.1796875" style="7"/>
    <col min="14076" max="14076" width="15.7265625" style="7" customWidth="1"/>
    <col min="14077" max="14086" width="8.7265625" style="7" customWidth="1"/>
    <col min="14087" max="14331" width="9.1796875" style="7"/>
    <col min="14332" max="14332" width="15.7265625" style="7" customWidth="1"/>
    <col min="14333" max="14342" width="8.7265625" style="7" customWidth="1"/>
    <col min="14343" max="14587" width="9.1796875" style="7"/>
    <col min="14588" max="14588" width="15.7265625" style="7" customWidth="1"/>
    <col min="14589" max="14598" width="8.7265625" style="7" customWidth="1"/>
    <col min="14599" max="14843" width="9.1796875" style="7"/>
    <col min="14844" max="14844" width="15.7265625" style="7" customWidth="1"/>
    <col min="14845" max="14854" width="8.7265625" style="7" customWidth="1"/>
    <col min="14855" max="15099" width="9.1796875" style="7"/>
    <col min="15100" max="15100" width="15.7265625" style="7" customWidth="1"/>
    <col min="15101" max="15110" width="8.7265625" style="7" customWidth="1"/>
    <col min="15111" max="15355" width="9.1796875" style="7"/>
    <col min="15356" max="15356" width="15.7265625" style="7" customWidth="1"/>
    <col min="15357" max="15366" width="8.7265625" style="7" customWidth="1"/>
    <col min="15367" max="15611" width="9.1796875" style="7"/>
    <col min="15612" max="15612" width="15.7265625" style="7" customWidth="1"/>
    <col min="15613" max="15622" width="8.7265625" style="7" customWidth="1"/>
    <col min="15623" max="15867" width="9.1796875" style="7"/>
    <col min="15868" max="15868" width="15.7265625" style="7" customWidth="1"/>
    <col min="15869" max="15878" width="8.7265625" style="7" customWidth="1"/>
    <col min="15879" max="16123" width="9.1796875" style="7"/>
    <col min="16124" max="16124" width="15.7265625" style="7" customWidth="1"/>
    <col min="16125" max="16134" width="8.7265625" style="7" customWidth="1"/>
    <col min="16135" max="16384" width="9.1796875" style="7"/>
  </cols>
  <sheetData>
    <row r="1" spans="1:6" ht="14.5" x14ac:dyDescent="0.35">
      <c r="A1" s="24"/>
      <c r="B1" s="314"/>
      <c r="C1" s="319"/>
      <c r="D1" s="315"/>
      <c r="E1" s="315"/>
      <c r="F1" s="27"/>
    </row>
    <row r="2" spans="1:6" ht="14.5" x14ac:dyDescent="0.35">
      <c r="A2" s="28"/>
      <c r="B2" s="309" t="s">
        <v>762</v>
      </c>
      <c r="C2" s="310"/>
      <c r="D2" s="311"/>
      <c r="E2" s="311"/>
      <c r="F2" s="27"/>
    </row>
    <row r="3" spans="1:6" ht="14.5" x14ac:dyDescent="0.35">
      <c r="A3" s="28"/>
      <c r="B3" s="312" t="s">
        <v>0</v>
      </c>
      <c r="C3" s="332"/>
      <c r="D3" s="30" t="s">
        <v>1</v>
      </c>
      <c r="E3" s="30" t="s">
        <v>2</v>
      </c>
      <c r="F3" s="69"/>
    </row>
    <row r="4" spans="1:6" x14ac:dyDescent="0.3">
      <c r="A4" s="34"/>
      <c r="B4" s="10" t="s">
        <v>15</v>
      </c>
      <c r="C4" s="11" t="s">
        <v>1089</v>
      </c>
      <c r="D4" s="10" t="s">
        <v>15</v>
      </c>
      <c r="E4" s="10" t="s">
        <v>15</v>
      </c>
      <c r="F4" s="37"/>
    </row>
    <row r="5" spans="1:6" ht="107.25" customHeight="1" thickBot="1" x14ac:dyDescent="0.35">
      <c r="A5" s="38" t="s">
        <v>17</v>
      </c>
      <c r="B5" s="13" t="s">
        <v>763</v>
      </c>
      <c r="C5" s="13" t="s">
        <v>1164</v>
      </c>
      <c r="D5" s="13" t="s">
        <v>764</v>
      </c>
      <c r="E5" s="13" t="s">
        <v>765</v>
      </c>
      <c r="F5" s="39"/>
    </row>
    <row r="6" spans="1:6" ht="13.5" thickBot="1" x14ac:dyDescent="0.35">
      <c r="A6" s="16" t="s">
        <v>790</v>
      </c>
      <c r="B6" s="15"/>
      <c r="C6" s="15"/>
      <c r="D6" s="16"/>
      <c r="E6" s="16"/>
      <c r="F6" s="40"/>
    </row>
    <row r="7" spans="1:6" x14ac:dyDescent="0.3">
      <c r="A7" s="21" t="s">
        <v>766</v>
      </c>
      <c r="B7" s="120">
        <v>144</v>
      </c>
      <c r="C7" s="119">
        <v>37</v>
      </c>
      <c r="D7" s="121">
        <v>170</v>
      </c>
      <c r="E7" s="121">
        <v>172</v>
      </c>
      <c r="F7" s="41"/>
    </row>
    <row r="8" spans="1:6" x14ac:dyDescent="0.3">
      <c r="A8" s="22" t="s">
        <v>767</v>
      </c>
      <c r="B8" s="102">
        <v>167</v>
      </c>
      <c r="C8" s="115">
        <v>25</v>
      </c>
      <c r="D8" s="122">
        <v>178</v>
      </c>
      <c r="E8" s="122">
        <v>175</v>
      </c>
      <c r="F8" s="41"/>
    </row>
    <row r="9" spans="1:6" x14ac:dyDescent="0.3">
      <c r="A9" s="22" t="s">
        <v>768</v>
      </c>
      <c r="B9" s="102">
        <v>291</v>
      </c>
      <c r="C9" s="115">
        <v>34</v>
      </c>
      <c r="D9" s="122">
        <v>306</v>
      </c>
      <c r="E9" s="122">
        <v>304</v>
      </c>
      <c r="F9" s="41"/>
    </row>
    <row r="10" spans="1:6" x14ac:dyDescent="0.3">
      <c r="A10" s="22" t="s">
        <v>769</v>
      </c>
      <c r="B10" s="102">
        <v>430</v>
      </c>
      <c r="C10" s="115">
        <v>39</v>
      </c>
      <c r="D10" s="122">
        <v>451</v>
      </c>
      <c r="E10" s="122">
        <v>443</v>
      </c>
      <c r="F10" s="41"/>
    </row>
    <row r="11" spans="1:6" x14ac:dyDescent="0.3">
      <c r="A11" s="22" t="s">
        <v>770</v>
      </c>
      <c r="B11" s="102">
        <v>285</v>
      </c>
      <c r="C11" s="115">
        <v>43</v>
      </c>
      <c r="D11" s="122">
        <v>306</v>
      </c>
      <c r="E11" s="122">
        <v>302</v>
      </c>
      <c r="F11" s="41"/>
    </row>
    <row r="12" spans="1:6" x14ac:dyDescent="0.3">
      <c r="A12" s="22" t="s">
        <v>771</v>
      </c>
      <c r="B12" s="102">
        <v>276</v>
      </c>
      <c r="C12" s="115">
        <v>49</v>
      </c>
      <c r="D12" s="122">
        <v>294</v>
      </c>
      <c r="E12" s="122">
        <v>286</v>
      </c>
      <c r="F12" s="41"/>
    </row>
    <row r="13" spans="1:6" x14ac:dyDescent="0.3">
      <c r="A13" s="22" t="s">
        <v>772</v>
      </c>
      <c r="B13" s="102">
        <v>213</v>
      </c>
      <c r="C13" s="115">
        <v>29</v>
      </c>
      <c r="D13" s="122">
        <v>236</v>
      </c>
      <c r="E13" s="122">
        <v>232</v>
      </c>
      <c r="F13" s="41"/>
    </row>
    <row r="14" spans="1:6" x14ac:dyDescent="0.3">
      <c r="A14" s="22" t="s">
        <v>773</v>
      </c>
      <c r="B14" s="102">
        <v>93</v>
      </c>
      <c r="C14" s="115">
        <v>11</v>
      </c>
      <c r="D14" s="122">
        <v>95</v>
      </c>
      <c r="E14" s="122">
        <v>93</v>
      </c>
      <c r="F14" s="41"/>
    </row>
    <row r="15" spans="1:6" x14ac:dyDescent="0.3">
      <c r="A15" s="22" t="s">
        <v>774</v>
      </c>
      <c r="B15" s="102">
        <v>35</v>
      </c>
      <c r="C15" s="115">
        <v>2</v>
      </c>
      <c r="D15" s="122">
        <v>32</v>
      </c>
      <c r="E15" s="122">
        <v>33</v>
      </c>
      <c r="F15" s="41"/>
    </row>
    <row r="16" spans="1:6" x14ac:dyDescent="0.3">
      <c r="A16" s="22" t="s">
        <v>775</v>
      </c>
      <c r="B16" s="102">
        <v>457</v>
      </c>
      <c r="C16" s="115">
        <v>33</v>
      </c>
      <c r="D16" s="122">
        <v>460</v>
      </c>
      <c r="E16" s="122">
        <v>459</v>
      </c>
      <c r="F16" s="41"/>
    </row>
    <row r="17" spans="1:6" x14ac:dyDescent="0.3">
      <c r="A17" s="22" t="s">
        <v>776</v>
      </c>
      <c r="B17" s="102">
        <v>72</v>
      </c>
      <c r="C17" s="115">
        <v>8</v>
      </c>
      <c r="D17" s="122">
        <v>70</v>
      </c>
      <c r="E17" s="122">
        <v>67</v>
      </c>
      <c r="F17" s="41"/>
    </row>
    <row r="18" spans="1:6" x14ac:dyDescent="0.3">
      <c r="A18" s="22" t="s">
        <v>777</v>
      </c>
      <c r="B18" s="102">
        <v>383</v>
      </c>
      <c r="C18" s="115">
        <v>51</v>
      </c>
      <c r="D18" s="122">
        <v>417</v>
      </c>
      <c r="E18" s="122">
        <v>413</v>
      </c>
      <c r="F18" s="41"/>
    </row>
    <row r="19" spans="1:6" x14ac:dyDescent="0.3">
      <c r="A19" s="22" t="s">
        <v>778</v>
      </c>
      <c r="B19" s="102">
        <v>88</v>
      </c>
      <c r="C19" s="115">
        <v>1</v>
      </c>
      <c r="D19" s="122">
        <v>87</v>
      </c>
      <c r="E19" s="122">
        <v>87</v>
      </c>
      <c r="F19" s="41"/>
    </row>
    <row r="20" spans="1:6" x14ac:dyDescent="0.3">
      <c r="A20" s="22" t="s">
        <v>779</v>
      </c>
      <c r="B20" s="102">
        <v>150</v>
      </c>
      <c r="C20" s="115">
        <v>16</v>
      </c>
      <c r="D20" s="122">
        <v>160</v>
      </c>
      <c r="E20" s="122">
        <v>141</v>
      </c>
      <c r="F20" s="41"/>
    </row>
    <row r="21" spans="1:6" x14ac:dyDescent="0.3">
      <c r="A21" s="22" t="s">
        <v>780</v>
      </c>
      <c r="B21" s="102">
        <v>171</v>
      </c>
      <c r="C21" s="115">
        <v>10</v>
      </c>
      <c r="D21" s="122">
        <v>178</v>
      </c>
      <c r="E21" s="122">
        <v>175</v>
      </c>
      <c r="F21" s="41"/>
    </row>
    <row r="22" spans="1:6" x14ac:dyDescent="0.3">
      <c r="A22" s="22" t="s">
        <v>781</v>
      </c>
      <c r="B22" s="102">
        <v>174</v>
      </c>
      <c r="C22" s="115">
        <v>18</v>
      </c>
      <c r="D22" s="122">
        <v>181</v>
      </c>
      <c r="E22" s="122">
        <v>181</v>
      </c>
      <c r="F22" s="41"/>
    </row>
    <row r="23" spans="1:6" x14ac:dyDescent="0.3">
      <c r="A23" s="22" t="s">
        <v>782</v>
      </c>
      <c r="B23" s="102">
        <v>252</v>
      </c>
      <c r="C23" s="115">
        <v>17</v>
      </c>
      <c r="D23" s="122">
        <v>262</v>
      </c>
      <c r="E23" s="122">
        <v>263</v>
      </c>
      <c r="F23" s="41"/>
    </row>
    <row r="24" spans="1:6" x14ac:dyDescent="0.3">
      <c r="A24" s="22" t="s">
        <v>783</v>
      </c>
      <c r="B24" s="102">
        <v>39</v>
      </c>
      <c r="C24" s="115">
        <v>6</v>
      </c>
      <c r="D24" s="122">
        <v>43</v>
      </c>
      <c r="E24" s="122">
        <v>40</v>
      </c>
      <c r="F24" s="41"/>
    </row>
    <row r="25" spans="1:6" x14ac:dyDescent="0.3">
      <c r="A25" s="22" t="s">
        <v>784</v>
      </c>
      <c r="B25" s="102">
        <v>187</v>
      </c>
      <c r="C25" s="115">
        <v>15</v>
      </c>
      <c r="D25" s="122">
        <v>194</v>
      </c>
      <c r="E25" s="122">
        <v>190</v>
      </c>
      <c r="F25" s="41"/>
    </row>
    <row r="26" spans="1:6" x14ac:dyDescent="0.3">
      <c r="A26" s="22" t="s">
        <v>785</v>
      </c>
      <c r="B26" s="102">
        <v>368</v>
      </c>
      <c r="C26" s="115">
        <v>26</v>
      </c>
      <c r="D26" s="122">
        <v>373</v>
      </c>
      <c r="E26" s="122">
        <v>367</v>
      </c>
      <c r="F26" s="41"/>
    </row>
    <row r="27" spans="1:6" x14ac:dyDescent="0.3">
      <c r="A27" s="22" t="s">
        <v>786</v>
      </c>
      <c r="B27" s="102">
        <v>390</v>
      </c>
      <c r="C27" s="115">
        <v>47</v>
      </c>
      <c r="D27" s="122">
        <v>423</v>
      </c>
      <c r="E27" s="122">
        <v>405</v>
      </c>
      <c r="F27" s="42"/>
    </row>
    <row r="28" spans="1:6" x14ac:dyDescent="0.3">
      <c r="A28" s="22" t="s">
        <v>787</v>
      </c>
      <c r="B28" s="102">
        <v>32</v>
      </c>
      <c r="C28" s="115">
        <v>4</v>
      </c>
      <c r="D28" s="122">
        <v>32</v>
      </c>
      <c r="E28" s="122">
        <v>36</v>
      </c>
      <c r="F28" s="71"/>
    </row>
    <row r="29" spans="1:6" x14ac:dyDescent="0.3">
      <c r="A29" s="22" t="s">
        <v>788</v>
      </c>
      <c r="B29" s="102">
        <v>343</v>
      </c>
      <c r="C29" s="115">
        <v>26</v>
      </c>
      <c r="D29" s="122">
        <v>358</v>
      </c>
      <c r="E29" s="122">
        <v>346</v>
      </c>
      <c r="F29" s="42"/>
    </row>
    <row r="30" spans="1:6" x14ac:dyDescent="0.3">
      <c r="A30" s="22" t="s">
        <v>789</v>
      </c>
      <c r="B30" s="117">
        <v>154</v>
      </c>
      <c r="C30" s="179">
        <v>7</v>
      </c>
      <c r="D30" s="122">
        <v>158</v>
      </c>
      <c r="E30" s="198">
        <v>158</v>
      </c>
      <c r="F30" s="71"/>
    </row>
    <row r="31" spans="1:6" x14ac:dyDescent="0.3">
      <c r="A31" s="23" t="s">
        <v>48</v>
      </c>
      <c r="B31" s="108">
        <f>SUM(B7:B30)</f>
        <v>5194</v>
      </c>
      <c r="C31" s="109">
        <f>SUM(C7:C30)</f>
        <v>554</v>
      </c>
      <c r="D31" s="108">
        <f>SUM(D7:D30)</f>
        <v>5464</v>
      </c>
      <c r="E31" s="212">
        <f>SUM(E7:E30)</f>
        <v>5368</v>
      </c>
    </row>
    <row r="32" spans="1:6" ht="13.5" thickBot="1" x14ac:dyDescent="0.35">
      <c r="B32" s="47"/>
      <c r="C32" s="47"/>
      <c r="D32" s="47"/>
      <c r="E32" s="47"/>
    </row>
    <row r="33" spans="1:6" ht="13.5" thickBot="1" x14ac:dyDescent="0.35">
      <c r="A33" s="16" t="s">
        <v>800</v>
      </c>
      <c r="B33" s="44"/>
      <c r="C33" s="44"/>
      <c r="D33" s="45"/>
      <c r="E33" s="45"/>
      <c r="F33" s="40"/>
    </row>
    <row r="34" spans="1:6" x14ac:dyDescent="0.3">
      <c r="A34" s="21" t="s">
        <v>791</v>
      </c>
      <c r="B34" s="102">
        <v>355</v>
      </c>
      <c r="C34" s="119">
        <v>25</v>
      </c>
      <c r="D34" s="121">
        <v>349</v>
      </c>
      <c r="E34" s="199">
        <v>344</v>
      </c>
      <c r="F34" s="41"/>
    </row>
    <row r="35" spans="1:6" x14ac:dyDescent="0.3">
      <c r="A35" s="22" t="s">
        <v>421</v>
      </c>
      <c r="B35" s="102">
        <v>543</v>
      </c>
      <c r="C35" s="115">
        <v>44</v>
      </c>
      <c r="D35" s="122">
        <v>546</v>
      </c>
      <c r="E35" s="201">
        <v>542</v>
      </c>
      <c r="F35" s="41"/>
    </row>
    <row r="36" spans="1:6" x14ac:dyDescent="0.3">
      <c r="A36" s="22" t="s">
        <v>792</v>
      </c>
      <c r="B36" s="102">
        <v>382</v>
      </c>
      <c r="C36" s="115">
        <v>71</v>
      </c>
      <c r="D36" s="122">
        <v>394</v>
      </c>
      <c r="E36" s="201">
        <v>385</v>
      </c>
      <c r="F36" s="41"/>
    </row>
    <row r="37" spans="1:6" x14ac:dyDescent="0.3">
      <c r="A37" s="22" t="s">
        <v>793</v>
      </c>
      <c r="B37" s="102">
        <v>445</v>
      </c>
      <c r="C37" s="115">
        <v>50</v>
      </c>
      <c r="D37" s="122">
        <v>471</v>
      </c>
      <c r="E37" s="201">
        <v>470</v>
      </c>
      <c r="F37" s="41"/>
    </row>
    <row r="38" spans="1:6" x14ac:dyDescent="0.3">
      <c r="A38" s="22" t="s">
        <v>794</v>
      </c>
      <c r="B38" s="102">
        <v>410</v>
      </c>
      <c r="C38" s="115">
        <v>58</v>
      </c>
      <c r="D38" s="122">
        <v>439</v>
      </c>
      <c r="E38" s="201">
        <v>434</v>
      </c>
      <c r="F38" s="41"/>
    </row>
    <row r="39" spans="1:6" x14ac:dyDescent="0.3">
      <c r="A39" s="22" t="s">
        <v>361</v>
      </c>
      <c r="B39" s="102">
        <v>329</v>
      </c>
      <c r="C39" s="115">
        <v>40</v>
      </c>
      <c r="D39" s="122">
        <v>346</v>
      </c>
      <c r="E39" s="201">
        <v>344</v>
      </c>
      <c r="F39" s="41"/>
    </row>
    <row r="40" spans="1:6" x14ac:dyDescent="0.3">
      <c r="A40" s="22" t="s">
        <v>795</v>
      </c>
      <c r="B40" s="102">
        <v>364</v>
      </c>
      <c r="C40" s="115">
        <v>61</v>
      </c>
      <c r="D40" s="122">
        <v>381</v>
      </c>
      <c r="E40" s="201">
        <v>380</v>
      </c>
      <c r="F40" s="41"/>
    </row>
    <row r="41" spans="1:6" x14ac:dyDescent="0.3">
      <c r="A41" s="22" t="s">
        <v>796</v>
      </c>
      <c r="B41" s="102">
        <v>444</v>
      </c>
      <c r="C41" s="115">
        <v>59</v>
      </c>
      <c r="D41" s="122">
        <v>465</v>
      </c>
      <c r="E41" s="201">
        <v>464</v>
      </c>
      <c r="F41" s="41"/>
    </row>
    <row r="42" spans="1:6" x14ac:dyDescent="0.3">
      <c r="A42" s="22" t="s">
        <v>797</v>
      </c>
      <c r="B42" s="102">
        <v>281</v>
      </c>
      <c r="C42" s="115">
        <v>45</v>
      </c>
      <c r="D42" s="122">
        <v>299</v>
      </c>
      <c r="E42" s="201">
        <v>293</v>
      </c>
      <c r="F42" s="41"/>
    </row>
    <row r="43" spans="1:6" x14ac:dyDescent="0.3">
      <c r="A43" s="22" t="s">
        <v>798</v>
      </c>
      <c r="B43" s="102">
        <v>339</v>
      </c>
      <c r="C43" s="115">
        <v>38</v>
      </c>
      <c r="D43" s="122">
        <v>353</v>
      </c>
      <c r="E43" s="201">
        <v>348</v>
      </c>
      <c r="F43" s="41"/>
    </row>
    <row r="44" spans="1:6" x14ac:dyDescent="0.3">
      <c r="A44" s="22" t="s">
        <v>799</v>
      </c>
      <c r="B44" s="102">
        <v>230</v>
      </c>
      <c r="C44" s="115">
        <v>28</v>
      </c>
      <c r="D44" s="122">
        <v>237</v>
      </c>
      <c r="E44" s="201">
        <v>235</v>
      </c>
      <c r="F44" s="41"/>
    </row>
    <row r="45" spans="1:6" x14ac:dyDescent="0.3">
      <c r="A45" s="23" t="s">
        <v>48</v>
      </c>
      <c r="B45" s="108">
        <f>SUM(B34:B44)</f>
        <v>4122</v>
      </c>
      <c r="C45" s="109">
        <f>SUM(C34:C44)</f>
        <v>519</v>
      </c>
      <c r="D45" s="108">
        <f>SUM(D34:D44)</f>
        <v>4280</v>
      </c>
      <c r="E45" s="108">
        <f>SUM(E34:E44)</f>
        <v>4239</v>
      </c>
    </row>
    <row r="46" spans="1:6" ht="13.5" thickBot="1" x14ac:dyDescent="0.35">
      <c r="B46" s="47"/>
      <c r="C46" s="47"/>
      <c r="D46" s="47"/>
      <c r="E46" s="47"/>
    </row>
    <row r="47" spans="1:6" ht="13.5" thickBot="1" x14ac:dyDescent="0.35">
      <c r="A47" s="16" t="s">
        <v>807</v>
      </c>
      <c r="B47" s="44"/>
      <c r="C47" s="44"/>
      <c r="D47" s="45"/>
      <c r="E47" s="45"/>
    </row>
    <row r="48" spans="1:6" x14ac:dyDescent="0.3">
      <c r="A48" s="59" t="s">
        <v>801</v>
      </c>
      <c r="B48" s="102">
        <v>372</v>
      </c>
      <c r="C48" s="119">
        <v>59</v>
      </c>
      <c r="D48" s="121">
        <v>407</v>
      </c>
      <c r="E48" s="199">
        <v>398</v>
      </c>
    </row>
    <row r="49" spans="1:5" x14ac:dyDescent="0.3">
      <c r="A49" s="60" t="s">
        <v>802</v>
      </c>
      <c r="B49" s="102">
        <v>259</v>
      </c>
      <c r="C49" s="115">
        <v>51</v>
      </c>
      <c r="D49" s="122">
        <v>289</v>
      </c>
      <c r="E49" s="201">
        <v>283</v>
      </c>
    </row>
    <row r="50" spans="1:5" x14ac:dyDescent="0.3">
      <c r="A50" s="60" t="s">
        <v>803</v>
      </c>
      <c r="B50" s="102">
        <v>341</v>
      </c>
      <c r="C50" s="115">
        <v>57</v>
      </c>
      <c r="D50" s="122">
        <v>386</v>
      </c>
      <c r="E50" s="201">
        <v>381</v>
      </c>
    </row>
    <row r="51" spans="1:5" x14ac:dyDescent="0.3">
      <c r="A51" s="60" t="s">
        <v>804</v>
      </c>
      <c r="B51" s="102">
        <v>263</v>
      </c>
      <c r="C51" s="115">
        <v>34</v>
      </c>
      <c r="D51" s="122">
        <v>282</v>
      </c>
      <c r="E51" s="201">
        <v>274</v>
      </c>
    </row>
    <row r="52" spans="1:5" x14ac:dyDescent="0.3">
      <c r="A52" s="60" t="s">
        <v>805</v>
      </c>
      <c r="B52" s="102">
        <v>62</v>
      </c>
      <c r="C52" s="115">
        <v>16</v>
      </c>
      <c r="D52" s="122">
        <v>71</v>
      </c>
      <c r="E52" s="201">
        <v>67</v>
      </c>
    </row>
    <row r="53" spans="1:5" x14ac:dyDescent="0.3">
      <c r="A53" s="60" t="s">
        <v>806</v>
      </c>
      <c r="B53" s="102">
        <v>37</v>
      </c>
      <c r="C53" s="179">
        <v>22</v>
      </c>
      <c r="D53" s="122">
        <v>46</v>
      </c>
      <c r="E53" s="201">
        <v>47</v>
      </c>
    </row>
    <row r="54" spans="1:5" x14ac:dyDescent="0.3">
      <c r="A54" s="23" t="s">
        <v>48</v>
      </c>
      <c r="B54" s="108">
        <f>SUM(B48:B53)</f>
        <v>1334</v>
      </c>
      <c r="C54" s="109">
        <f>SUM(C48:C53)</f>
        <v>239</v>
      </c>
      <c r="D54" s="108">
        <f>SUM(D48:D53)</f>
        <v>1481</v>
      </c>
      <c r="E54" s="108">
        <f>SUM(E48:E53)</f>
        <v>1450</v>
      </c>
    </row>
    <row r="56" spans="1:5" x14ac:dyDescent="0.3">
      <c r="A56" s="23" t="s">
        <v>99</v>
      </c>
      <c r="B56" s="54">
        <f>B31+B45+B54</f>
        <v>10650</v>
      </c>
      <c r="C56" s="54">
        <f t="shared" ref="C56:E56" si="0">C31+C45+C54</f>
        <v>1312</v>
      </c>
      <c r="D56" s="54">
        <f t="shared" si="0"/>
        <v>11225</v>
      </c>
      <c r="E56" s="54">
        <f t="shared" si="0"/>
        <v>11057</v>
      </c>
    </row>
  </sheetData>
  <mergeCells count="3">
    <mergeCell ref="B1:E1"/>
    <mergeCell ref="B2:E2"/>
    <mergeCell ref="B3:C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93769-63A2-4B4A-BAD2-81AB53D79DE0}">
  <sheetPr>
    <pageSetUpPr fitToPage="1"/>
  </sheetPr>
  <dimension ref="A1:F60"/>
  <sheetViews>
    <sheetView tabSelected="1" zoomScaleNormal="100" workbookViewId="0">
      <pane xSplit="5" ySplit="5" topLeftCell="F6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ColWidth="9.1796875" defaultRowHeight="13" x14ac:dyDescent="0.3"/>
  <cols>
    <col min="1" max="1" width="14.54296875" style="2" customWidth="1"/>
    <col min="2" max="6" width="8.7265625" style="7" customWidth="1"/>
    <col min="7" max="253" width="9.1796875" style="7"/>
    <col min="254" max="254" width="14.54296875" style="7" customWidth="1"/>
    <col min="255" max="262" width="8.7265625" style="7" customWidth="1"/>
    <col min="263" max="509" width="9.1796875" style="7"/>
    <col min="510" max="510" width="14.54296875" style="7" customWidth="1"/>
    <col min="511" max="518" width="8.7265625" style="7" customWidth="1"/>
    <col min="519" max="765" width="9.1796875" style="7"/>
    <col min="766" max="766" width="14.54296875" style="7" customWidth="1"/>
    <col min="767" max="774" width="8.7265625" style="7" customWidth="1"/>
    <col min="775" max="1021" width="9.1796875" style="7"/>
    <col min="1022" max="1022" width="14.54296875" style="7" customWidth="1"/>
    <col min="1023" max="1030" width="8.7265625" style="7" customWidth="1"/>
    <col min="1031" max="1277" width="9.1796875" style="7"/>
    <col min="1278" max="1278" width="14.54296875" style="7" customWidth="1"/>
    <col min="1279" max="1286" width="8.7265625" style="7" customWidth="1"/>
    <col min="1287" max="1533" width="9.1796875" style="7"/>
    <col min="1534" max="1534" width="14.54296875" style="7" customWidth="1"/>
    <col min="1535" max="1542" width="8.7265625" style="7" customWidth="1"/>
    <col min="1543" max="1789" width="9.1796875" style="7"/>
    <col min="1790" max="1790" width="14.54296875" style="7" customWidth="1"/>
    <col min="1791" max="1798" width="8.7265625" style="7" customWidth="1"/>
    <col min="1799" max="2045" width="9.1796875" style="7"/>
    <col min="2046" max="2046" width="14.54296875" style="7" customWidth="1"/>
    <col min="2047" max="2054" width="8.7265625" style="7" customWidth="1"/>
    <col min="2055" max="2301" width="9.1796875" style="7"/>
    <col min="2302" max="2302" width="14.54296875" style="7" customWidth="1"/>
    <col min="2303" max="2310" width="8.7265625" style="7" customWidth="1"/>
    <col min="2311" max="2557" width="9.1796875" style="7"/>
    <col min="2558" max="2558" width="14.54296875" style="7" customWidth="1"/>
    <col min="2559" max="2566" width="8.7265625" style="7" customWidth="1"/>
    <col min="2567" max="2813" width="9.1796875" style="7"/>
    <col min="2814" max="2814" width="14.54296875" style="7" customWidth="1"/>
    <col min="2815" max="2822" width="8.7265625" style="7" customWidth="1"/>
    <col min="2823" max="3069" width="9.1796875" style="7"/>
    <col min="3070" max="3070" width="14.54296875" style="7" customWidth="1"/>
    <col min="3071" max="3078" width="8.7265625" style="7" customWidth="1"/>
    <col min="3079" max="3325" width="9.1796875" style="7"/>
    <col min="3326" max="3326" width="14.54296875" style="7" customWidth="1"/>
    <col min="3327" max="3334" width="8.7265625" style="7" customWidth="1"/>
    <col min="3335" max="3581" width="9.1796875" style="7"/>
    <col min="3582" max="3582" width="14.54296875" style="7" customWidth="1"/>
    <col min="3583" max="3590" width="8.7265625" style="7" customWidth="1"/>
    <col min="3591" max="3837" width="9.1796875" style="7"/>
    <col min="3838" max="3838" width="14.54296875" style="7" customWidth="1"/>
    <col min="3839" max="3846" width="8.7265625" style="7" customWidth="1"/>
    <col min="3847" max="4093" width="9.1796875" style="7"/>
    <col min="4094" max="4094" width="14.54296875" style="7" customWidth="1"/>
    <col min="4095" max="4102" width="8.7265625" style="7" customWidth="1"/>
    <col min="4103" max="4349" width="9.1796875" style="7"/>
    <col min="4350" max="4350" width="14.54296875" style="7" customWidth="1"/>
    <col min="4351" max="4358" width="8.7265625" style="7" customWidth="1"/>
    <col min="4359" max="4605" width="9.1796875" style="7"/>
    <col min="4606" max="4606" width="14.54296875" style="7" customWidth="1"/>
    <col min="4607" max="4614" width="8.7265625" style="7" customWidth="1"/>
    <col min="4615" max="4861" width="9.1796875" style="7"/>
    <col min="4862" max="4862" width="14.54296875" style="7" customWidth="1"/>
    <col min="4863" max="4870" width="8.7265625" style="7" customWidth="1"/>
    <col min="4871" max="5117" width="9.1796875" style="7"/>
    <col min="5118" max="5118" width="14.54296875" style="7" customWidth="1"/>
    <col min="5119" max="5126" width="8.7265625" style="7" customWidth="1"/>
    <col min="5127" max="5373" width="9.1796875" style="7"/>
    <col min="5374" max="5374" width="14.54296875" style="7" customWidth="1"/>
    <col min="5375" max="5382" width="8.7265625" style="7" customWidth="1"/>
    <col min="5383" max="5629" width="9.1796875" style="7"/>
    <col min="5630" max="5630" width="14.54296875" style="7" customWidth="1"/>
    <col min="5631" max="5638" width="8.7265625" style="7" customWidth="1"/>
    <col min="5639" max="5885" width="9.1796875" style="7"/>
    <col min="5886" max="5886" width="14.54296875" style="7" customWidth="1"/>
    <col min="5887" max="5894" width="8.7265625" style="7" customWidth="1"/>
    <col min="5895" max="6141" width="9.1796875" style="7"/>
    <col min="6142" max="6142" width="14.54296875" style="7" customWidth="1"/>
    <col min="6143" max="6150" width="8.7265625" style="7" customWidth="1"/>
    <col min="6151" max="6397" width="9.1796875" style="7"/>
    <col min="6398" max="6398" width="14.54296875" style="7" customWidth="1"/>
    <col min="6399" max="6406" width="8.7265625" style="7" customWidth="1"/>
    <col min="6407" max="6653" width="9.1796875" style="7"/>
    <col min="6654" max="6654" width="14.54296875" style="7" customWidth="1"/>
    <col min="6655" max="6662" width="8.7265625" style="7" customWidth="1"/>
    <col min="6663" max="6909" width="9.1796875" style="7"/>
    <col min="6910" max="6910" width="14.54296875" style="7" customWidth="1"/>
    <col min="6911" max="6918" width="8.7265625" style="7" customWidth="1"/>
    <col min="6919" max="7165" width="9.1796875" style="7"/>
    <col min="7166" max="7166" width="14.54296875" style="7" customWidth="1"/>
    <col min="7167" max="7174" width="8.7265625" style="7" customWidth="1"/>
    <col min="7175" max="7421" width="9.1796875" style="7"/>
    <col min="7422" max="7422" width="14.54296875" style="7" customWidth="1"/>
    <col min="7423" max="7430" width="8.7265625" style="7" customWidth="1"/>
    <col min="7431" max="7677" width="9.1796875" style="7"/>
    <col min="7678" max="7678" width="14.54296875" style="7" customWidth="1"/>
    <col min="7679" max="7686" width="8.7265625" style="7" customWidth="1"/>
    <col min="7687" max="7933" width="9.1796875" style="7"/>
    <col min="7934" max="7934" width="14.54296875" style="7" customWidth="1"/>
    <col min="7935" max="7942" width="8.7265625" style="7" customWidth="1"/>
    <col min="7943" max="8189" width="9.1796875" style="7"/>
    <col min="8190" max="8190" width="14.54296875" style="7" customWidth="1"/>
    <col min="8191" max="8198" width="8.7265625" style="7" customWidth="1"/>
    <col min="8199" max="8445" width="9.1796875" style="7"/>
    <col min="8446" max="8446" width="14.54296875" style="7" customWidth="1"/>
    <col min="8447" max="8454" width="8.7265625" style="7" customWidth="1"/>
    <col min="8455" max="8701" width="9.1796875" style="7"/>
    <col min="8702" max="8702" width="14.54296875" style="7" customWidth="1"/>
    <col min="8703" max="8710" width="8.7265625" style="7" customWidth="1"/>
    <col min="8711" max="8957" width="9.1796875" style="7"/>
    <col min="8958" max="8958" width="14.54296875" style="7" customWidth="1"/>
    <col min="8959" max="8966" width="8.7265625" style="7" customWidth="1"/>
    <col min="8967" max="9213" width="9.1796875" style="7"/>
    <col min="9214" max="9214" width="14.54296875" style="7" customWidth="1"/>
    <col min="9215" max="9222" width="8.7265625" style="7" customWidth="1"/>
    <col min="9223" max="9469" width="9.1796875" style="7"/>
    <col min="9470" max="9470" width="14.54296875" style="7" customWidth="1"/>
    <col min="9471" max="9478" width="8.7265625" style="7" customWidth="1"/>
    <col min="9479" max="9725" width="9.1796875" style="7"/>
    <col min="9726" max="9726" width="14.54296875" style="7" customWidth="1"/>
    <col min="9727" max="9734" width="8.7265625" style="7" customWidth="1"/>
    <col min="9735" max="9981" width="9.1796875" style="7"/>
    <col min="9982" max="9982" width="14.54296875" style="7" customWidth="1"/>
    <col min="9983" max="9990" width="8.7265625" style="7" customWidth="1"/>
    <col min="9991" max="10237" width="9.1796875" style="7"/>
    <col min="10238" max="10238" width="14.54296875" style="7" customWidth="1"/>
    <col min="10239" max="10246" width="8.7265625" style="7" customWidth="1"/>
    <col min="10247" max="10493" width="9.1796875" style="7"/>
    <col min="10494" max="10494" width="14.54296875" style="7" customWidth="1"/>
    <col min="10495" max="10502" width="8.7265625" style="7" customWidth="1"/>
    <col min="10503" max="10749" width="9.1796875" style="7"/>
    <col min="10750" max="10750" width="14.54296875" style="7" customWidth="1"/>
    <col min="10751" max="10758" width="8.7265625" style="7" customWidth="1"/>
    <col min="10759" max="11005" width="9.1796875" style="7"/>
    <col min="11006" max="11006" width="14.54296875" style="7" customWidth="1"/>
    <col min="11007" max="11014" width="8.7265625" style="7" customWidth="1"/>
    <col min="11015" max="11261" width="9.1796875" style="7"/>
    <col min="11262" max="11262" width="14.54296875" style="7" customWidth="1"/>
    <col min="11263" max="11270" width="8.7265625" style="7" customWidth="1"/>
    <col min="11271" max="11517" width="9.1796875" style="7"/>
    <col min="11518" max="11518" width="14.54296875" style="7" customWidth="1"/>
    <col min="11519" max="11526" width="8.7265625" style="7" customWidth="1"/>
    <col min="11527" max="11773" width="9.1796875" style="7"/>
    <col min="11774" max="11774" width="14.54296875" style="7" customWidth="1"/>
    <col min="11775" max="11782" width="8.7265625" style="7" customWidth="1"/>
    <col min="11783" max="12029" width="9.1796875" style="7"/>
    <col min="12030" max="12030" width="14.54296875" style="7" customWidth="1"/>
    <col min="12031" max="12038" width="8.7265625" style="7" customWidth="1"/>
    <col min="12039" max="12285" width="9.1796875" style="7"/>
    <col min="12286" max="12286" width="14.54296875" style="7" customWidth="1"/>
    <col min="12287" max="12294" width="8.7265625" style="7" customWidth="1"/>
    <col min="12295" max="12541" width="9.1796875" style="7"/>
    <col min="12542" max="12542" width="14.54296875" style="7" customWidth="1"/>
    <col min="12543" max="12550" width="8.7265625" style="7" customWidth="1"/>
    <col min="12551" max="12797" width="9.1796875" style="7"/>
    <col min="12798" max="12798" width="14.54296875" style="7" customWidth="1"/>
    <col min="12799" max="12806" width="8.7265625" style="7" customWidth="1"/>
    <col min="12807" max="13053" width="9.1796875" style="7"/>
    <col min="13054" max="13054" width="14.54296875" style="7" customWidth="1"/>
    <col min="13055" max="13062" width="8.7265625" style="7" customWidth="1"/>
    <col min="13063" max="13309" width="9.1796875" style="7"/>
    <col min="13310" max="13310" width="14.54296875" style="7" customWidth="1"/>
    <col min="13311" max="13318" width="8.7265625" style="7" customWidth="1"/>
    <col min="13319" max="13565" width="9.1796875" style="7"/>
    <col min="13566" max="13566" width="14.54296875" style="7" customWidth="1"/>
    <col min="13567" max="13574" width="8.7265625" style="7" customWidth="1"/>
    <col min="13575" max="13821" width="9.1796875" style="7"/>
    <col min="13822" max="13822" width="14.54296875" style="7" customWidth="1"/>
    <col min="13823" max="13830" width="8.7265625" style="7" customWidth="1"/>
    <col min="13831" max="14077" width="9.1796875" style="7"/>
    <col min="14078" max="14078" width="14.54296875" style="7" customWidth="1"/>
    <col min="14079" max="14086" width="8.7265625" style="7" customWidth="1"/>
    <col min="14087" max="14333" width="9.1796875" style="7"/>
    <col min="14334" max="14334" width="14.54296875" style="7" customWidth="1"/>
    <col min="14335" max="14342" width="8.7265625" style="7" customWidth="1"/>
    <col min="14343" max="14589" width="9.1796875" style="7"/>
    <col min="14590" max="14590" width="14.54296875" style="7" customWidth="1"/>
    <col min="14591" max="14598" width="8.7265625" style="7" customWidth="1"/>
    <col min="14599" max="14845" width="9.1796875" style="7"/>
    <col min="14846" max="14846" width="14.54296875" style="7" customWidth="1"/>
    <col min="14847" max="14854" width="8.7265625" style="7" customWidth="1"/>
    <col min="14855" max="15101" width="9.1796875" style="7"/>
    <col min="15102" max="15102" width="14.54296875" style="7" customWidth="1"/>
    <col min="15103" max="15110" width="8.7265625" style="7" customWidth="1"/>
    <col min="15111" max="15357" width="9.1796875" style="7"/>
    <col min="15358" max="15358" width="14.54296875" style="7" customWidth="1"/>
    <col min="15359" max="15366" width="8.7265625" style="7" customWidth="1"/>
    <col min="15367" max="15613" width="9.1796875" style="7"/>
    <col min="15614" max="15614" width="14.54296875" style="7" customWidth="1"/>
    <col min="15615" max="15622" width="8.7265625" style="7" customWidth="1"/>
    <col min="15623" max="15869" width="9.1796875" style="7"/>
    <col min="15870" max="15870" width="14.54296875" style="7" customWidth="1"/>
    <col min="15871" max="15878" width="8.7265625" style="7" customWidth="1"/>
    <col min="15879" max="16125" width="9.1796875" style="7"/>
    <col min="16126" max="16126" width="14.54296875" style="7" customWidth="1"/>
    <col min="16127" max="16134" width="8.7265625" style="7" customWidth="1"/>
    <col min="16135" max="16384" width="9.1796875" style="7"/>
  </cols>
  <sheetData>
    <row r="1" spans="1:6" ht="14.5" x14ac:dyDescent="0.35">
      <c r="A1" s="24"/>
      <c r="B1" s="314"/>
      <c r="C1" s="319"/>
      <c r="D1" s="315"/>
      <c r="E1" s="315"/>
      <c r="F1" s="27"/>
    </row>
    <row r="2" spans="1:6" ht="14.5" x14ac:dyDescent="0.35">
      <c r="A2" s="28"/>
      <c r="B2" s="309" t="s">
        <v>808</v>
      </c>
      <c r="C2" s="310"/>
      <c r="D2" s="311"/>
      <c r="E2" s="311"/>
      <c r="F2" s="27"/>
    </row>
    <row r="3" spans="1:6" ht="14.5" x14ac:dyDescent="0.35">
      <c r="A3" s="28"/>
      <c r="B3" s="312" t="s">
        <v>0</v>
      </c>
      <c r="C3" s="313"/>
      <c r="D3" s="30" t="s">
        <v>1</v>
      </c>
      <c r="E3" s="30" t="s">
        <v>2</v>
      </c>
      <c r="F3" s="69"/>
    </row>
    <row r="4" spans="1:6" x14ac:dyDescent="0.3">
      <c r="A4" s="34"/>
      <c r="B4" s="10" t="s">
        <v>15</v>
      </c>
      <c r="C4" s="11" t="s">
        <v>1089</v>
      </c>
      <c r="D4" s="10" t="s">
        <v>15</v>
      </c>
      <c r="E4" s="10" t="s">
        <v>15</v>
      </c>
      <c r="F4" s="37"/>
    </row>
    <row r="5" spans="1:6" ht="107.25" customHeight="1" thickBot="1" x14ac:dyDescent="0.35">
      <c r="A5" s="38" t="s">
        <v>17</v>
      </c>
      <c r="B5" s="13" t="s">
        <v>809</v>
      </c>
      <c r="C5" s="13" t="s">
        <v>1165</v>
      </c>
      <c r="D5" s="13" t="s">
        <v>810</v>
      </c>
      <c r="E5" s="13" t="s">
        <v>811</v>
      </c>
      <c r="F5" s="39"/>
    </row>
    <row r="6" spans="1:6" ht="13.5" thickBot="1" x14ac:dyDescent="0.35">
      <c r="A6" s="16" t="s">
        <v>833</v>
      </c>
      <c r="B6" s="44"/>
      <c r="C6" s="44"/>
      <c r="D6" s="45"/>
      <c r="E6" s="45"/>
      <c r="F6" s="40"/>
    </row>
    <row r="7" spans="1:6" x14ac:dyDescent="0.3">
      <c r="A7" s="87" t="s">
        <v>812</v>
      </c>
      <c r="B7" s="102">
        <v>512</v>
      </c>
      <c r="C7" s="295">
        <v>234</v>
      </c>
      <c r="D7" s="121">
        <v>635</v>
      </c>
      <c r="E7" s="146">
        <v>625</v>
      </c>
      <c r="F7" s="41"/>
    </row>
    <row r="8" spans="1:6" x14ac:dyDescent="0.3">
      <c r="A8" s="88" t="s">
        <v>813</v>
      </c>
      <c r="B8" s="102">
        <v>538</v>
      </c>
      <c r="C8" s="178">
        <v>256</v>
      </c>
      <c r="D8" s="122">
        <v>669</v>
      </c>
      <c r="E8" s="105">
        <v>670</v>
      </c>
      <c r="F8" s="41"/>
    </row>
    <row r="9" spans="1:6" x14ac:dyDescent="0.3">
      <c r="A9" s="88" t="s">
        <v>814</v>
      </c>
      <c r="B9" s="102">
        <v>250</v>
      </c>
      <c r="C9" s="178">
        <v>104</v>
      </c>
      <c r="D9" s="122">
        <v>285</v>
      </c>
      <c r="E9" s="105">
        <v>277</v>
      </c>
      <c r="F9" s="41"/>
    </row>
    <row r="10" spans="1:6" x14ac:dyDescent="0.3">
      <c r="A10" s="88" t="s">
        <v>815</v>
      </c>
      <c r="B10" s="102">
        <v>63</v>
      </c>
      <c r="C10" s="178">
        <v>48</v>
      </c>
      <c r="D10" s="122">
        <v>80</v>
      </c>
      <c r="E10" s="105">
        <v>79</v>
      </c>
      <c r="F10" s="41"/>
    </row>
    <row r="11" spans="1:6" x14ac:dyDescent="0.3">
      <c r="A11" s="88" t="s">
        <v>816</v>
      </c>
      <c r="B11" s="102">
        <v>239</v>
      </c>
      <c r="C11" s="178">
        <v>62</v>
      </c>
      <c r="D11" s="122">
        <v>266</v>
      </c>
      <c r="E11" s="105">
        <v>262</v>
      </c>
      <c r="F11" s="41"/>
    </row>
    <row r="12" spans="1:6" x14ac:dyDescent="0.3">
      <c r="A12" s="88" t="s">
        <v>817</v>
      </c>
      <c r="B12" s="102">
        <v>478</v>
      </c>
      <c r="C12" s="178">
        <v>171</v>
      </c>
      <c r="D12" s="122">
        <v>566</v>
      </c>
      <c r="E12" s="105">
        <v>565</v>
      </c>
      <c r="F12" s="41"/>
    </row>
    <row r="13" spans="1:6" x14ac:dyDescent="0.3">
      <c r="A13" s="88" t="s">
        <v>818</v>
      </c>
      <c r="B13" s="102">
        <v>490</v>
      </c>
      <c r="C13" s="178">
        <v>204</v>
      </c>
      <c r="D13" s="122">
        <v>601</v>
      </c>
      <c r="E13" s="105">
        <v>597</v>
      </c>
      <c r="F13" s="41"/>
    </row>
    <row r="14" spans="1:6" x14ac:dyDescent="0.3">
      <c r="A14" s="88" t="s">
        <v>819</v>
      </c>
      <c r="B14" s="102">
        <v>349</v>
      </c>
      <c r="C14" s="178">
        <v>194</v>
      </c>
      <c r="D14" s="122">
        <v>453</v>
      </c>
      <c r="E14" s="105">
        <v>448</v>
      </c>
      <c r="F14" s="41"/>
    </row>
    <row r="15" spans="1:6" x14ac:dyDescent="0.3">
      <c r="A15" s="88" t="s">
        <v>820</v>
      </c>
      <c r="B15" s="102">
        <v>358</v>
      </c>
      <c r="C15" s="178">
        <v>136</v>
      </c>
      <c r="D15" s="122">
        <v>446</v>
      </c>
      <c r="E15" s="105">
        <v>443</v>
      </c>
      <c r="F15" s="41"/>
    </row>
    <row r="16" spans="1:6" x14ac:dyDescent="0.3">
      <c r="A16" s="88" t="s">
        <v>821</v>
      </c>
      <c r="B16" s="102">
        <v>156</v>
      </c>
      <c r="C16" s="178">
        <v>66</v>
      </c>
      <c r="D16" s="122">
        <v>191</v>
      </c>
      <c r="E16" s="105">
        <v>192</v>
      </c>
      <c r="F16" s="41"/>
    </row>
    <row r="17" spans="1:6" x14ac:dyDescent="0.3">
      <c r="A17" s="88" t="s">
        <v>822</v>
      </c>
      <c r="B17" s="102">
        <v>268</v>
      </c>
      <c r="C17" s="178">
        <v>158</v>
      </c>
      <c r="D17" s="122">
        <v>338</v>
      </c>
      <c r="E17" s="105">
        <v>333</v>
      </c>
      <c r="F17" s="41"/>
    </row>
    <row r="18" spans="1:6" x14ac:dyDescent="0.3">
      <c r="A18" s="88" t="s">
        <v>823</v>
      </c>
      <c r="B18" s="102">
        <v>300</v>
      </c>
      <c r="C18" s="178">
        <v>112</v>
      </c>
      <c r="D18" s="122">
        <v>361</v>
      </c>
      <c r="E18" s="105">
        <v>353</v>
      </c>
      <c r="F18" s="41"/>
    </row>
    <row r="19" spans="1:6" x14ac:dyDescent="0.3">
      <c r="A19" s="88" t="s">
        <v>824</v>
      </c>
      <c r="B19" s="102">
        <v>233</v>
      </c>
      <c r="C19" s="178">
        <v>79</v>
      </c>
      <c r="D19" s="122">
        <v>272</v>
      </c>
      <c r="E19" s="105">
        <v>269</v>
      </c>
      <c r="F19" s="41"/>
    </row>
    <row r="20" spans="1:6" x14ac:dyDescent="0.3">
      <c r="A20" s="88" t="s">
        <v>825</v>
      </c>
      <c r="B20" s="102">
        <v>332</v>
      </c>
      <c r="C20" s="178">
        <v>122</v>
      </c>
      <c r="D20" s="122">
        <v>384</v>
      </c>
      <c r="E20" s="105">
        <v>384</v>
      </c>
      <c r="F20" s="41"/>
    </row>
    <row r="21" spans="1:6" x14ac:dyDescent="0.3">
      <c r="A21" s="88" t="s">
        <v>826</v>
      </c>
      <c r="B21" s="102">
        <v>144</v>
      </c>
      <c r="C21" s="178">
        <v>57</v>
      </c>
      <c r="D21" s="122">
        <v>180</v>
      </c>
      <c r="E21" s="105">
        <v>179</v>
      </c>
      <c r="F21" s="41"/>
    </row>
    <row r="22" spans="1:6" x14ac:dyDescent="0.3">
      <c r="A22" s="88" t="s">
        <v>827</v>
      </c>
      <c r="B22" s="102">
        <v>279</v>
      </c>
      <c r="C22" s="178">
        <v>97</v>
      </c>
      <c r="D22" s="122">
        <v>349</v>
      </c>
      <c r="E22" s="105">
        <v>344</v>
      </c>
      <c r="F22" s="41"/>
    </row>
    <row r="23" spans="1:6" x14ac:dyDescent="0.3">
      <c r="A23" s="88" t="s">
        <v>828</v>
      </c>
      <c r="B23" s="102">
        <v>174</v>
      </c>
      <c r="C23" s="178">
        <v>71</v>
      </c>
      <c r="D23" s="122">
        <v>218</v>
      </c>
      <c r="E23" s="105">
        <v>213</v>
      </c>
      <c r="F23" s="41"/>
    </row>
    <row r="24" spans="1:6" x14ac:dyDescent="0.3">
      <c r="A24" s="88" t="s">
        <v>829</v>
      </c>
      <c r="B24" s="102">
        <v>472</v>
      </c>
      <c r="C24" s="178">
        <v>189</v>
      </c>
      <c r="D24" s="122">
        <v>547</v>
      </c>
      <c r="E24" s="105">
        <v>528</v>
      </c>
      <c r="F24" s="41"/>
    </row>
    <row r="25" spans="1:6" x14ac:dyDescent="0.3">
      <c r="A25" s="88" t="s">
        <v>830</v>
      </c>
      <c r="B25" s="102">
        <v>31</v>
      </c>
      <c r="C25" s="178">
        <v>6</v>
      </c>
      <c r="D25" s="122">
        <v>34</v>
      </c>
      <c r="E25" s="105">
        <v>32</v>
      </c>
      <c r="F25" s="41"/>
    </row>
    <row r="26" spans="1:6" x14ac:dyDescent="0.3">
      <c r="A26" s="88" t="s">
        <v>831</v>
      </c>
      <c r="B26" s="102">
        <v>176</v>
      </c>
      <c r="C26" s="178">
        <v>140</v>
      </c>
      <c r="D26" s="122">
        <v>233</v>
      </c>
      <c r="E26" s="105">
        <v>230</v>
      </c>
      <c r="F26" s="41"/>
    </row>
    <row r="27" spans="1:6" x14ac:dyDescent="0.3">
      <c r="A27" s="95" t="s">
        <v>832</v>
      </c>
      <c r="B27" s="102">
        <v>423</v>
      </c>
      <c r="C27" s="178">
        <v>163</v>
      </c>
      <c r="D27" s="122">
        <v>530</v>
      </c>
      <c r="E27" s="118">
        <v>525</v>
      </c>
      <c r="F27" s="42"/>
    </row>
    <row r="28" spans="1:6" x14ac:dyDescent="0.3">
      <c r="A28" s="96" t="s">
        <v>48</v>
      </c>
      <c r="B28" s="108">
        <f>SUM(B7:B27)</f>
        <v>6265</v>
      </c>
      <c r="C28" s="109">
        <f>SUM(C7:C27)</f>
        <v>2669</v>
      </c>
      <c r="D28" s="108">
        <f>SUM(D7:D27)</f>
        <v>7638</v>
      </c>
      <c r="E28" s="108">
        <f>SUM(E7:E27)</f>
        <v>7548</v>
      </c>
    </row>
    <row r="29" spans="1:6" ht="13.5" thickBot="1" x14ac:dyDescent="0.35">
      <c r="B29" s="47"/>
      <c r="C29" s="47"/>
      <c r="D29" s="47"/>
      <c r="E29" s="47"/>
    </row>
    <row r="30" spans="1:6" ht="13.5" thickBot="1" x14ac:dyDescent="0.35">
      <c r="A30" s="16" t="s">
        <v>852</v>
      </c>
      <c r="B30" s="44"/>
      <c r="C30" s="44"/>
      <c r="D30" s="45"/>
      <c r="E30" s="45"/>
    </row>
    <row r="31" spans="1:6" x14ac:dyDescent="0.3">
      <c r="A31" s="59" t="s">
        <v>834</v>
      </c>
      <c r="B31" s="120">
        <v>284</v>
      </c>
      <c r="C31" s="119">
        <v>40</v>
      </c>
      <c r="D31" s="157">
        <v>288</v>
      </c>
      <c r="E31" s="153">
        <v>290</v>
      </c>
    </row>
    <row r="32" spans="1:6" x14ac:dyDescent="0.3">
      <c r="A32" s="60" t="s">
        <v>835</v>
      </c>
      <c r="B32" s="102">
        <v>270</v>
      </c>
      <c r="C32" s="115">
        <v>43</v>
      </c>
      <c r="D32" s="104">
        <v>268</v>
      </c>
      <c r="E32" s="154">
        <v>273</v>
      </c>
    </row>
    <row r="33" spans="1:5" x14ac:dyDescent="0.3">
      <c r="A33" s="60" t="s">
        <v>836</v>
      </c>
      <c r="B33" s="102">
        <v>213</v>
      </c>
      <c r="C33" s="115">
        <v>28</v>
      </c>
      <c r="D33" s="104">
        <v>219</v>
      </c>
      <c r="E33" s="154">
        <v>213</v>
      </c>
    </row>
    <row r="34" spans="1:5" x14ac:dyDescent="0.3">
      <c r="A34" s="60" t="s">
        <v>837</v>
      </c>
      <c r="B34" s="102">
        <v>219</v>
      </c>
      <c r="C34" s="115">
        <v>41</v>
      </c>
      <c r="D34" s="104">
        <v>242</v>
      </c>
      <c r="E34" s="154">
        <v>241</v>
      </c>
    </row>
    <row r="35" spans="1:5" x14ac:dyDescent="0.3">
      <c r="A35" s="60" t="s">
        <v>838</v>
      </c>
      <c r="B35" s="102">
        <v>281</v>
      </c>
      <c r="C35" s="115">
        <v>44</v>
      </c>
      <c r="D35" s="104">
        <v>292</v>
      </c>
      <c r="E35" s="154">
        <v>295</v>
      </c>
    </row>
    <row r="36" spans="1:5" x14ac:dyDescent="0.3">
      <c r="A36" s="60" t="s">
        <v>839</v>
      </c>
      <c r="B36" s="102">
        <v>74</v>
      </c>
      <c r="C36" s="115">
        <v>8</v>
      </c>
      <c r="D36" s="104">
        <v>80</v>
      </c>
      <c r="E36" s="154">
        <v>70</v>
      </c>
    </row>
    <row r="37" spans="1:5" x14ac:dyDescent="0.3">
      <c r="A37" s="60" t="s">
        <v>840</v>
      </c>
      <c r="B37" s="102">
        <v>186</v>
      </c>
      <c r="C37" s="115">
        <v>38</v>
      </c>
      <c r="D37" s="104">
        <v>200</v>
      </c>
      <c r="E37" s="154">
        <v>182</v>
      </c>
    </row>
    <row r="38" spans="1:5" x14ac:dyDescent="0.3">
      <c r="A38" s="60" t="s">
        <v>841</v>
      </c>
      <c r="B38" s="102">
        <v>220</v>
      </c>
      <c r="C38" s="115">
        <v>48</v>
      </c>
      <c r="D38" s="104">
        <v>241</v>
      </c>
      <c r="E38" s="154">
        <v>239</v>
      </c>
    </row>
    <row r="39" spans="1:5" x14ac:dyDescent="0.3">
      <c r="A39" s="60" t="s">
        <v>842</v>
      </c>
      <c r="B39" s="102">
        <v>248</v>
      </c>
      <c r="C39" s="115">
        <v>45</v>
      </c>
      <c r="D39" s="104">
        <v>262</v>
      </c>
      <c r="E39" s="154">
        <v>259</v>
      </c>
    </row>
    <row r="40" spans="1:5" x14ac:dyDescent="0.3">
      <c r="A40" s="60" t="s">
        <v>843</v>
      </c>
      <c r="B40" s="102">
        <v>342</v>
      </c>
      <c r="C40" s="115">
        <v>32</v>
      </c>
      <c r="D40" s="104">
        <v>317</v>
      </c>
      <c r="E40" s="154">
        <v>322</v>
      </c>
    </row>
    <row r="41" spans="1:5" x14ac:dyDescent="0.3">
      <c r="A41" s="60" t="s">
        <v>844</v>
      </c>
      <c r="B41" s="102">
        <v>163</v>
      </c>
      <c r="C41" s="115">
        <v>17</v>
      </c>
      <c r="D41" s="104">
        <v>159</v>
      </c>
      <c r="E41" s="154">
        <v>156</v>
      </c>
    </row>
    <row r="42" spans="1:5" x14ac:dyDescent="0.3">
      <c r="A42" s="60" t="s">
        <v>845</v>
      </c>
      <c r="B42" s="102">
        <v>104</v>
      </c>
      <c r="C42" s="115">
        <v>12</v>
      </c>
      <c r="D42" s="104">
        <v>102</v>
      </c>
      <c r="E42" s="154">
        <v>103</v>
      </c>
    </row>
    <row r="43" spans="1:5" x14ac:dyDescent="0.3">
      <c r="A43" s="60" t="s">
        <v>846</v>
      </c>
      <c r="B43" s="102">
        <v>29</v>
      </c>
      <c r="C43" s="115">
        <v>12</v>
      </c>
      <c r="D43" s="104">
        <v>36</v>
      </c>
      <c r="E43" s="154">
        <v>37</v>
      </c>
    </row>
    <row r="44" spans="1:5" x14ac:dyDescent="0.3">
      <c r="A44" s="60" t="s">
        <v>847</v>
      </c>
      <c r="B44" s="102">
        <v>218</v>
      </c>
      <c r="C44" s="115">
        <v>28</v>
      </c>
      <c r="D44" s="104">
        <v>223</v>
      </c>
      <c r="E44" s="154">
        <v>226</v>
      </c>
    </row>
    <row r="45" spans="1:5" x14ac:dyDescent="0.3">
      <c r="A45" s="60" t="s">
        <v>848</v>
      </c>
      <c r="B45" s="102">
        <v>270</v>
      </c>
      <c r="C45" s="115">
        <v>29</v>
      </c>
      <c r="D45" s="104">
        <v>270</v>
      </c>
      <c r="E45" s="154">
        <v>270</v>
      </c>
    </row>
    <row r="46" spans="1:5" x14ac:dyDescent="0.3">
      <c r="A46" s="60" t="s">
        <v>849</v>
      </c>
      <c r="B46" s="102">
        <v>258</v>
      </c>
      <c r="C46" s="115">
        <v>30</v>
      </c>
      <c r="D46" s="104">
        <v>257</v>
      </c>
      <c r="E46" s="154">
        <v>264</v>
      </c>
    </row>
    <row r="47" spans="1:5" x14ac:dyDescent="0.3">
      <c r="A47" s="60" t="s">
        <v>850</v>
      </c>
      <c r="B47" s="102">
        <v>235</v>
      </c>
      <c r="C47" s="115">
        <v>31</v>
      </c>
      <c r="D47" s="104">
        <v>236</v>
      </c>
      <c r="E47" s="154">
        <v>236</v>
      </c>
    </row>
    <row r="48" spans="1:5" x14ac:dyDescent="0.3">
      <c r="A48" s="60" t="s">
        <v>851</v>
      </c>
      <c r="B48" s="102">
        <v>31</v>
      </c>
      <c r="C48" s="179">
        <v>8</v>
      </c>
      <c r="D48" s="104">
        <v>36</v>
      </c>
      <c r="E48" s="154">
        <v>36</v>
      </c>
    </row>
    <row r="49" spans="1:5" x14ac:dyDescent="0.3">
      <c r="A49" s="96" t="s">
        <v>48</v>
      </c>
      <c r="B49" s="108">
        <f>SUM(B31:B48)</f>
        <v>3645</v>
      </c>
      <c r="C49" s="109">
        <f>SUM(C31:C48)</f>
        <v>534</v>
      </c>
      <c r="D49" s="108">
        <f>SUM(D31:D48)</f>
        <v>3728</v>
      </c>
      <c r="E49" s="108">
        <f>SUM(E31:E48)</f>
        <v>3712</v>
      </c>
    </row>
    <row r="50" spans="1:5" ht="13.5" thickBot="1" x14ac:dyDescent="0.35">
      <c r="B50" s="47"/>
      <c r="C50" s="47"/>
      <c r="D50" s="47"/>
      <c r="E50" s="47"/>
    </row>
    <row r="51" spans="1:5" ht="13.5" thickBot="1" x14ac:dyDescent="0.35">
      <c r="A51" s="16" t="s">
        <v>853</v>
      </c>
      <c r="B51" s="44"/>
      <c r="C51" s="44"/>
      <c r="D51" s="45"/>
      <c r="E51" s="45"/>
    </row>
    <row r="52" spans="1:5" x14ac:dyDescent="0.3">
      <c r="A52" s="97">
        <v>1</v>
      </c>
      <c r="B52" s="121">
        <v>298</v>
      </c>
      <c r="C52" s="119">
        <v>85</v>
      </c>
      <c r="D52" s="146">
        <v>330</v>
      </c>
      <c r="E52" s="146">
        <v>337</v>
      </c>
    </row>
    <row r="53" spans="1:5" x14ac:dyDescent="0.3">
      <c r="A53" s="61">
        <v>2</v>
      </c>
      <c r="B53" s="122">
        <v>378</v>
      </c>
      <c r="C53" s="115">
        <v>100</v>
      </c>
      <c r="D53" s="105">
        <v>417</v>
      </c>
      <c r="E53" s="105">
        <v>417</v>
      </c>
    </row>
    <row r="54" spans="1:5" x14ac:dyDescent="0.3">
      <c r="A54" s="61">
        <v>3</v>
      </c>
      <c r="B54" s="122">
        <v>445</v>
      </c>
      <c r="C54" s="115">
        <v>130</v>
      </c>
      <c r="D54" s="105">
        <v>510</v>
      </c>
      <c r="E54" s="105">
        <v>511</v>
      </c>
    </row>
    <row r="55" spans="1:5" x14ac:dyDescent="0.3">
      <c r="A55" s="61">
        <v>4</v>
      </c>
      <c r="B55" s="122">
        <v>183</v>
      </c>
      <c r="C55" s="115">
        <v>30</v>
      </c>
      <c r="D55" s="105">
        <v>200</v>
      </c>
      <c r="E55" s="105">
        <v>200</v>
      </c>
    </row>
    <row r="56" spans="1:5" x14ac:dyDescent="0.3">
      <c r="A56" s="61">
        <v>5</v>
      </c>
      <c r="B56" s="122">
        <v>88</v>
      </c>
      <c r="C56" s="115">
        <v>5</v>
      </c>
      <c r="D56" s="105">
        <v>91</v>
      </c>
      <c r="E56" s="105">
        <v>91</v>
      </c>
    </row>
    <row r="57" spans="1:5" x14ac:dyDescent="0.3">
      <c r="A57" s="61">
        <v>6</v>
      </c>
      <c r="B57" s="198">
        <v>139</v>
      </c>
      <c r="C57" s="179">
        <v>61</v>
      </c>
      <c r="D57" s="118">
        <v>172</v>
      </c>
      <c r="E57" s="118">
        <v>170</v>
      </c>
    </row>
    <row r="58" spans="1:5" x14ac:dyDescent="0.3">
      <c r="A58" s="96" t="s">
        <v>48</v>
      </c>
      <c r="B58" s="108">
        <v>1531</v>
      </c>
      <c r="C58" s="109">
        <v>411</v>
      </c>
      <c r="D58" s="108">
        <v>1720</v>
      </c>
      <c r="E58" s="108">
        <v>1726</v>
      </c>
    </row>
    <row r="60" spans="1:5" x14ac:dyDescent="0.3">
      <c r="A60" s="96" t="s">
        <v>99</v>
      </c>
      <c r="B60" s="54">
        <f>B28+B49+B58</f>
        <v>11441</v>
      </c>
      <c r="C60" s="54">
        <f t="shared" ref="C60:E60" si="0">C28+C49+C58</f>
        <v>3614</v>
      </c>
      <c r="D60" s="54">
        <f t="shared" si="0"/>
        <v>13086</v>
      </c>
      <c r="E60" s="54">
        <f t="shared" si="0"/>
        <v>12986</v>
      </c>
    </row>
  </sheetData>
  <mergeCells count="3">
    <mergeCell ref="B1:E1"/>
    <mergeCell ref="B2:E2"/>
    <mergeCell ref="B3:C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CEF16-8708-4A78-959F-AEDCC98C081A}">
  <sheetPr>
    <pageSetUpPr fitToPage="1"/>
  </sheetPr>
  <dimension ref="A1:H38"/>
  <sheetViews>
    <sheetView tabSelected="1" zoomScaleNormal="100" workbookViewId="0">
      <pane xSplit="7" ySplit="5" topLeftCell="H6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ColWidth="9.1796875" defaultRowHeight="13" x14ac:dyDescent="0.3"/>
  <cols>
    <col min="1" max="1" width="14.54296875" style="2" customWidth="1"/>
    <col min="2" max="8" width="8.7265625" style="7" customWidth="1"/>
    <col min="9" max="254" width="9.1796875" style="7"/>
    <col min="255" max="255" width="14.54296875" style="7" customWidth="1"/>
    <col min="256" max="264" width="8.7265625" style="7" customWidth="1"/>
    <col min="265" max="510" width="9.1796875" style="7"/>
    <col min="511" max="511" width="14.54296875" style="7" customWidth="1"/>
    <col min="512" max="520" width="8.7265625" style="7" customWidth="1"/>
    <col min="521" max="766" width="9.1796875" style="7"/>
    <col min="767" max="767" width="14.54296875" style="7" customWidth="1"/>
    <col min="768" max="776" width="8.7265625" style="7" customWidth="1"/>
    <col min="777" max="1022" width="9.1796875" style="7"/>
    <col min="1023" max="1023" width="14.54296875" style="7" customWidth="1"/>
    <col min="1024" max="1032" width="8.7265625" style="7" customWidth="1"/>
    <col min="1033" max="1278" width="9.1796875" style="7"/>
    <col min="1279" max="1279" width="14.54296875" style="7" customWidth="1"/>
    <col min="1280" max="1288" width="8.7265625" style="7" customWidth="1"/>
    <col min="1289" max="1534" width="9.1796875" style="7"/>
    <col min="1535" max="1535" width="14.54296875" style="7" customWidth="1"/>
    <col min="1536" max="1544" width="8.7265625" style="7" customWidth="1"/>
    <col min="1545" max="1790" width="9.1796875" style="7"/>
    <col min="1791" max="1791" width="14.54296875" style="7" customWidth="1"/>
    <col min="1792" max="1800" width="8.7265625" style="7" customWidth="1"/>
    <col min="1801" max="2046" width="9.1796875" style="7"/>
    <col min="2047" max="2047" width="14.54296875" style="7" customWidth="1"/>
    <col min="2048" max="2056" width="8.7265625" style="7" customWidth="1"/>
    <col min="2057" max="2302" width="9.1796875" style="7"/>
    <col min="2303" max="2303" width="14.54296875" style="7" customWidth="1"/>
    <col min="2304" max="2312" width="8.7265625" style="7" customWidth="1"/>
    <col min="2313" max="2558" width="9.1796875" style="7"/>
    <col min="2559" max="2559" width="14.54296875" style="7" customWidth="1"/>
    <col min="2560" max="2568" width="8.7265625" style="7" customWidth="1"/>
    <col min="2569" max="2814" width="9.1796875" style="7"/>
    <col min="2815" max="2815" width="14.54296875" style="7" customWidth="1"/>
    <col min="2816" max="2824" width="8.7265625" style="7" customWidth="1"/>
    <col min="2825" max="3070" width="9.1796875" style="7"/>
    <col min="3071" max="3071" width="14.54296875" style="7" customWidth="1"/>
    <col min="3072" max="3080" width="8.7265625" style="7" customWidth="1"/>
    <col min="3081" max="3326" width="9.1796875" style="7"/>
    <col min="3327" max="3327" width="14.54296875" style="7" customWidth="1"/>
    <col min="3328" max="3336" width="8.7265625" style="7" customWidth="1"/>
    <col min="3337" max="3582" width="9.1796875" style="7"/>
    <col min="3583" max="3583" width="14.54296875" style="7" customWidth="1"/>
    <col min="3584" max="3592" width="8.7265625" style="7" customWidth="1"/>
    <col min="3593" max="3838" width="9.1796875" style="7"/>
    <col min="3839" max="3839" width="14.54296875" style="7" customWidth="1"/>
    <col min="3840" max="3848" width="8.7265625" style="7" customWidth="1"/>
    <col min="3849" max="4094" width="9.1796875" style="7"/>
    <col min="4095" max="4095" width="14.54296875" style="7" customWidth="1"/>
    <col min="4096" max="4104" width="8.7265625" style="7" customWidth="1"/>
    <col min="4105" max="4350" width="9.1796875" style="7"/>
    <col min="4351" max="4351" width="14.54296875" style="7" customWidth="1"/>
    <col min="4352" max="4360" width="8.7265625" style="7" customWidth="1"/>
    <col min="4361" max="4606" width="9.1796875" style="7"/>
    <col min="4607" max="4607" width="14.54296875" style="7" customWidth="1"/>
    <col min="4608" max="4616" width="8.7265625" style="7" customWidth="1"/>
    <col min="4617" max="4862" width="9.1796875" style="7"/>
    <col min="4863" max="4863" width="14.54296875" style="7" customWidth="1"/>
    <col min="4864" max="4872" width="8.7265625" style="7" customWidth="1"/>
    <col min="4873" max="5118" width="9.1796875" style="7"/>
    <col min="5119" max="5119" width="14.54296875" style="7" customWidth="1"/>
    <col min="5120" max="5128" width="8.7265625" style="7" customWidth="1"/>
    <col min="5129" max="5374" width="9.1796875" style="7"/>
    <col min="5375" max="5375" width="14.54296875" style="7" customWidth="1"/>
    <col min="5376" max="5384" width="8.7265625" style="7" customWidth="1"/>
    <col min="5385" max="5630" width="9.1796875" style="7"/>
    <col min="5631" max="5631" width="14.54296875" style="7" customWidth="1"/>
    <col min="5632" max="5640" width="8.7265625" style="7" customWidth="1"/>
    <col min="5641" max="5886" width="9.1796875" style="7"/>
    <col min="5887" max="5887" width="14.54296875" style="7" customWidth="1"/>
    <col min="5888" max="5896" width="8.7265625" style="7" customWidth="1"/>
    <col min="5897" max="6142" width="9.1796875" style="7"/>
    <col min="6143" max="6143" width="14.54296875" style="7" customWidth="1"/>
    <col min="6144" max="6152" width="8.7265625" style="7" customWidth="1"/>
    <col min="6153" max="6398" width="9.1796875" style="7"/>
    <col min="6399" max="6399" width="14.54296875" style="7" customWidth="1"/>
    <col min="6400" max="6408" width="8.7265625" style="7" customWidth="1"/>
    <col min="6409" max="6654" width="9.1796875" style="7"/>
    <col min="6655" max="6655" width="14.54296875" style="7" customWidth="1"/>
    <col min="6656" max="6664" width="8.7265625" style="7" customWidth="1"/>
    <col min="6665" max="6910" width="9.1796875" style="7"/>
    <col min="6911" max="6911" width="14.54296875" style="7" customWidth="1"/>
    <col min="6912" max="6920" width="8.7265625" style="7" customWidth="1"/>
    <col min="6921" max="7166" width="9.1796875" style="7"/>
    <col min="7167" max="7167" width="14.54296875" style="7" customWidth="1"/>
    <col min="7168" max="7176" width="8.7265625" style="7" customWidth="1"/>
    <col min="7177" max="7422" width="9.1796875" style="7"/>
    <col min="7423" max="7423" width="14.54296875" style="7" customWidth="1"/>
    <col min="7424" max="7432" width="8.7265625" style="7" customWidth="1"/>
    <col min="7433" max="7678" width="9.1796875" style="7"/>
    <col min="7679" max="7679" width="14.54296875" style="7" customWidth="1"/>
    <col min="7680" max="7688" width="8.7265625" style="7" customWidth="1"/>
    <col min="7689" max="7934" width="9.1796875" style="7"/>
    <col min="7935" max="7935" width="14.54296875" style="7" customWidth="1"/>
    <col min="7936" max="7944" width="8.7265625" style="7" customWidth="1"/>
    <col min="7945" max="8190" width="9.1796875" style="7"/>
    <col min="8191" max="8191" width="14.54296875" style="7" customWidth="1"/>
    <col min="8192" max="8200" width="8.7265625" style="7" customWidth="1"/>
    <col min="8201" max="8446" width="9.1796875" style="7"/>
    <col min="8447" max="8447" width="14.54296875" style="7" customWidth="1"/>
    <col min="8448" max="8456" width="8.7265625" style="7" customWidth="1"/>
    <col min="8457" max="8702" width="9.1796875" style="7"/>
    <col min="8703" max="8703" width="14.54296875" style="7" customWidth="1"/>
    <col min="8704" max="8712" width="8.7265625" style="7" customWidth="1"/>
    <col min="8713" max="8958" width="9.1796875" style="7"/>
    <col min="8959" max="8959" width="14.54296875" style="7" customWidth="1"/>
    <col min="8960" max="8968" width="8.7265625" style="7" customWidth="1"/>
    <col min="8969" max="9214" width="9.1796875" style="7"/>
    <col min="9215" max="9215" width="14.54296875" style="7" customWidth="1"/>
    <col min="9216" max="9224" width="8.7265625" style="7" customWidth="1"/>
    <col min="9225" max="9470" width="9.1796875" style="7"/>
    <col min="9471" max="9471" width="14.54296875" style="7" customWidth="1"/>
    <col min="9472" max="9480" width="8.7265625" style="7" customWidth="1"/>
    <col min="9481" max="9726" width="9.1796875" style="7"/>
    <col min="9727" max="9727" width="14.54296875" style="7" customWidth="1"/>
    <col min="9728" max="9736" width="8.7265625" style="7" customWidth="1"/>
    <col min="9737" max="9982" width="9.1796875" style="7"/>
    <col min="9983" max="9983" width="14.54296875" style="7" customWidth="1"/>
    <col min="9984" max="9992" width="8.7265625" style="7" customWidth="1"/>
    <col min="9993" max="10238" width="9.1796875" style="7"/>
    <col min="10239" max="10239" width="14.54296875" style="7" customWidth="1"/>
    <col min="10240" max="10248" width="8.7265625" style="7" customWidth="1"/>
    <col min="10249" max="10494" width="9.1796875" style="7"/>
    <col min="10495" max="10495" width="14.54296875" style="7" customWidth="1"/>
    <col min="10496" max="10504" width="8.7265625" style="7" customWidth="1"/>
    <col min="10505" max="10750" width="9.1796875" style="7"/>
    <col min="10751" max="10751" width="14.54296875" style="7" customWidth="1"/>
    <col min="10752" max="10760" width="8.7265625" style="7" customWidth="1"/>
    <col min="10761" max="11006" width="9.1796875" style="7"/>
    <col min="11007" max="11007" width="14.54296875" style="7" customWidth="1"/>
    <col min="11008" max="11016" width="8.7265625" style="7" customWidth="1"/>
    <col min="11017" max="11262" width="9.1796875" style="7"/>
    <col min="11263" max="11263" width="14.54296875" style="7" customWidth="1"/>
    <col min="11264" max="11272" width="8.7265625" style="7" customWidth="1"/>
    <col min="11273" max="11518" width="9.1796875" style="7"/>
    <col min="11519" max="11519" width="14.54296875" style="7" customWidth="1"/>
    <col min="11520" max="11528" width="8.7265625" style="7" customWidth="1"/>
    <col min="11529" max="11774" width="9.1796875" style="7"/>
    <col min="11775" max="11775" width="14.54296875" style="7" customWidth="1"/>
    <col min="11776" max="11784" width="8.7265625" style="7" customWidth="1"/>
    <col min="11785" max="12030" width="9.1796875" style="7"/>
    <col min="12031" max="12031" width="14.54296875" style="7" customWidth="1"/>
    <col min="12032" max="12040" width="8.7265625" style="7" customWidth="1"/>
    <col min="12041" max="12286" width="9.1796875" style="7"/>
    <col min="12287" max="12287" width="14.54296875" style="7" customWidth="1"/>
    <col min="12288" max="12296" width="8.7265625" style="7" customWidth="1"/>
    <col min="12297" max="12542" width="9.1796875" style="7"/>
    <col min="12543" max="12543" width="14.54296875" style="7" customWidth="1"/>
    <col min="12544" max="12552" width="8.7265625" style="7" customWidth="1"/>
    <col min="12553" max="12798" width="9.1796875" style="7"/>
    <col min="12799" max="12799" width="14.54296875" style="7" customWidth="1"/>
    <col min="12800" max="12808" width="8.7265625" style="7" customWidth="1"/>
    <col min="12809" max="13054" width="9.1796875" style="7"/>
    <col min="13055" max="13055" width="14.54296875" style="7" customWidth="1"/>
    <col min="13056" max="13064" width="8.7265625" style="7" customWidth="1"/>
    <col min="13065" max="13310" width="9.1796875" style="7"/>
    <col min="13311" max="13311" width="14.54296875" style="7" customWidth="1"/>
    <col min="13312" max="13320" width="8.7265625" style="7" customWidth="1"/>
    <col min="13321" max="13566" width="9.1796875" style="7"/>
    <col min="13567" max="13567" width="14.54296875" style="7" customWidth="1"/>
    <col min="13568" max="13576" width="8.7265625" style="7" customWidth="1"/>
    <col min="13577" max="13822" width="9.1796875" style="7"/>
    <col min="13823" max="13823" width="14.54296875" style="7" customWidth="1"/>
    <col min="13824" max="13832" width="8.7265625" style="7" customWidth="1"/>
    <col min="13833" max="14078" width="9.1796875" style="7"/>
    <col min="14079" max="14079" width="14.54296875" style="7" customWidth="1"/>
    <col min="14080" max="14088" width="8.7265625" style="7" customWidth="1"/>
    <col min="14089" max="14334" width="9.1796875" style="7"/>
    <col min="14335" max="14335" width="14.54296875" style="7" customWidth="1"/>
    <col min="14336" max="14344" width="8.7265625" style="7" customWidth="1"/>
    <col min="14345" max="14590" width="9.1796875" style="7"/>
    <col min="14591" max="14591" width="14.54296875" style="7" customWidth="1"/>
    <col min="14592" max="14600" width="8.7265625" style="7" customWidth="1"/>
    <col min="14601" max="14846" width="9.1796875" style="7"/>
    <col min="14847" max="14847" width="14.54296875" style="7" customWidth="1"/>
    <col min="14848" max="14856" width="8.7265625" style="7" customWidth="1"/>
    <col min="14857" max="15102" width="9.1796875" style="7"/>
    <col min="15103" max="15103" width="14.54296875" style="7" customWidth="1"/>
    <col min="15104" max="15112" width="8.7265625" style="7" customWidth="1"/>
    <col min="15113" max="15358" width="9.1796875" style="7"/>
    <col min="15359" max="15359" width="14.54296875" style="7" customWidth="1"/>
    <col min="15360" max="15368" width="8.7265625" style="7" customWidth="1"/>
    <col min="15369" max="15614" width="9.1796875" style="7"/>
    <col min="15615" max="15615" width="14.54296875" style="7" customWidth="1"/>
    <col min="15616" max="15624" width="8.7265625" style="7" customWidth="1"/>
    <col min="15625" max="15870" width="9.1796875" style="7"/>
    <col min="15871" max="15871" width="14.54296875" style="7" customWidth="1"/>
    <col min="15872" max="15880" width="8.7265625" style="7" customWidth="1"/>
    <col min="15881" max="16126" width="9.1796875" style="7"/>
    <col min="16127" max="16127" width="14.54296875" style="7" customWidth="1"/>
    <col min="16128" max="16136" width="8.7265625" style="7" customWidth="1"/>
    <col min="16137" max="16384" width="9.1796875" style="7"/>
  </cols>
  <sheetData>
    <row r="1" spans="1:8" ht="14.5" x14ac:dyDescent="0.35">
      <c r="A1" s="24"/>
      <c r="B1" s="314"/>
      <c r="C1" s="315"/>
      <c r="D1" s="315"/>
      <c r="E1" s="315"/>
      <c r="F1" s="315"/>
      <c r="G1" s="321"/>
      <c r="H1" s="27"/>
    </row>
    <row r="2" spans="1:8" ht="14.5" x14ac:dyDescent="0.35">
      <c r="A2" s="28"/>
      <c r="B2" s="309" t="s">
        <v>854</v>
      </c>
      <c r="C2" s="311"/>
      <c r="D2" s="311"/>
      <c r="E2" s="311"/>
      <c r="F2" s="311"/>
      <c r="G2" s="322"/>
      <c r="H2" s="27"/>
    </row>
    <row r="3" spans="1:8" ht="14.5" x14ac:dyDescent="0.35">
      <c r="A3" s="28"/>
      <c r="B3" s="312" t="s">
        <v>0</v>
      </c>
      <c r="C3" s="313"/>
      <c r="D3" s="312" t="s">
        <v>1</v>
      </c>
      <c r="E3" s="318"/>
      <c r="F3" s="312" t="s">
        <v>2</v>
      </c>
      <c r="G3" s="313"/>
      <c r="H3" s="69"/>
    </row>
    <row r="4" spans="1:8" x14ac:dyDescent="0.3">
      <c r="A4" s="34"/>
      <c r="B4" s="11" t="s">
        <v>16</v>
      </c>
      <c r="C4" s="10" t="s">
        <v>15</v>
      </c>
      <c r="D4" s="11" t="s">
        <v>16</v>
      </c>
      <c r="E4" s="10" t="s">
        <v>15</v>
      </c>
      <c r="F4" s="11" t="s">
        <v>16</v>
      </c>
      <c r="G4" s="10" t="s">
        <v>15</v>
      </c>
      <c r="H4" s="37"/>
    </row>
    <row r="5" spans="1:8" ht="107.25" customHeight="1" thickBot="1" x14ac:dyDescent="0.35">
      <c r="A5" s="38" t="s">
        <v>17</v>
      </c>
      <c r="B5" s="13" t="s">
        <v>855</v>
      </c>
      <c r="C5" s="13" t="s">
        <v>856</v>
      </c>
      <c r="D5" s="13" t="s">
        <v>857</v>
      </c>
      <c r="E5" s="13" t="s">
        <v>858</v>
      </c>
      <c r="F5" s="13" t="s">
        <v>859</v>
      </c>
      <c r="G5" s="13" t="s">
        <v>860</v>
      </c>
      <c r="H5" s="39"/>
    </row>
    <row r="6" spans="1:8" ht="13.5" thickBot="1" x14ac:dyDescent="0.35">
      <c r="A6" s="16" t="s">
        <v>833</v>
      </c>
      <c r="B6" s="15"/>
      <c r="C6" s="17"/>
      <c r="D6" s="16"/>
      <c r="E6" s="15"/>
      <c r="F6" s="16"/>
      <c r="G6" s="17"/>
      <c r="H6" s="40"/>
    </row>
    <row r="7" spans="1:8" x14ac:dyDescent="0.3">
      <c r="A7" s="87" t="s">
        <v>861</v>
      </c>
      <c r="B7" s="178">
        <v>348</v>
      </c>
      <c r="C7" s="140">
        <v>227</v>
      </c>
      <c r="D7" s="141">
        <v>292</v>
      </c>
      <c r="E7" s="140">
        <v>279</v>
      </c>
      <c r="F7" s="143">
        <v>299</v>
      </c>
      <c r="G7" s="142">
        <v>277</v>
      </c>
      <c r="H7" s="41"/>
    </row>
    <row r="8" spans="1:8" x14ac:dyDescent="0.3">
      <c r="A8" s="88" t="s">
        <v>862</v>
      </c>
      <c r="B8" s="178">
        <v>309</v>
      </c>
      <c r="C8" s="144">
        <v>259</v>
      </c>
      <c r="D8" s="106">
        <v>257</v>
      </c>
      <c r="E8" s="144">
        <v>306</v>
      </c>
      <c r="F8" s="107">
        <v>277</v>
      </c>
      <c r="G8" s="103">
        <v>286</v>
      </c>
      <c r="H8" s="41"/>
    </row>
    <row r="9" spans="1:8" x14ac:dyDescent="0.3">
      <c r="A9" s="88" t="s">
        <v>863</v>
      </c>
      <c r="B9" s="178">
        <v>299</v>
      </c>
      <c r="C9" s="144">
        <v>253</v>
      </c>
      <c r="D9" s="106">
        <v>262</v>
      </c>
      <c r="E9" s="144">
        <v>285</v>
      </c>
      <c r="F9" s="107">
        <v>272</v>
      </c>
      <c r="G9" s="103">
        <v>280</v>
      </c>
      <c r="H9" s="41"/>
    </row>
    <row r="10" spans="1:8" x14ac:dyDescent="0.3">
      <c r="A10" s="88" t="s">
        <v>864</v>
      </c>
      <c r="B10" s="178">
        <v>400</v>
      </c>
      <c r="C10" s="144">
        <v>249</v>
      </c>
      <c r="D10" s="106">
        <v>372</v>
      </c>
      <c r="E10" s="144">
        <v>275</v>
      </c>
      <c r="F10" s="107">
        <v>385</v>
      </c>
      <c r="G10" s="103">
        <v>265</v>
      </c>
      <c r="H10" s="41"/>
    </row>
    <row r="11" spans="1:8" x14ac:dyDescent="0.3">
      <c r="A11" s="88" t="s">
        <v>865</v>
      </c>
      <c r="B11" s="178">
        <v>329</v>
      </c>
      <c r="C11" s="144">
        <v>220</v>
      </c>
      <c r="D11" s="106">
        <v>308</v>
      </c>
      <c r="E11" s="144">
        <v>241</v>
      </c>
      <c r="F11" s="107">
        <v>317</v>
      </c>
      <c r="G11" s="103">
        <v>234</v>
      </c>
      <c r="H11" s="41"/>
    </row>
    <row r="12" spans="1:8" x14ac:dyDescent="0.3">
      <c r="A12" s="88" t="s">
        <v>866</v>
      </c>
      <c r="B12" s="178">
        <v>354</v>
      </c>
      <c r="C12" s="144">
        <v>220</v>
      </c>
      <c r="D12" s="106">
        <v>343</v>
      </c>
      <c r="E12" s="144">
        <v>226</v>
      </c>
      <c r="F12" s="107">
        <v>345</v>
      </c>
      <c r="G12" s="103">
        <v>226</v>
      </c>
      <c r="H12" s="41"/>
    </row>
    <row r="13" spans="1:8" x14ac:dyDescent="0.3">
      <c r="A13" s="88" t="s">
        <v>867</v>
      </c>
      <c r="B13" s="178">
        <v>249</v>
      </c>
      <c r="C13" s="144">
        <v>235</v>
      </c>
      <c r="D13" s="106">
        <v>228</v>
      </c>
      <c r="E13" s="144">
        <v>254</v>
      </c>
      <c r="F13" s="107">
        <v>245</v>
      </c>
      <c r="G13" s="103">
        <v>238</v>
      </c>
      <c r="H13" s="41"/>
    </row>
    <row r="14" spans="1:8" x14ac:dyDescent="0.3">
      <c r="A14" s="88" t="s">
        <v>868</v>
      </c>
      <c r="B14" s="178">
        <v>258</v>
      </c>
      <c r="C14" s="144">
        <v>320</v>
      </c>
      <c r="D14" s="106">
        <v>212</v>
      </c>
      <c r="E14" s="144">
        <v>372</v>
      </c>
      <c r="F14" s="107">
        <v>240</v>
      </c>
      <c r="G14" s="103">
        <v>342</v>
      </c>
      <c r="H14" s="41"/>
    </row>
    <row r="15" spans="1:8" x14ac:dyDescent="0.3">
      <c r="A15" s="88" t="s">
        <v>869</v>
      </c>
      <c r="B15" s="178">
        <v>206</v>
      </c>
      <c r="C15" s="144">
        <v>310</v>
      </c>
      <c r="D15" s="106">
        <v>183</v>
      </c>
      <c r="E15" s="144">
        <v>337</v>
      </c>
      <c r="F15" s="107">
        <v>202</v>
      </c>
      <c r="G15" s="103">
        <v>314</v>
      </c>
      <c r="H15" s="41"/>
    </row>
    <row r="16" spans="1:8" x14ac:dyDescent="0.3">
      <c r="A16" s="88" t="s">
        <v>870</v>
      </c>
      <c r="B16" s="178">
        <v>197</v>
      </c>
      <c r="C16" s="144">
        <v>260</v>
      </c>
      <c r="D16" s="106">
        <v>148</v>
      </c>
      <c r="E16" s="144">
        <v>303</v>
      </c>
      <c r="F16" s="107">
        <v>173</v>
      </c>
      <c r="G16" s="103">
        <v>284</v>
      </c>
      <c r="H16" s="41"/>
    </row>
    <row r="17" spans="1:8" x14ac:dyDescent="0.3">
      <c r="A17" s="88" t="s">
        <v>871</v>
      </c>
      <c r="B17" s="178">
        <v>168</v>
      </c>
      <c r="C17" s="144">
        <v>152</v>
      </c>
      <c r="D17" s="106">
        <v>150</v>
      </c>
      <c r="E17" s="144">
        <v>170</v>
      </c>
      <c r="F17" s="107">
        <v>156</v>
      </c>
      <c r="G17" s="103">
        <v>164</v>
      </c>
      <c r="H17" s="41"/>
    </row>
    <row r="18" spans="1:8" x14ac:dyDescent="0.3">
      <c r="A18" s="88" t="s">
        <v>872</v>
      </c>
      <c r="B18" s="178">
        <v>185</v>
      </c>
      <c r="C18" s="144">
        <v>169</v>
      </c>
      <c r="D18" s="106">
        <v>150</v>
      </c>
      <c r="E18" s="144">
        <v>202</v>
      </c>
      <c r="F18" s="107">
        <v>162</v>
      </c>
      <c r="G18" s="103">
        <v>189</v>
      </c>
      <c r="H18" s="41"/>
    </row>
    <row r="19" spans="1:8" x14ac:dyDescent="0.3">
      <c r="A19" s="88" t="s">
        <v>873</v>
      </c>
      <c r="B19" s="178">
        <v>184</v>
      </c>
      <c r="C19" s="144">
        <v>252</v>
      </c>
      <c r="D19" s="106">
        <v>167</v>
      </c>
      <c r="E19" s="144">
        <v>265</v>
      </c>
      <c r="F19" s="107">
        <v>178</v>
      </c>
      <c r="G19" s="103">
        <v>252</v>
      </c>
      <c r="H19" s="41"/>
    </row>
    <row r="20" spans="1:8" x14ac:dyDescent="0.3">
      <c r="A20" s="88" t="s">
        <v>874</v>
      </c>
      <c r="B20" s="178">
        <v>54</v>
      </c>
      <c r="C20" s="144">
        <v>57</v>
      </c>
      <c r="D20" s="106">
        <v>49</v>
      </c>
      <c r="E20" s="144">
        <v>62</v>
      </c>
      <c r="F20" s="107">
        <v>50</v>
      </c>
      <c r="G20" s="103">
        <v>61</v>
      </c>
      <c r="H20" s="41"/>
    </row>
    <row r="21" spans="1:8" x14ac:dyDescent="0.3">
      <c r="A21" s="88" t="s">
        <v>875</v>
      </c>
      <c r="B21" s="178">
        <v>192</v>
      </c>
      <c r="C21" s="144">
        <v>178</v>
      </c>
      <c r="D21" s="106">
        <v>175</v>
      </c>
      <c r="E21" s="144">
        <v>199</v>
      </c>
      <c r="F21" s="107">
        <v>189</v>
      </c>
      <c r="G21" s="103">
        <v>185</v>
      </c>
      <c r="H21" s="41"/>
    </row>
    <row r="22" spans="1:8" x14ac:dyDescent="0.3">
      <c r="A22" s="88" t="s">
        <v>876</v>
      </c>
      <c r="B22" s="178">
        <v>230</v>
      </c>
      <c r="C22" s="144">
        <v>315</v>
      </c>
      <c r="D22" s="106">
        <v>186</v>
      </c>
      <c r="E22" s="144">
        <v>359</v>
      </c>
      <c r="F22" s="107">
        <v>204</v>
      </c>
      <c r="G22" s="103">
        <v>343</v>
      </c>
      <c r="H22" s="41"/>
    </row>
    <row r="23" spans="1:8" x14ac:dyDescent="0.3">
      <c r="A23" s="88" t="s">
        <v>877</v>
      </c>
      <c r="B23" s="178">
        <v>192</v>
      </c>
      <c r="C23" s="144">
        <v>170</v>
      </c>
      <c r="D23" s="106">
        <v>174</v>
      </c>
      <c r="E23" s="144">
        <v>187</v>
      </c>
      <c r="F23" s="107">
        <v>176</v>
      </c>
      <c r="G23" s="103">
        <v>188</v>
      </c>
      <c r="H23" s="41"/>
    </row>
    <row r="24" spans="1:8" x14ac:dyDescent="0.3">
      <c r="A24" s="88" t="s">
        <v>878</v>
      </c>
      <c r="B24" s="178">
        <v>232</v>
      </c>
      <c r="C24" s="144">
        <v>207</v>
      </c>
      <c r="D24" s="106">
        <v>190</v>
      </c>
      <c r="E24" s="144">
        <v>254</v>
      </c>
      <c r="F24" s="107">
        <v>207</v>
      </c>
      <c r="G24" s="103">
        <v>234</v>
      </c>
      <c r="H24" s="41"/>
    </row>
    <row r="25" spans="1:8" x14ac:dyDescent="0.3">
      <c r="A25" s="88" t="s">
        <v>879</v>
      </c>
      <c r="B25" s="178">
        <v>304</v>
      </c>
      <c r="C25" s="144">
        <v>255</v>
      </c>
      <c r="D25" s="106">
        <v>271</v>
      </c>
      <c r="E25" s="144">
        <v>283</v>
      </c>
      <c r="F25" s="107">
        <v>283</v>
      </c>
      <c r="G25" s="103">
        <v>273</v>
      </c>
      <c r="H25" s="41"/>
    </row>
    <row r="26" spans="1:8" x14ac:dyDescent="0.3">
      <c r="A26" s="88" t="s">
        <v>880</v>
      </c>
      <c r="B26" s="178">
        <v>209</v>
      </c>
      <c r="C26" s="144">
        <v>180</v>
      </c>
      <c r="D26" s="106">
        <v>184</v>
      </c>
      <c r="E26" s="144">
        <v>203</v>
      </c>
      <c r="F26" s="107">
        <v>197</v>
      </c>
      <c r="G26" s="103">
        <v>188</v>
      </c>
      <c r="H26" s="41"/>
    </row>
    <row r="27" spans="1:8" x14ac:dyDescent="0.3">
      <c r="A27" s="88" t="s">
        <v>881</v>
      </c>
      <c r="B27" s="178">
        <v>344</v>
      </c>
      <c r="C27" s="144">
        <v>203</v>
      </c>
      <c r="D27" s="106">
        <v>322</v>
      </c>
      <c r="E27" s="144">
        <v>224</v>
      </c>
      <c r="F27" s="107">
        <v>342</v>
      </c>
      <c r="G27" s="102">
        <v>204</v>
      </c>
      <c r="H27" s="42"/>
    </row>
    <row r="28" spans="1:8" x14ac:dyDescent="0.3">
      <c r="A28" s="88" t="s">
        <v>882</v>
      </c>
      <c r="B28" s="178">
        <v>381</v>
      </c>
      <c r="C28" s="144">
        <v>96</v>
      </c>
      <c r="D28" s="106">
        <v>359</v>
      </c>
      <c r="E28" s="144">
        <v>118</v>
      </c>
      <c r="F28" s="107">
        <v>368</v>
      </c>
      <c r="G28" s="102">
        <v>108</v>
      </c>
      <c r="H28" s="71"/>
    </row>
    <row r="29" spans="1:8" x14ac:dyDescent="0.3">
      <c r="A29" s="88" t="s">
        <v>883</v>
      </c>
      <c r="B29" s="178">
        <v>252</v>
      </c>
      <c r="C29" s="144">
        <v>86</v>
      </c>
      <c r="D29" s="106">
        <v>221</v>
      </c>
      <c r="E29" s="144">
        <v>118</v>
      </c>
      <c r="F29" s="107">
        <v>228</v>
      </c>
      <c r="G29" s="102">
        <v>111</v>
      </c>
      <c r="H29" s="71"/>
    </row>
    <row r="30" spans="1:8" x14ac:dyDescent="0.3">
      <c r="A30" s="88" t="s">
        <v>884</v>
      </c>
      <c r="B30" s="178">
        <v>143</v>
      </c>
      <c r="C30" s="144">
        <v>123</v>
      </c>
      <c r="D30" s="106">
        <v>140</v>
      </c>
      <c r="E30" s="144">
        <v>122</v>
      </c>
      <c r="F30" s="107">
        <v>141</v>
      </c>
      <c r="G30" s="102">
        <v>121</v>
      </c>
      <c r="H30" s="71"/>
    </row>
    <row r="31" spans="1:8" x14ac:dyDescent="0.3">
      <c r="A31" s="88" t="s">
        <v>885</v>
      </c>
      <c r="B31" s="178">
        <v>325</v>
      </c>
      <c r="C31" s="144">
        <v>155</v>
      </c>
      <c r="D31" s="106">
        <v>292</v>
      </c>
      <c r="E31" s="144">
        <v>192</v>
      </c>
      <c r="F31" s="107">
        <v>307</v>
      </c>
      <c r="G31" s="102">
        <v>173</v>
      </c>
      <c r="H31" s="71"/>
    </row>
    <row r="32" spans="1:8" x14ac:dyDescent="0.3">
      <c r="A32" s="88" t="s">
        <v>886</v>
      </c>
      <c r="B32" s="178">
        <v>196</v>
      </c>
      <c r="C32" s="144">
        <v>226</v>
      </c>
      <c r="D32" s="106">
        <v>155</v>
      </c>
      <c r="E32" s="144">
        <v>263</v>
      </c>
      <c r="F32" s="107">
        <v>171</v>
      </c>
      <c r="G32" s="102">
        <v>251</v>
      </c>
      <c r="H32" s="71"/>
    </row>
    <row r="33" spans="1:8" x14ac:dyDescent="0.3">
      <c r="A33" s="88" t="s">
        <v>887</v>
      </c>
      <c r="B33" s="178">
        <v>229</v>
      </c>
      <c r="C33" s="144">
        <v>212</v>
      </c>
      <c r="D33" s="106">
        <v>193</v>
      </c>
      <c r="E33" s="144">
        <v>243</v>
      </c>
      <c r="F33" s="107">
        <v>210</v>
      </c>
      <c r="G33" s="102">
        <v>231</v>
      </c>
      <c r="H33" s="71"/>
    </row>
    <row r="34" spans="1:8" x14ac:dyDescent="0.3">
      <c r="A34" s="88" t="s">
        <v>888</v>
      </c>
      <c r="B34" s="178">
        <v>257</v>
      </c>
      <c r="C34" s="144">
        <v>278</v>
      </c>
      <c r="D34" s="106">
        <v>199</v>
      </c>
      <c r="E34" s="144">
        <v>339</v>
      </c>
      <c r="F34" s="107">
        <v>226</v>
      </c>
      <c r="G34" s="102">
        <v>310</v>
      </c>
      <c r="H34" s="71"/>
    </row>
    <row r="35" spans="1:8" x14ac:dyDescent="0.3">
      <c r="A35" s="88" t="s">
        <v>889</v>
      </c>
      <c r="B35" s="178">
        <v>248</v>
      </c>
      <c r="C35" s="144">
        <v>291</v>
      </c>
      <c r="D35" s="106">
        <v>218</v>
      </c>
      <c r="E35" s="144">
        <v>317</v>
      </c>
      <c r="F35" s="107">
        <v>228</v>
      </c>
      <c r="G35" s="102">
        <v>307</v>
      </c>
      <c r="H35" s="71"/>
    </row>
    <row r="36" spans="1:8" x14ac:dyDescent="0.3">
      <c r="A36" s="88" t="s">
        <v>890</v>
      </c>
      <c r="B36" s="178">
        <v>355</v>
      </c>
      <c r="C36" s="144">
        <v>256</v>
      </c>
      <c r="D36" s="106">
        <v>310</v>
      </c>
      <c r="E36" s="144">
        <v>299</v>
      </c>
      <c r="F36" s="107">
        <v>319</v>
      </c>
      <c r="G36" s="102">
        <v>291</v>
      </c>
      <c r="H36" s="71"/>
    </row>
    <row r="37" spans="1:8" x14ac:dyDescent="0.3">
      <c r="A37" s="95" t="s">
        <v>891</v>
      </c>
      <c r="B37" s="178">
        <v>234</v>
      </c>
      <c r="C37" s="155">
        <v>264</v>
      </c>
      <c r="D37" s="106">
        <v>221</v>
      </c>
      <c r="E37" s="155">
        <v>278</v>
      </c>
      <c r="F37" s="107">
        <v>224</v>
      </c>
      <c r="G37" s="102">
        <v>279</v>
      </c>
      <c r="H37" s="71"/>
    </row>
    <row r="38" spans="1:8" x14ac:dyDescent="0.3">
      <c r="A38" s="96" t="s">
        <v>48</v>
      </c>
      <c r="B38" s="109">
        <f t="shared" ref="B38:G38" si="0">SUM(B7:B37)</f>
        <v>7863</v>
      </c>
      <c r="C38" s="108">
        <f t="shared" si="0"/>
        <v>6678</v>
      </c>
      <c r="D38" s="109">
        <f t="shared" si="0"/>
        <v>6931</v>
      </c>
      <c r="E38" s="108">
        <f t="shared" si="0"/>
        <v>7575</v>
      </c>
      <c r="F38" s="109">
        <f t="shared" si="0"/>
        <v>7321</v>
      </c>
      <c r="G38" s="108">
        <f t="shared" si="0"/>
        <v>7209</v>
      </c>
    </row>
  </sheetData>
  <mergeCells count="5">
    <mergeCell ref="B1:G1"/>
    <mergeCell ref="B2:G2"/>
    <mergeCell ref="B3:C3"/>
    <mergeCell ref="D3:E3"/>
    <mergeCell ref="F3:G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E230F-A1BD-4B0E-B507-40CCCC11B458}">
  <sheetPr>
    <pageSetUpPr fitToPage="1"/>
  </sheetPr>
  <dimension ref="A1:E31"/>
  <sheetViews>
    <sheetView tabSelected="1" zoomScaleNormal="100" workbookViewId="0">
      <pane xSplit="4" ySplit="5" topLeftCell="E6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ColWidth="9.1796875" defaultRowHeight="13" x14ac:dyDescent="0.3"/>
  <cols>
    <col min="1" max="1" width="8.90625" style="2" bestFit="1" customWidth="1"/>
    <col min="2" max="5" width="8.7265625" style="7" customWidth="1"/>
    <col min="6" max="255" width="9.1796875" style="7"/>
    <col min="256" max="256" width="9.26953125" style="7" bestFit="1" customWidth="1"/>
    <col min="257" max="261" width="8.7265625" style="7" customWidth="1"/>
    <col min="262" max="511" width="9.1796875" style="7"/>
    <col min="512" max="512" width="9.26953125" style="7" bestFit="1" customWidth="1"/>
    <col min="513" max="517" width="8.7265625" style="7" customWidth="1"/>
    <col min="518" max="767" width="9.1796875" style="7"/>
    <col min="768" max="768" width="9.26953125" style="7" bestFit="1" customWidth="1"/>
    <col min="769" max="773" width="8.7265625" style="7" customWidth="1"/>
    <col min="774" max="1023" width="9.1796875" style="7"/>
    <col min="1024" max="1024" width="9.26953125" style="7" bestFit="1" customWidth="1"/>
    <col min="1025" max="1029" width="8.7265625" style="7" customWidth="1"/>
    <col min="1030" max="1279" width="9.1796875" style="7"/>
    <col min="1280" max="1280" width="9.26953125" style="7" bestFit="1" customWidth="1"/>
    <col min="1281" max="1285" width="8.7265625" style="7" customWidth="1"/>
    <col min="1286" max="1535" width="9.1796875" style="7"/>
    <col min="1536" max="1536" width="9.26953125" style="7" bestFit="1" customWidth="1"/>
    <col min="1537" max="1541" width="8.7265625" style="7" customWidth="1"/>
    <col min="1542" max="1791" width="9.1796875" style="7"/>
    <col min="1792" max="1792" width="9.26953125" style="7" bestFit="1" customWidth="1"/>
    <col min="1793" max="1797" width="8.7265625" style="7" customWidth="1"/>
    <col min="1798" max="2047" width="9.1796875" style="7"/>
    <col min="2048" max="2048" width="9.26953125" style="7" bestFit="1" customWidth="1"/>
    <col min="2049" max="2053" width="8.7265625" style="7" customWidth="1"/>
    <col min="2054" max="2303" width="9.1796875" style="7"/>
    <col min="2304" max="2304" width="9.26953125" style="7" bestFit="1" customWidth="1"/>
    <col min="2305" max="2309" width="8.7265625" style="7" customWidth="1"/>
    <col min="2310" max="2559" width="9.1796875" style="7"/>
    <col min="2560" max="2560" width="9.26953125" style="7" bestFit="1" customWidth="1"/>
    <col min="2561" max="2565" width="8.7265625" style="7" customWidth="1"/>
    <col min="2566" max="2815" width="9.1796875" style="7"/>
    <col min="2816" max="2816" width="9.26953125" style="7" bestFit="1" customWidth="1"/>
    <col min="2817" max="2821" width="8.7265625" style="7" customWidth="1"/>
    <col min="2822" max="3071" width="9.1796875" style="7"/>
    <col min="3072" max="3072" width="9.26953125" style="7" bestFit="1" customWidth="1"/>
    <col min="3073" max="3077" width="8.7265625" style="7" customWidth="1"/>
    <col min="3078" max="3327" width="9.1796875" style="7"/>
    <col min="3328" max="3328" width="9.26953125" style="7" bestFit="1" customWidth="1"/>
    <col min="3329" max="3333" width="8.7265625" style="7" customWidth="1"/>
    <col min="3334" max="3583" width="9.1796875" style="7"/>
    <col min="3584" max="3584" width="9.26953125" style="7" bestFit="1" customWidth="1"/>
    <col min="3585" max="3589" width="8.7265625" style="7" customWidth="1"/>
    <col min="3590" max="3839" width="9.1796875" style="7"/>
    <col min="3840" max="3840" width="9.26953125" style="7" bestFit="1" customWidth="1"/>
    <col min="3841" max="3845" width="8.7265625" style="7" customWidth="1"/>
    <col min="3846" max="4095" width="9.1796875" style="7"/>
    <col min="4096" max="4096" width="9.26953125" style="7" bestFit="1" customWidth="1"/>
    <col min="4097" max="4101" width="8.7265625" style="7" customWidth="1"/>
    <col min="4102" max="4351" width="9.1796875" style="7"/>
    <col min="4352" max="4352" width="9.26953125" style="7" bestFit="1" customWidth="1"/>
    <col min="4353" max="4357" width="8.7265625" style="7" customWidth="1"/>
    <col min="4358" max="4607" width="9.1796875" style="7"/>
    <col min="4608" max="4608" width="9.26953125" style="7" bestFit="1" customWidth="1"/>
    <col min="4609" max="4613" width="8.7265625" style="7" customWidth="1"/>
    <col min="4614" max="4863" width="9.1796875" style="7"/>
    <col min="4864" max="4864" width="9.26953125" style="7" bestFit="1" customWidth="1"/>
    <col min="4865" max="4869" width="8.7265625" style="7" customWidth="1"/>
    <col min="4870" max="5119" width="9.1796875" style="7"/>
    <col min="5120" max="5120" width="9.26953125" style="7" bestFit="1" customWidth="1"/>
    <col min="5121" max="5125" width="8.7265625" style="7" customWidth="1"/>
    <col min="5126" max="5375" width="9.1796875" style="7"/>
    <col min="5376" max="5376" width="9.26953125" style="7" bestFit="1" customWidth="1"/>
    <col min="5377" max="5381" width="8.7265625" style="7" customWidth="1"/>
    <col min="5382" max="5631" width="9.1796875" style="7"/>
    <col min="5632" max="5632" width="9.26953125" style="7" bestFit="1" customWidth="1"/>
    <col min="5633" max="5637" width="8.7265625" style="7" customWidth="1"/>
    <col min="5638" max="5887" width="9.1796875" style="7"/>
    <col min="5888" max="5888" width="9.26953125" style="7" bestFit="1" customWidth="1"/>
    <col min="5889" max="5893" width="8.7265625" style="7" customWidth="1"/>
    <col min="5894" max="6143" width="9.1796875" style="7"/>
    <col min="6144" max="6144" width="9.26953125" style="7" bestFit="1" customWidth="1"/>
    <col min="6145" max="6149" width="8.7265625" style="7" customWidth="1"/>
    <col min="6150" max="6399" width="9.1796875" style="7"/>
    <col min="6400" max="6400" width="9.26953125" style="7" bestFit="1" customWidth="1"/>
    <col min="6401" max="6405" width="8.7265625" style="7" customWidth="1"/>
    <col min="6406" max="6655" width="9.1796875" style="7"/>
    <col min="6656" max="6656" width="9.26953125" style="7" bestFit="1" customWidth="1"/>
    <col min="6657" max="6661" width="8.7265625" style="7" customWidth="1"/>
    <col min="6662" max="6911" width="9.1796875" style="7"/>
    <col min="6912" max="6912" width="9.26953125" style="7" bestFit="1" customWidth="1"/>
    <col min="6913" max="6917" width="8.7265625" style="7" customWidth="1"/>
    <col min="6918" max="7167" width="9.1796875" style="7"/>
    <col min="7168" max="7168" width="9.26953125" style="7" bestFit="1" customWidth="1"/>
    <col min="7169" max="7173" width="8.7265625" style="7" customWidth="1"/>
    <col min="7174" max="7423" width="9.1796875" style="7"/>
    <col min="7424" max="7424" width="9.26953125" style="7" bestFit="1" customWidth="1"/>
    <col min="7425" max="7429" width="8.7265625" style="7" customWidth="1"/>
    <col min="7430" max="7679" width="9.1796875" style="7"/>
    <col min="7680" max="7680" width="9.26953125" style="7" bestFit="1" customWidth="1"/>
    <col min="7681" max="7685" width="8.7265625" style="7" customWidth="1"/>
    <col min="7686" max="7935" width="9.1796875" style="7"/>
    <col min="7936" max="7936" width="9.26953125" style="7" bestFit="1" customWidth="1"/>
    <col min="7937" max="7941" width="8.7265625" style="7" customWidth="1"/>
    <col min="7942" max="8191" width="9.1796875" style="7"/>
    <col min="8192" max="8192" width="9.26953125" style="7" bestFit="1" customWidth="1"/>
    <col min="8193" max="8197" width="8.7265625" style="7" customWidth="1"/>
    <col min="8198" max="8447" width="9.1796875" style="7"/>
    <col min="8448" max="8448" width="9.26953125" style="7" bestFit="1" customWidth="1"/>
    <col min="8449" max="8453" width="8.7265625" style="7" customWidth="1"/>
    <col min="8454" max="8703" width="9.1796875" style="7"/>
    <col min="8704" max="8704" width="9.26953125" style="7" bestFit="1" customWidth="1"/>
    <col min="8705" max="8709" width="8.7265625" style="7" customWidth="1"/>
    <col min="8710" max="8959" width="9.1796875" style="7"/>
    <col min="8960" max="8960" width="9.26953125" style="7" bestFit="1" customWidth="1"/>
    <col min="8961" max="8965" width="8.7265625" style="7" customWidth="1"/>
    <col min="8966" max="9215" width="9.1796875" style="7"/>
    <col min="9216" max="9216" width="9.26953125" style="7" bestFit="1" customWidth="1"/>
    <col min="9217" max="9221" width="8.7265625" style="7" customWidth="1"/>
    <col min="9222" max="9471" width="9.1796875" style="7"/>
    <col min="9472" max="9472" width="9.26953125" style="7" bestFit="1" customWidth="1"/>
    <col min="9473" max="9477" width="8.7265625" style="7" customWidth="1"/>
    <col min="9478" max="9727" width="9.1796875" style="7"/>
    <col min="9728" max="9728" width="9.26953125" style="7" bestFit="1" customWidth="1"/>
    <col min="9729" max="9733" width="8.7265625" style="7" customWidth="1"/>
    <col min="9734" max="9983" width="9.1796875" style="7"/>
    <col min="9984" max="9984" width="9.26953125" style="7" bestFit="1" customWidth="1"/>
    <col min="9985" max="9989" width="8.7265625" style="7" customWidth="1"/>
    <col min="9990" max="10239" width="9.1796875" style="7"/>
    <col min="10240" max="10240" width="9.26953125" style="7" bestFit="1" customWidth="1"/>
    <col min="10241" max="10245" width="8.7265625" style="7" customWidth="1"/>
    <col min="10246" max="10495" width="9.1796875" style="7"/>
    <col min="10496" max="10496" width="9.26953125" style="7" bestFit="1" customWidth="1"/>
    <col min="10497" max="10501" width="8.7265625" style="7" customWidth="1"/>
    <col min="10502" max="10751" width="9.1796875" style="7"/>
    <col min="10752" max="10752" width="9.26953125" style="7" bestFit="1" customWidth="1"/>
    <col min="10753" max="10757" width="8.7265625" style="7" customWidth="1"/>
    <col min="10758" max="11007" width="9.1796875" style="7"/>
    <col min="11008" max="11008" width="9.26953125" style="7" bestFit="1" customWidth="1"/>
    <col min="11009" max="11013" width="8.7265625" style="7" customWidth="1"/>
    <col min="11014" max="11263" width="9.1796875" style="7"/>
    <col min="11264" max="11264" width="9.26953125" style="7" bestFit="1" customWidth="1"/>
    <col min="11265" max="11269" width="8.7265625" style="7" customWidth="1"/>
    <col min="11270" max="11519" width="9.1796875" style="7"/>
    <col min="11520" max="11520" width="9.26953125" style="7" bestFit="1" customWidth="1"/>
    <col min="11521" max="11525" width="8.7265625" style="7" customWidth="1"/>
    <col min="11526" max="11775" width="9.1796875" style="7"/>
    <col min="11776" max="11776" width="9.26953125" style="7" bestFit="1" customWidth="1"/>
    <col min="11777" max="11781" width="8.7265625" style="7" customWidth="1"/>
    <col min="11782" max="12031" width="9.1796875" style="7"/>
    <col min="12032" max="12032" width="9.26953125" style="7" bestFit="1" customWidth="1"/>
    <col min="12033" max="12037" width="8.7265625" style="7" customWidth="1"/>
    <col min="12038" max="12287" width="9.1796875" style="7"/>
    <col min="12288" max="12288" width="9.26953125" style="7" bestFit="1" customWidth="1"/>
    <col min="12289" max="12293" width="8.7265625" style="7" customWidth="1"/>
    <col min="12294" max="12543" width="9.1796875" style="7"/>
    <col min="12544" max="12544" width="9.26953125" style="7" bestFit="1" customWidth="1"/>
    <col min="12545" max="12549" width="8.7265625" style="7" customWidth="1"/>
    <col min="12550" max="12799" width="9.1796875" style="7"/>
    <col min="12800" max="12800" width="9.26953125" style="7" bestFit="1" customWidth="1"/>
    <col min="12801" max="12805" width="8.7265625" style="7" customWidth="1"/>
    <col min="12806" max="13055" width="9.1796875" style="7"/>
    <col min="13056" max="13056" width="9.26953125" style="7" bestFit="1" customWidth="1"/>
    <col min="13057" max="13061" width="8.7265625" style="7" customWidth="1"/>
    <col min="13062" max="13311" width="9.1796875" style="7"/>
    <col min="13312" max="13312" width="9.26953125" style="7" bestFit="1" customWidth="1"/>
    <col min="13313" max="13317" width="8.7265625" style="7" customWidth="1"/>
    <col min="13318" max="13567" width="9.1796875" style="7"/>
    <col min="13568" max="13568" width="9.26953125" style="7" bestFit="1" customWidth="1"/>
    <col min="13569" max="13573" width="8.7265625" style="7" customWidth="1"/>
    <col min="13574" max="13823" width="9.1796875" style="7"/>
    <col min="13824" max="13824" width="9.26953125" style="7" bestFit="1" customWidth="1"/>
    <col min="13825" max="13829" width="8.7265625" style="7" customWidth="1"/>
    <col min="13830" max="14079" width="9.1796875" style="7"/>
    <col min="14080" max="14080" width="9.26953125" style="7" bestFit="1" customWidth="1"/>
    <col min="14081" max="14085" width="8.7265625" style="7" customWidth="1"/>
    <col min="14086" max="14335" width="9.1796875" style="7"/>
    <col min="14336" max="14336" width="9.26953125" style="7" bestFit="1" customWidth="1"/>
    <col min="14337" max="14341" width="8.7265625" style="7" customWidth="1"/>
    <col min="14342" max="14591" width="9.1796875" style="7"/>
    <col min="14592" max="14592" width="9.26953125" style="7" bestFit="1" customWidth="1"/>
    <col min="14593" max="14597" width="8.7265625" style="7" customWidth="1"/>
    <col min="14598" max="14847" width="9.1796875" style="7"/>
    <col min="14848" max="14848" width="9.26953125" style="7" bestFit="1" customWidth="1"/>
    <col min="14849" max="14853" width="8.7265625" style="7" customWidth="1"/>
    <col min="14854" max="15103" width="9.1796875" style="7"/>
    <col min="15104" max="15104" width="9.26953125" style="7" bestFit="1" customWidth="1"/>
    <col min="15105" max="15109" width="8.7265625" style="7" customWidth="1"/>
    <col min="15110" max="15359" width="9.1796875" style="7"/>
    <col min="15360" max="15360" width="9.26953125" style="7" bestFit="1" customWidth="1"/>
    <col min="15361" max="15365" width="8.7265625" style="7" customWidth="1"/>
    <col min="15366" max="15615" width="9.1796875" style="7"/>
    <col min="15616" max="15616" width="9.26953125" style="7" bestFit="1" customWidth="1"/>
    <col min="15617" max="15621" width="8.7265625" style="7" customWidth="1"/>
    <col min="15622" max="15871" width="9.1796875" style="7"/>
    <col min="15872" max="15872" width="9.26953125" style="7" bestFit="1" customWidth="1"/>
    <col min="15873" max="15877" width="8.7265625" style="7" customWidth="1"/>
    <col min="15878" max="16127" width="9.1796875" style="7"/>
    <col min="16128" max="16128" width="9.26953125" style="7" bestFit="1" customWidth="1"/>
    <col min="16129" max="16133" width="8.7265625" style="7" customWidth="1"/>
    <col min="16134" max="16384" width="9.1796875" style="7"/>
  </cols>
  <sheetData>
    <row r="1" spans="1:5" ht="14.5" x14ac:dyDescent="0.35">
      <c r="A1" s="24"/>
      <c r="B1" s="314"/>
      <c r="C1" s="315"/>
      <c r="D1" s="315"/>
      <c r="E1" s="27"/>
    </row>
    <row r="2" spans="1:5" ht="14.5" x14ac:dyDescent="0.35">
      <c r="A2" s="28"/>
      <c r="B2" s="309" t="s">
        <v>100</v>
      </c>
      <c r="C2" s="311"/>
      <c r="D2" s="311"/>
      <c r="E2" s="27"/>
    </row>
    <row r="3" spans="1:5" ht="14.5" x14ac:dyDescent="0.35">
      <c r="A3" s="28"/>
      <c r="B3" s="68" t="s">
        <v>0</v>
      </c>
      <c r="C3" s="67" t="s">
        <v>1</v>
      </c>
      <c r="D3" s="30" t="s">
        <v>2</v>
      </c>
      <c r="E3" s="69"/>
    </row>
    <row r="4" spans="1:5" x14ac:dyDescent="0.3">
      <c r="A4" s="34"/>
      <c r="B4" s="10" t="s">
        <v>15</v>
      </c>
      <c r="C4" s="10" t="s">
        <v>15</v>
      </c>
      <c r="D4" s="10" t="s">
        <v>15</v>
      </c>
      <c r="E4" s="37"/>
    </row>
    <row r="5" spans="1:5" ht="107.25" customHeight="1" thickBot="1" x14ac:dyDescent="0.35">
      <c r="A5" s="38" t="s">
        <v>17</v>
      </c>
      <c r="B5" s="13" t="s">
        <v>101</v>
      </c>
      <c r="C5" s="13" t="s">
        <v>102</v>
      </c>
      <c r="D5" s="13" t="s">
        <v>103</v>
      </c>
      <c r="E5" s="39"/>
    </row>
    <row r="6" spans="1:5" ht="13.5" thickBot="1" x14ac:dyDescent="0.35">
      <c r="A6" s="16" t="s">
        <v>35</v>
      </c>
      <c r="B6" s="15"/>
      <c r="C6" s="56"/>
      <c r="D6" s="16"/>
      <c r="E6" s="40"/>
    </row>
    <row r="7" spans="1:5" x14ac:dyDescent="0.3">
      <c r="A7" s="57" t="s">
        <v>104</v>
      </c>
      <c r="B7" s="102">
        <v>697</v>
      </c>
      <c r="C7" s="146">
        <v>681</v>
      </c>
      <c r="D7" s="153">
        <v>699</v>
      </c>
      <c r="E7" s="41"/>
    </row>
    <row r="8" spans="1:5" x14ac:dyDescent="0.3">
      <c r="A8" s="58" t="s">
        <v>105</v>
      </c>
      <c r="B8" s="102">
        <v>824</v>
      </c>
      <c r="C8" s="105">
        <v>826</v>
      </c>
      <c r="D8" s="154">
        <v>834</v>
      </c>
      <c r="E8" s="41"/>
    </row>
    <row r="9" spans="1:5" x14ac:dyDescent="0.3">
      <c r="A9" s="58" t="s">
        <v>106</v>
      </c>
      <c r="B9" s="102">
        <v>915</v>
      </c>
      <c r="C9" s="105">
        <v>911</v>
      </c>
      <c r="D9" s="154">
        <v>922</v>
      </c>
      <c r="E9" s="41"/>
    </row>
    <row r="10" spans="1:5" x14ac:dyDescent="0.3">
      <c r="A10" s="58" t="s">
        <v>107</v>
      </c>
      <c r="B10" s="102">
        <v>992</v>
      </c>
      <c r="C10" s="105">
        <v>994</v>
      </c>
      <c r="D10" s="154">
        <v>995</v>
      </c>
      <c r="E10" s="41"/>
    </row>
    <row r="11" spans="1:5" x14ac:dyDescent="0.3">
      <c r="A11" s="58" t="s">
        <v>108</v>
      </c>
      <c r="B11" s="102">
        <v>590</v>
      </c>
      <c r="C11" s="105">
        <v>593</v>
      </c>
      <c r="D11" s="154">
        <v>595</v>
      </c>
      <c r="E11" s="41"/>
    </row>
    <row r="12" spans="1:5" x14ac:dyDescent="0.3">
      <c r="A12" s="58" t="s">
        <v>109</v>
      </c>
      <c r="B12" s="102">
        <v>717</v>
      </c>
      <c r="C12" s="105">
        <v>721</v>
      </c>
      <c r="D12" s="154">
        <v>716</v>
      </c>
      <c r="E12" s="41"/>
    </row>
    <row r="13" spans="1:5" x14ac:dyDescent="0.3">
      <c r="A13" s="58" t="s">
        <v>110</v>
      </c>
      <c r="B13" s="102">
        <v>752</v>
      </c>
      <c r="C13" s="105">
        <v>754</v>
      </c>
      <c r="D13" s="154">
        <v>749</v>
      </c>
      <c r="E13" s="41"/>
    </row>
    <row r="14" spans="1:5" x14ac:dyDescent="0.3">
      <c r="A14" s="58" t="s">
        <v>111</v>
      </c>
      <c r="B14" s="102">
        <v>756</v>
      </c>
      <c r="C14" s="105">
        <v>756</v>
      </c>
      <c r="D14" s="154">
        <v>768</v>
      </c>
      <c r="E14" s="41"/>
    </row>
    <row r="15" spans="1:5" x14ac:dyDescent="0.3">
      <c r="A15" s="58" t="s">
        <v>112</v>
      </c>
      <c r="B15" s="102">
        <v>759</v>
      </c>
      <c r="C15" s="105">
        <v>749</v>
      </c>
      <c r="D15" s="154">
        <v>757</v>
      </c>
      <c r="E15" s="41"/>
    </row>
    <row r="16" spans="1:5" x14ac:dyDescent="0.3">
      <c r="A16" s="58" t="s">
        <v>113</v>
      </c>
      <c r="B16" s="102">
        <v>696</v>
      </c>
      <c r="C16" s="105">
        <v>699</v>
      </c>
      <c r="D16" s="154">
        <v>707</v>
      </c>
      <c r="E16" s="41"/>
    </row>
    <row r="17" spans="1:5" x14ac:dyDescent="0.3">
      <c r="A17" s="58" t="s">
        <v>114</v>
      </c>
      <c r="B17" s="102">
        <v>393</v>
      </c>
      <c r="C17" s="105">
        <v>394</v>
      </c>
      <c r="D17" s="154">
        <v>394</v>
      </c>
      <c r="E17" s="41"/>
    </row>
    <row r="18" spans="1:5" x14ac:dyDescent="0.3">
      <c r="A18" s="58" t="s">
        <v>115</v>
      </c>
      <c r="B18" s="102">
        <v>801</v>
      </c>
      <c r="C18" s="105">
        <v>797</v>
      </c>
      <c r="D18" s="154">
        <v>806</v>
      </c>
      <c r="E18" s="41"/>
    </row>
    <row r="19" spans="1:5" x14ac:dyDescent="0.3">
      <c r="A19" s="58" t="s">
        <v>116</v>
      </c>
      <c r="B19" s="102">
        <v>924</v>
      </c>
      <c r="C19" s="105">
        <v>915</v>
      </c>
      <c r="D19" s="154">
        <v>923</v>
      </c>
      <c r="E19" s="41"/>
    </row>
    <row r="20" spans="1:5" x14ac:dyDescent="0.3">
      <c r="A20" s="58" t="s">
        <v>117</v>
      </c>
      <c r="B20" s="102">
        <v>937</v>
      </c>
      <c r="C20" s="105">
        <v>916</v>
      </c>
      <c r="D20" s="154">
        <v>946</v>
      </c>
      <c r="E20" s="41"/>
    </row>
    <row r="21" spans="1:5" x14ac:dyDescent="0.3">
      <c r="A21" s="58" t="s">
        <v>118</v>
      </c>
      <c r="B21" s="102">
        <v>717</v>
      </c>
      <c r="C21" s="105">
        <v>706</v>
      </c>
      <c r="D21" s="154">
        <v>719</v>
      </c>
      <c r="E21" s="41"/>
    </row>
    <row r="22" spans="1:5" x14ac:dyDescent="0.3">
      <c r="A22" s="58" t="s">
        <v>119</v>
      </c>
      <c r="B22" s="102">
        <v>692</v>
      </c>
      <c r="C22" s="105">
        <v>697</v>
      </c>
      <c r="D22" s="154">
        <v>705</v>
      </c>
      <c r="E22" s="41"/>
    </row>
    <row r="23" spans="1:5" x14ac:dyDescent="0.3">
      <c r="A23" s="58" t="s">
        <v>120</v>
      </c>
      <c r="B23" s="102">
        <v>728</v>
      </c>
      <c r="C23" s="105">
        <v>730</v>
      </c>
      <c r="D23" s="154">
        <v>730</v>
      </c>
      <c r="E23" s="41"/>
    </row>
    <row r="24" spans="1:5" x14ac:dyDescent="0.3">
      <c r="A24" s="58" t="s">
        <v>121</v>
      </c>
      <c r="B24" s="102">
        <v>675</v>
      </c>
      <c r="C24" s="105">
        <v>672</v>
      </c>
      <c r="D24" s="154">
        <v>679</v>
      </c>
      <c r="E24" s="41"/>
    </row>
    <row r="25" spans="1:5" x14ac:dyDescent="0.3">
      <c r="A25" s="58" t="s">
        <v>122</v>
      </c>
      <c r="B25" s="102">
        <v>755</v>
      </c>
      <c r="C25" s="105">
        <v>754</v>
      </c>
      <c r="D25" s="154">
        <v>763</v>
      </c>
      <c r="E25" s="41"/>
    </row>
    <row r="26" spans="1:5" x14ac:dyDescent="0.3">
      <c r="A26" s="58" t="s">
        <v>123</v>
      </c>
      <c r="B26" s="102">
        <v>839</v>
      </c>
      <c r="C26" s="105">
        <v>837</v>
      </c>
      <c r="D26" s="154">
        <v>852</v>
      </c>
      <c r="E26" s="41"/>
    </row>
    <row r="27" spans="1:5" x14ac:dyDescent="0.3">
      <c r="A27" s="58" t="s">
        <v>124</v>
      </c>
      <c r="B27" s="102">
        <v>800</v>
      </c>
      <c r="C27" s="105">
        <v>781</v>
      </c>
      <c r="D27" s="154">
        <v>787</v>
      </c>
      <c r="E27" s="41"/>
    </row>
    <row r="28" spans="1:5" x14ac:dyDescent="0.3">
      <c r="A28" s="58" t="s">
        <v>125</v>
      </c>
      <c r="B28" s="102">
        <v>798</v>
      </c>
      <c r="C28" s="105">
        <v>793</v>
      </c>
      <c r="D28" s="154">
        <v>805</v>
      </c>
      <c r="E28" s="41"/>
    </row>
    <row r="29" spans="1:5" x14ac:dyDescent="0.3">
      <c r="A29" s="70" t="s">
        <v>126</v>
      </c>
      <c r="B29" s="102">
        <v>608</v>
      </c>
      <c r="C29" s="118">
        <v>611</v>
      </c>
      <c r="D29" s="154">
        <v>613</v>
      </c>
      <c r="E29" s="41"/>
    </row>
    <row r="30" spans="1:5" x14ac:dyDescent="0.3">
      <c r="A30" s="23" t="s">
        <v>48</v>
      </c>
      <c r="B30" s="108">
        <f>SUM(B7:B29)</f>
        <v>17365</v>
      </c>
      <c r="C30" s="108">
        <f>SUM(C7:C29)</f>
        <v>17287</v>
      </c>
      <c r="D30" s="108">
        <f>SUM(D7:D29)</f>
        <v>17464</v>
      </c>
      <c r="E30" s="42"/>
    </row>
    <row r="31" spans="1:5" x14ac:dyDescent="0.3">
      <c r="A31" s="43"/>
    </row>
  </sheetData>
  <mergeCells count="2">
    <mergeCell ref="B1:D1"/>
    <mergeCell ref="B2:D2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3DE62-8BE3-42B1-A7B5-DF67991298D6}">
  <sheetPr>
    <pageSetUpPr fitToPage="1"/>
  </sheetPr>
  <dimension ref="A1:G44"/>
  <sheetViews>
    <sheetView tabSelected="1" zoomScaleNormal="100" workbookViewId="0">
      <pane xSplit="6" ySplit="5" topLeftCell="G6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ColWidth="9.1796875" defaultRowHeight="13" x14ac:dyDescent="0.3"/>
  <cols>
    <col min="1" max="1" width="20.453125" style="2" bestFit="1" customWidth="1"/>
    <col min="2" max="7" width="8.7265625" style="7" customWidth="1"/>
    <col min="8" max="255" width="9.1796875" style="7"/>
    <col min="256" max="256" width="20.453125" style="7" bestFit="1" customWidth="1"/>
    <col min="257" max="263" width="8.7265625" style="7" customWidth="1"/>
    <col min="264" max="511" width="9.1796875" style="7"/>
    <col min="512" max="512" width="20.453125" style="7" bestFit="1" customWidth="1"/>
    <col min="513" max="519" width="8.7265625" style="7" customWidth="1"/>
    <col min="520" max="767" width="9.1796875" style="7"/>
    <col min="768" max="768" width="20.453125" style="7" bestFit="1" customWidth="1"/>
    <col min="769" max="775" width="8.7265625" style="7" customWidth="1"/>
    <col min="776" max="1023" width="9.1796875" style="7"/>
    <col min="1024" max="1024" width="20.453125" style="7" bestFit="1" customWidth="1"/>
    <col min="1025" max="1031" width="8.7265625" style="7" customWidth="1"/>
    <col min="1032" max="1279" width="9.1796875" style="7"/>
    <col min="1280" max="1280" width="20.453125" style="7" bestFit="1" customWidth="1"/>
    <col min="1281" max="1287" width="8.7265625" style="7" customWidth="1"/>
    <col min="1288" max="1535" width="9.1796875" style="7"/>
    <col min="1536" max="1536" width="20.453125" style="7" bestFit="1" customWidth="1"/>
    <col min="1537" max="1543" width="8.7265625" style="7" customWidth="1"/>
    <col min="1544" max="1791" width="9.1796875" style="7"/>
    <col min="1792" max="1792" width="20.453125" style="7" bestFit="1" customWidth="1"/>
    <col min="1793" max="1799" width="8.7265625" style="7" customWidth="1"/>
    <col min="1800" max="2047" width="9.1796875" style="7"/>
    <col min="2048" max="2048" width="20.453125" style="7" bestFit="1" customWidth="1"/>
    <col min="2049" max="2055" width="8.7265625" style="7" customWidth="1"/>
    <col min="2056" max="2303" width="9.1796875" style="7"/>
    <col min="2304" max="2304" width="20.453125" style="7" bestFit="1" customWidth="1"/>
    <col min="2305" max="2311" width="8.7265625" style="7" customWidth="1"/>
    <col min="2312" max="2559" width="9.1796875" style="7"/>
    <col min="2560" max="2560" width="20.453125" style="7" bestFit="1" customWidth="1"/>
    <col min="2561" max="2567" width="8.7265625" style="7" customWidth="1"/>
    <col min="2568" max="2815" width="9.1796875" style="7"/>
    <col min="2816" max="2816" width="20.453125" style="7" bestFit="1" customWidth="1"/>
    <col min="2817" max="2823" width="8.7265625" style="7" customWidth="1"/>
    <col min="2824" max="3071" width="9.1796875" style="7"/>
    <col min="3072" max="3072" width="20.453125" style="7" bestFit="1" customWidth="1"/>
    <col min="3073" max="3079" width="8.7265625" style="7" customWidth="1"/>
    <col min="3080" max="3327" width="9.1796875" style="7"/>
    <col min="3328" max="3328" width="20.453125" style="7" bestFit="1" customWidth="1"/>
    <col min="3329" max="3335" width="8.7265625" style="7" customWidth="1"/>
    <col min="3336" max="3583" width="9.1796875" style="7"/>
    <col min="3584" max="3584" width="20.453125" style="7" bestFit="1" customWidth="1"/>
    <col min="3585" max="3591" width="8.7265625" style="7" customWidth="1"/>
    <col min="3592" max="3839" width="9.1796875" style="7"/>
    <col min="3840" max="3840" width="20.453125" style="7" bestFit="1" customWidth="1"/>
    <col min="3841" max="3847" width="8.7265625" style="7" customWidth="1"/>
    <col min="3848" max="4095" width="9.1796875" style="7"/>
    <col min="4096" max="4096" width="20.453125" style="7" bestFit="1" customWidth="1"/>
    <col min="4097" max="4103" width="8.7265625" style="7" customWidth="1"/>
    <col min="4104" max="4351" width="9.1796875" style="7"/>
    <col min="4352" max="4352" width="20.453125" style="7" bestFit="1" customWidth="1"/>
    <col min="4353" max="4359" width="8.7265625" style="7" customWidth="1"/>
    <col min="4360" max="4607" width="9.1796875" style="7"/>
    <col min="4608" max="4608" width="20.453125" style="7" bestFit="1" customWidth="1"/>
    <col min="4609" max="4615" width="8.7265625" style="7" customWidth="1"/>
    <col min="4616" max="4863" width="9.1796875" style="7"/>
    <col min="4864" max="4864" width="20.453125" style="7" bestFit="1" customWidth="1"/>
    <col min="4865" max="4871" width="8.7265625" style="7" customWidth="1"/>
    <col min="4872" max="5119" width="9.1796875" style="7"/>
    <col min="5120" max="5120" width="20.453125" style="7" bestFit="1" customWidth="1"/>
    <col min="5121" max="5127" width="8.7265625" style="7" customWidth="1"/>
    <col min="5128" max="5375" width="9.1796875" style="7"/>
    <col min="5376" max="5376" width="20.453125" style="7" bestFit="1" customWidth="1"/>
    <col min="5377" max="5383" width="8.7265625" style="7" customWidth="1"/>
    <col min="5384" max="5631" width="9.1796875" style="7"/>
    <col min="5632" max="5632" width="20.453125" style="7" bestFit="1" customWidth="1"/>
    <col min="5633" max="5639" width="8.7265625" style="7" customWidth="1"/>
    <col min="5640" max="5887" width="9.1796875" style="7"/>
    <col min="5888" max="5888" width="20.453125" style="7" bestFit="1" customWidth="1"/>
    <col min="5889" max="5895" width="8.7265625" style="7" customWidth="1"/>
    <col min="5896" max="6143" width="9.1796875" style="7"/>
    <col min="6144" max="6144" width="20.453125" style="7" bestFit="1" customWidth="1"/>
    <col min="6145" max="6151" width="8.7265625" style="7" customWidth="1"/>
    <col min="6152" max="6399" width="9.1796875" style="7"/>
    <col min="6400" max="6400" width="20.453125" style="7" bestFit="1" customWidth="1"/>
    <col min="6401" max="6407" width="8.7265625" style="7" customWidth="1"/>
    <col min="6408" max="6655" width="9.1796875" style="7"/>
    <col min="6656" max="6656" width="20.453125" style="7" bestFit="1" customWidth="1"/>
    <col min="6657" max="6663" width="8.7265625" style="7" customWidth="1"/>
    <col min="6664" max="6911" width="9.1796875" style="7"/>
    <col min="6912" max="6912" width="20.453125" style="7" bestFit="1" customWidth="1"/>
    <col min="6913" max="6919" width="8.7265625" style="7" customWidth="1"/>
    <col min="6920" max="7167" width="9.1796875" style="7"/>
    <col min="7168" max="7168" width="20.453125" style="7" bestFit="1" customWidth="1"/>
    <col min="7169" max="7175" width="8.7265625" style="7" customWidth="1"/>
    <col min="7176" max="7423" width="9.1796875" style="7"/>
    <col min="7424" max="7424" width="20.453125" style="7" bestFit="1" customWidth="1"/>
    <col min="7425" max="7431" width="8.7265625" style="7" customWidth="1"/>
    <col min="7432" max="7679" width="9.1796875" style="7"/>
    <col min="7680" max="7680" width="20.453125" style="7" bestFit="1" customWidth="1"/>
    <col min="7681" max="7687" width="8.7265625" style="7" customWidth="1"/>
    <col min="7688" max="7935" width="9.1796875" style="7"/>
    <col min="7936" max="7936" width="20.453125" style="7" bestFit="1" customWidth="1"/>
    <col min="7937" max="7943" width="8.7265625" style="7" customWidth="1"/>
    <col min="7944" max="8191" width="9.1796875" style="7"/>
    <col min="8192" max="8192" width="20.453125" style="7" bestFit="1" customWidth="1"/>
    <col min="8193" max="8199" width="8.7265625" style="7" customWidth="1"/>
    <col min="8200" max="8447" width="9.1796875" style="7"/>
    <col min="8448" max="8448" width="20.453125" style="7" bestFit="1" customWidth="1"/>
    <col min="8449" max="8455" width="8.7265625" style="7" customWidth="1"/>
    <col min="8456" max="8703" width="9.1796875" style="7"/>
    <col min="8704" max="8704" width="20.453125" style="7" bestFit="1" customWidth="1"/>
    <col min="8705" max="8711" width="8.7265625" style="7" customWidth="1"/>
    <col min="8712" max="8959" width="9.1796875" style="7"/>
    <col min="8960" max="8960" width="20.453125" style="7" bestFit="1" customWidth="1"/>
    <col min="8961" max="8967" width="8.7265625" style="7" customWidth="1"/>
    <col min="8968" max="9215" width="9.1796875" style="7"/>
    <col min="9216" max="9216" width="20.453125" style="7" bestFit="1" customWidth="1"/>
    <col min="9217" max="9223" width="8.7265625" style="7" customWidth="1"/>
    <col min="9224" max="9471" width="9.1796875" style="7"/>
    <col min="9472" max="9472" width="20.453125" style="7" bestFit="1" customWidth="1"/>
    <col min="9473" max="9479" width="8.7265625" style="7" customWidth="1"/>
    <col min="9480" max="9727" width="9.1796875" style="7"/>
    <col min="9728" max="9728" width="20.453125" style="7" bestFit="1" customWidth="1"/>
    <col min="9729" max="9735" width="8.7265625" style="7" customWidth="1"/>
    <col min="9736" max="9983" width="9.1796875" style="7"/>
    <col min="9984" max="9984" width="20.453125" style="7" bestFit="1" customWidth="1"/>
    <col min="9985" max="9991" width="8.7265625" style="7" customWidth="1"/>
    <col min="9992" max="10239" width="9.1796875" style="7"/>
    <col min="10240" max="10240" width="20.453125" style="7" bestFit="1" customWidth="1"/>
    <col min="10241" max="10247" width="8.7265625" style="7" customWidth="1"/>
    <col min="10248" max="10495" width="9.1796875" style="7"/>
    <col min="10496" max="10496" width="20.453125" style="7" bestFit="1" customWidth="1"/>
    <col min="10497" max="10503" width="8.7265625" style="7" customWidth="1"/>
    <col min="10504" max="10751" width="9.1796875" style="7"/>
    <col min="10752" max="10752" width="20.453125" style="7" bestFit="1" customWidth="1"/>
    <col min="10753" max="10759" width="8.7265625" style="7" customWidth="1"/>
    <col min="10760" max="11007" width="9.1796875" style="7"/>
    <col min="11008" max="11008" width="20.453125" style="7" bestFit="1" customWidth="1"/>
    <col min="11009" max="11015" width="8.7265625" style="7" customWidth="1"/>
    <col min="11016" max="11263" width="9.1796875" style="7"/>
    <col min="11264" max="11264" width="20.453125" style="7" bestFit="1" customWidth="1"/>
    <col min="11265" max="11271" width="8.7265625" style="7" customWidth="1"/>
    <col min="11272" max="11519" width="9.1796875" style="7"/>
    <col min="11520" max="11520" width="20.453125" style="7" bestFit="1" customWidth="1"/>
    <col min="11521" max="11527" width="8.7265625" style="7" customWidth="1"/>
    <col min="11528" max="11775" width="9.1796875" style="7"/>
    <col min="11776" max="11776" width="20.453125" style="7" bestFit="1" customWidth="1"/>
    <col min="11777" max="11783" width="8.7265625" style="7" customWidth="1"/>
    <col min="11784" max="12031" width="9.1796875" style="7"/>
    <col min="12032" max="12032" width="20.453125" style="7" bestFit="1" customWidth="1"/>
    <col min="12033" max="12039" width="8.7265625" style="7" customWidth="1"/>
    <col min="12040" max="12287" width="9.1796875" style="7"/>
    <col min="12288" max="12288" width="20.453125" style="7" bestFit="1" customWidth="1"/>
    <col min="12289" max="12295" width="8.7265625" style="7" customWidth="1"/>
    <col min="12296" max="12543" width="9.1796875" style="7"/>
    <col min="12544" max="12544" width="20.453125" style="7" bestFit="1" customWidth="1"/>
    <col min="12545" max="12551" width="8.7265625" style="7" customWidth="1"/>
    <col min="12552" max="12799" width="9.1796875" style="7"/>
    <col min="12800" max="12800" width="20.453125" style="7" bestFit="1" customWidth="1"/>
    <col min="12801" max="12807" width="8.7265625" style="7" customWidth="1"/>
    <col min="12808" max="13055" width="9.1796875" style="7"/>
    <col min="13056" max="13056" width="20.453125" style="7" bestFit="1" customWidth="1"/>
    <col min="13057" max="13063" width="8.7265625" style="7" customWidth="1"/>
    <col min="13064" max="13311" width="9.1796875" style="7"/>
    <col min="13312" max="13312" width="20.453125" style="7" bestFit="1" customWidth="1"/>
    <col min="13313" max="13319" width="8.7265625" style="7" customWidth="1"/>
    <col min="13320" max="13567" width="9.1796875" style="7"/>
    <col min="13568" max="13568" width="20.453125" style="7" bestFit="1" customWidth="1"/>
    <col min="13569" max="13575" width="8.7265625" style="7" customWidth="1"/>
    <col min="13576" max="13823" width="9.1796875" style="7"/>
    <col min="13824" max="13824" width="20.453125" style="7" bestFit="1" customWidth="1"/>
    <col min="13825" max="13831" width="8.7265625" style="7" customWidth="1"/>
    <col min="13832" max="14079" width="9.1796875" style="7"/>
    <col min="14080" max="14080" width="20.453125" style="7" bestFit="1" customWidth="1"/>
    <col min="14081" max="14087" width="8.7265625" style="7" customWidth="1"/>
    <col min="14088" max="14335" width="9.1796875" style="7"/>
    <col min="14336" max="14336" width="20.453125" style="7" bestFit="1" customWidth="1"/>
    <col min="14337" max="14343" width="8.7265625" style="7" customWidth="1"/>
    <col min="14344" max="14591" width="9.1796875" style="7"/>
    <col min="14592" max="14592" width="20.453125" style="7" bestFit="1" customWidth="1"/>
    <col min="14593" max="14599" width="8.7265625" style="7" customWidth="1"/>
    <col min="14600" max="14847" width="9.1796875" style="7"/>
    <col min="14848" max="14848" width="20.453125" style="7" bestFit="1" customWidth="1"/>
    <col min="14849" max="14855" width="8.7265625" style="7" customWidth="1"/>
    <col min="14856" max="15103" width="9.1796875" style="7"/>
    <col min="15104" max="15104" width="20.453125" style="7" bestFit="1" customWidth="1"/>
    <col min="15105" max="15111" width="8.7265625" style="7" customWidth="1"/>
    <col min="15112" max="15359" width="9.1796875" style="7"/>
    <col min="15360" max="15360" width="20.453125" style="7" bestFit="1" customWidth="1"/>
    <col min="15361" max="15367" width="8.7265625" style="7" customWidth="1"/>
    <col min="15368" max="15615" width="9.1796875" style="7"/>
    <col min="15616" max="15616" width="20.453125" style="7" bestFit="1" customWidth="1"/>
    <col min="15617" max="15623" width="8.7265625" style="7" customWidth="1"/>
    <col min="15624" max="15871" width="9.1796875" style="7"/>
    <col min="15872" max="15872" width="20.453125" style="7" bestFit="1" customWidth="1"/>
    <col min="15873" max="15879" width="8.7265625" style="7" customWidth="1"/>
    <col min="15880" max="16127" width="9.1796875" style="7"/>
    <col min="16128" max="16128" width="20.453125" style="7" bestFit="1" customWidth="1"/>
    <col min="16129" max="16135" width="8.7265625" style="7" customWidth="1"/>
    <col min="16136" max="16384" width="9.1796875" style="7"/>
  </cols>
  <sheetData>
    <row r="1" spans="1:7" ht="14.5" x14ac:dyDescent="0.35">
      <c r="A1" s="24"/>
      <c r="B1" s="314"/>
      <c r="C1" s="319"/>
      <c r="D1" s="315"/>
      <c r="E1" s="315"/>
      <c r="F1" s="321"/>
      <c r="G1" s="27"/>
    </row>
    <row r="2" spans="1:7" ht="14.5" x14ac:dyDescent="0.35">
      <c r="A2" s="28"/>
      <c r="B2" s="309" t="s">
        <v>892</v>
      </c>
      <c r="C2" s="310"/>
      <c r="D2" s="311"/>
      <c r="E2" s="311"/>
      <c r="F2" s="322"/>
      <c r="G2" s="27"/>
    </row>
    <row r="3" spans="1:7" ht="14.5" x14ac:dyDescent="0.35">
      <c r="A3" s="28"/>
      <c r="B3" s="312" t="s">
        <v>0</v>
      </c>
      <c r="C3" s="313"/>
      <c r="D3" s="30" t="s">
        <v>1</v>
      </c>
      <c r="E3" s="312" t="s">
        <v>2</v>
      </c>
      <c r="F3" s="313"/>
      <c r="G3" s="69"/>
    </row>
    <row r="4" spans="1:7" x14ac:dyDescent="0.3">
      <c r="A4" s="34"/>
      <c r="B4" s="11" t="s">
        <v>16</v>
      </c>
      <c r="C4" s="10" t="s">
        <v>15</v>
      </c>
      <c r="D4" s="10" t="s">
        <v>15</v>
      </c>
      <c r="E4" s="11" t="s">
        <v>16</v>
      </c>
      <c r="F4" s="10" t="s">
        <v>15</v>
      </c>
      <c r="G4" s="37"/>
    </row>
    <row r="5" spans="1:7" ht="107.25" customHeight="1" thickBot="1" x14ac:dyDescent="0.35">
      <c r="A5" s="38" t="s">
        <v>17</v>
      </c>
      <c r="B5" s="13" t="s">
        <v>893</v>
      </c>
      <c r="C5" s="13" t="s">
        <v>894</v>
      </c>
      <c r="D5" s="13" t="s">
        <v>895</v>
      </c>
      <c r="E5" s="13" t="s">
        <v>896</v>
      </c>
      <c r="F5" s="13" t="s">
        <v>897</v>
      </c>
      <c r="G5" s="39"/>
    </row>
    <row r="6" spans="1:7" ht="13.5" thickBot="1" x14ac:dyDescent="0.35">
      <c r="A6" s="16" t="s">
        <v>926</v>
      </c>
      <c r="B6" s="15"/>
      <c r="C6" s="15"/>
      <c r="D6" s="16"/>
      <c r="E6" s="16"/>
      <c r="F6" s="15"/>
      <c r="G6" s="40"/>
    </row>
    <row r="7" spans="1:7" x14ac:dyDescent="0.3">
      <c r="A7" s="21" t="s">
        <v>898</v>
      </c>
      <c r="B7" s="178">
        <v>80</v>
      </c>
      <c r="C7" s="140">
        <v>379</v>
      </c>
      <c r="D7" s="121">
        <v>405</v>
      </c>
      <c r="E7" s="141">
        <v>177</v>
      </c>
      <c r="F7" s="140">
        <v>279</v>
      </c>
      <c r="G7" s="41"/>
    </row>
    <row r="8" spans="1:7" x14ac:dyDescent="0.3">
      <c r="A8" s="22" t="s">
        <v>899</v>
      </c>
      <c r="B8" s="178">
        <v>111</v>
      </c>
      <c r="C8" s="144">
        <v>333</v>
      </c>
      <c r="D8" s="122">
        <v>368</v>
      </c>
      <c r="E8" s="106">
        <v>178</v>
      </c>
      <c r="F8" s="144">
        <v>268</v>
      </c>
      <c r="G8" s="41"/>
    </row>
    <row r="9" spans="1:7" x14ac:dyDescent="0.3">
      <c r="A9" s="22" t="s">
        <v>900</v>
      </c>
      <c r="B9" s="178">
        <v>85</v>
      </c>
      <c r="C9" s="144">
        <v>344</v>
      </c>
      <c r="D9" s="122">
        <v>383</v>
      </c>
      <c r="E9" s="106">
        <v>157</v>
      </c>
      <c r="F9" s="144">
        <v>272</v>
      </c>
      <c r="G9" s="41"/>
    </row>
    <row r="10" spans="1:7" x14ac:dyDescent="0.3">
      <c r="A10" s="22" t="s">
        <v>901</v>
      </c>
      <c r="B10" s="178">
        <v>105</v>
      </c>
      <c r="C10" s="144">
        <v>392</v>
      </c>
      <c r="D10" s="122">
        <v>435</v>
      </c>
      <c r="E10" s="106">
        <v>206</v>
      </c>
      <c r="F10" s="144">
        <v>292</v>
      </c>
      <c r="G10" s="41"/>
    </row>
    <row r="11" spans="1:7" x14ac:dyDescent="0.3">
      <c r="A11" s="22" t="s">
        <v>902</v>
      </c>
      <c r="B11" s="178">
        <v>158</v>
      </c>
      <c r="C11" s="144">
        <v>432</v>
      </c>
      <c r="D11" s="122">
        <v>487</v>
      </c>
      <c r="E11" s="106">
        <v>268</v>
      </c>
      <c r="F11" s="144">
        <v>326</v>
      </c>
      <c r="G11" s="41"/>
    </row>
    <row r="12" spans="1:7" x14ac:dyDescent="0.3">
      <c r="A12" s="22" t="s">
        <v>903</v>
      </c>
      <c r="B12" s="178">
        <v>107</v>
      </c>
      <c r="C12" s="144">
        <v>418</v>
      </c>
      <c r="D12" s="122">
        <v>454</v>
      </c>
      <c r="E12" s="106">
        <v>226</v>
      </c>
      <c r="F12" s="144">
        <v>293</v>
      </c>
      <c r="G12" s="41"/>
    </row>
    <row r="13" spans="1:7" x14ac:dyDescent="0.3">
      <c r="A13" s="22" t="s">
        <v>904</v>
      </c>
      <c r="B13" s="178">
        <v>98</v>
      </c>
      <c r="C13" s="144">
        <v>621</v>
      </c>
      <c r="D13" s="122">
        <v>671</v>
      </c>
      <c r="E13" s="106">
        <v>156</v>
      </c>
      <c r="F13" s="144">
        <v>579</v>
      </c>
      <c r="G13" s="41"/>
    </row>
    <row r="14" spans="1:7" x14ac:dyDescent="0.3">
      <c r="A14" s="22" t="s">
        <v>905</v>
      </c>
      <c r="B14" s="178">
        <v>63</v>
      </c>
      <c r="C14" s="144">
        <v>503</v>
      </c>
      <c r="D14" s="122">
        <v>520</v>
      </c>
      <c r="E14" s="106">
        <v>151</v>
      </c>
      <c r="F14" s="144">
        <v>422</v>
      </c>
      <c r="G14" s="41"/>
    </row>
    <row r="15" spans="1:7" x14ac:dyDescent="0.3">
      <c r="A15" s="22" t="s">
        <v>906</v>
      </c>
      <c r="B15" s="178">
        <v>82</v>
      </c>
      <c r="C15" s="144">
        <v>460</v>
      </c>
      <c r="D15" s="122">
        <v>503</v>
      </c>
      <c r="E15" s="106">
        <v>174</v>
      </c>
      <c r="F15" s="144">
        <v>387</v>
      </c>
      <c r="G15" s="41"/>
    </row>
    <row r="16" spans="1:7" x14ac:dyDescent="0.3">
      <c r="A16" s="22" t="s">
        <v>907</v>
      </c>
      <c r="B16" s="178">
        <v>70</v>
      </c>
      <c r="C16" s="144">
        <v>452</v>
      </c>
      <c r="D16" s="122">
        <v>477</v>
      </c>
      <c r="E16" s="106">
        <v>113</v>
      </c>
      <c r="F16" s="144">
        <v>426</v>
      </c>
      <c r="G16" s="41"/>
    </row>
    <row r="17" spans="1:7" x14ac:dyDescent="0.3">
      <c r="A17" s="22" t="s">
        <v>908</v>
      </c>
      <c r="B17" s="178">
        <v>43</v>
      </c>
      <c r="C17" s="144">
        <v>286</v>
      </c>
      <c r="D17" s="122">
        <v>302</v>
      </c>
      <c r="E17" s="106">
        <v>117</v>
      </c>
      <c r="F17" s="144">
        <v>204</v>
      </c>
      <c r="G17" s="41"/>
    </row>
    <row r="18" spans="1:7" x14ac:dyDescent="0.3">
      <c r="A18" s="22" t="s">
        <v>909</v>
      </c>
      <c r="B18" s="178">
        <v>47</v>
      </c>
      <c r="C18" s="144">
        <v>438</v>
      </c>
      <c r="D18" s="122">
        <v>458</v>
      </c>
      <c r="E18" s="106">
        <v>164</v>
      </c>
      <c r="F18" s="144">
        <v>326</v>
      </c>
      <c r="G18" s="41"/>
    </row>
    <row r="19" spans="1:7" x14ac:dyDescent="0.3">
      <c r="A19" s="22" t="s">
        <v>910</v>
      </c>
      <c r="B19" s="178">
        <v>105</v>
      </c>
      <c r="C19" s="144">
        <v>538</v>
      </c>
      <c r="D19" s="122">
        <v>564</v>
      </c>
      <c r="E19" s="106">
        <v>201</v>
      </c>
      <c r="F19" s="144">
        <v>452</v>
      </c>
      <c r="G19" s="41"/>
    </row>
    <row r="20" spans="1:7" x14ac:dyDescent="0.3">
      <c r="A20" s="22" t="s">
        <v>911</v>
      </c>
      <c r="B20" s="178">
        <v>98</v>
      </c>
      <c r="C20" s="144">
        <v>580</v>
      </c>
      <c r="D20" s="122">
        <v>620</v>
      </c>
      <c r="E20" s="106">
        <v>176</v>
      </c>
      <c r="F20" s="144">
        <v>507</v>
      </c>
      <c r="G20" s="41"/>
    </row>
    <row r="21" spans="1:7" x14ac:dyDescent="0.3">
      <c r="A21" s="22" t="s">
        <v>912</v>
      </c>
      <c r="B21" s="178">
        <v>69</v>
      </c>
      <c r="C21" s="144">
        <v>371</v>
      </c>
      <c r="D21" s="122">
        <v>391</v>
      </c>
      <c r="E21" s="106">
        <v>97</v>
      </c>
      <c r="F21" s="144">
        <v>348</v>
      </c>
      <c r="G21" s="41"/>
    </row>
    <row r="22" spans="1:7" x14ac:dyDescent="0.3">
      <c r="A22" s="22" t="s">
        <v>913</v>
      </c>
      <c r="B22" s="178">
        <v>33</v>
      </c>
      <c r="C22" s="144">
        <v>206</v>
      </c>
      <c r="D22" s="122">
        <v>226</v>
      </c>
      <c r="E22" s="106">
        <v>49</v>
      </c>
      <c r="F22" s="144">
        <v>189</v>
      </c>
      <c r="G22" s="41"/>
    </row>
    <row r="23" spans="1:7" x14ac:dyDescent="0.3">
      <c r="A23" s="22" t="s">
        <v>914</v>
      </c>
      <c r="B23" s="178">
        <v>76</v>
      </c>
      <c r="C23" s="144">
        <v>492</v>
      </c>
      <c r="D23" s="122">
        <v>524</v>
      </c>
      <c r="E23" s="106">
        <v>199</v>
      </c>
      <c r="F23" s="144">
        <v>367</v>
      </c>
      <c r="G23" s="41"/>
    </row>
    <row r="24" spans="1:7" x14ac:dyDescent="0.3">
      <c r="A24" s="22" t="s">
        <v>915</v>
      </c>
      <c r="B24" s="178">
        <v>43</v>
      </c>
      <c r="C24" s="144">
        <v>323</v>
      </c>
      <c r="D24" s="122">
        <v>316</v>
      </c>
      <c r="E24" s="106">
        <v>171</v>
      </c>
      <c r="F24" s="144">
        <v>190</v>
      </c>
      <c r="G24" s="41"/>
    </row>
    <row r="25" spans="1:7" x14ac:dyDescent="0.3">
      <c r="A25" s="22" t="s">
        <v>916</v>
      </c>
      <c r="B25" s="178">
        <v>36</v>
      </c>
      <c r="C25" s="144">
        <v>246</v>
      </c>
      <c r="D25" s="122">
        <v>242</v>
      </c>
      <c r="E25" s="106">
        <v>97</v>
      </c>
      <c r="F25" s="144">
        <v>186</v>
      </c>
      <c r="G25" s="41"/>
    </row>
    <row r="26" spans="1:7" x14ac:dyDescent="0.3">
      <c r="A26" s="22" t="s">
        <v>917</v>
      </c>
      <c r="B26" s="178">
        <v>145</v>
      </c>
      <c r="C26" s="144">
        <v>105</v>
      </c>
      <c r="D26" s="122">
        <v>147</v>
      </c>
      <c r="E26" s="106">
        <v>177</v>
      </c>
      <c r="F26" s="144">
        <v>73</v>
      </c>
      <c r="G26" s="41"/>
    </row>
    <row r="27" spans="1:7" x14ac:dyDescent="0.3">
      <c r="A27" s="22" t="s">
        <v>918</v>
      </c>
      <c r="B27" s="178">
        <v>70</v>
      </c>
      <c r="C27" s="144">
        <v>699</v>
      </c>
      <c r="D27" s="122">
        <v>734</v>
      </c>
      <c r="E27" s="106">
        <v>138</v>
      </c>
      <c r="F27" s="144">
        <v>643</v>
      </c>
      <c r="G27" s="42"/>
    </row>
    <row r="28" spans="1:7" x14ac:dyDescent="0.3">
      <c r="A28" s="22" t="s">
        <v>919</v>
      </c>
      <c r="B28" s="178">
        <v>58</v>
      </c>
      <c r="C28" s="144">
        <v>497</v>
      </c>
      <c r="D28" s="122">
        <v>531</v>
      </c>
      <c r="E28" s="106">
        <v>184</v>
      </c>
      <c r="F28" s="144">
        <v>390</v>
      </c>
      <c r="G28" s="71"/>
    </row>
    <row r="29" spans="1:7" x14ac:dyDescent="0.3">
      <c r="A29" s="22" t="s">
        <v>920</v>
      </c>
      <c r="B29" s="178">
        <v>40</v>
      </c>
      <c r="C29" s="144">
        <v>264</v>
      </c>
      <c r="D29" s="122">
        <v>265</v>
      </c>
      <c r="E29" s="106">
        <v>106</v>
      </c>
      <c r="F29" s="144">
        <v>197</v>
      </c>
      <c r="G29" s="71"/>
    </row>
    <row r="30" spans="1:7" x14ac:dyDescent="0.3">
      <c r="A30" s="22" t="s">
        <v>921</v>
      </c>
      <c r="B30" s="178">
        <v>53</v>
      </c>
      <c r="C30" s="144">
        <v>350</v>
      </c>
      <c r="D30" s="122">
        <v>370</v>
      </c>
      <c r="E30" s="106">
        <v>120</v>
      </c>
      <c r="F30" s="144">
        <v>281</v>
      </c>
      <c r="G30" s="71"/>
    </row>
    <row r="31" spans="1:7" x14ac:dyDescent="0.3">
      <c r="A31" s="22" t="s">
        <v>922</v>
      </c>
      <c r="B31" s="178">
        <v>45</v>
      </c>
      <c r="C31" s="144">
        <v>339</v>
      </c>
      <c r="D31" s="122">
        <v>363</v>
      </c>
      <c r="E31" s="106">
        <v>102</v>
      </c>
      <c r="F31" s="144">
        <v>301</v>
      </c>
      <c r="G31" s="71"/>
    </row>
    <row r="32" spans="1:7" x14ac:dyDescent="0.3">
      <c r="A32" s="22" t="s">
        <v>923</v>
      </c>
      <c r="B32" s="178">
        <v>0</v>
      </c>
      <c r="C32" s="144">
        <v>8</v>
      </c>
      <c r="D32" s="122">
        <v>8</v>
      </c>
      <c r="E32" s="106">
        <v>0</v>
      </c>
      <c r="F32" s="144">
        <v>8</v>
      </c>
      <c r="G32" s="71"/>
    </row>
    <row r="33" spans="1:7" x14ac:dyDescent="0.3">
      <c r="A33" s="22" t="s">
        <v>924</v>
      </c>
      <c r="B33" s="178">
        <v>0</v>
      </c>
      <c r="C33" s="144">
        <v>0</v>
      </c>
      <c r="D33" s="122">
        <v>0</v>
      </c>
      <c r="E33" s="106">
        <v>0</v>
      </c>
      <c r="F33" s="144">
        <v>0</v>
      </c>
      <c r="G33" s="71"/>
    </row>
    <row r="34" spans="1:7" x14ac:dyDescent="0.3">
      <c r="A34" s="22" t="s">
        <v>925</v>
      </c>
      <c r="B34" s="178">
        <v>0</v>
      </c>
      <c r="C34" s="144">
        <v>3</v>
      </c>
      <c r="D34" s="122">
        <v>3</v>
      </c>
      <c r="E34" s="137">
        <v>0</v>
      </c>
      <c r="F34" s="155">
        <v>3</v>
      </c>
      <c r="G34" s="71"/>
    </row>
    <row r="35" spans="1:7" x14ac:dyDescent="0.3">
      <c r="A35" s="23" t="s">
        <v>48</v>
      </c>
      <c r="B35" s="109">
        <f>SUM(B7:B34)</f>
        <v>1920</v>
      </c>
      <c r="C35" s="108">
        <f>SUM(C7:C34)</f>
        <v>10079</v>
      </c>
      <c r="D35" s="108">
        <f>SUM(D7:D34)</f>
        <v>10767</v>
      </c>
      <c r="E35" s="109">
        <f>SUM(E7:E34)</f>
        <v>3904</v>
      </c>
      <c r="F35" s="108">
        <f>SUM(F7:F34)</f>
        <v>8209</v>
      </c>
    </row>
    <row r="36" spans="1:7" ht="13.5" thickBot="1" x14ac:dyDescent="0.35">
      <c r="B36" s="47"/>
      <c r="C36" s="47"/>
      <c r="D36" s="47"/>
      <c r="E36" s="47"/>
      <c r="F36" s="47"/>
    </row>
    <row r="37" spans="1:7" ht="13.5" thickBot="1" x14ac:dyDescent="0.35">
      <c r="A37" s="16" t="s">
        <v>927</v>
      </c>
      <c r="B37" s="44"/>
      <c r="C37" s="44"/>
      <c r="D37" s="45"/>
      <c r="E37" s="45"/>
      <c r="F37" s="46"/>
    </row>
    <row r="38" spans="1:7" x14ac:dyDescent="0.3">
      <c r="A38" s="98">
        <v>1</v>
      </c>
      <c r="B38" s="178">
        <v>63</v>
      </c>
      <c r="C38" s="140">
        <v>269</v>
      </c>
      <c r="D38" s="121">
        <v>279</v>
      </c>
      <c r="E38" s="141">
        <v>77</v>
      </c>
      <c r="F38" s="140">
        <v>252</v>
      </c>
    </row>
    <row r="39" spans="1:7" x14ac:dyDescent="0.3">
      <c r="A39" s="99">
        <v>2</v>
      </c>
      <c r="B39" s="178">
        <v>25</v>
      </c>
      <c r="C39" s="144">
        <v>158</v>
      </c>
      <c r="D39" s="122">
        <v>165</v>
      </c>
      <c r="E39" s="106">
        <v>25</v>
      </c>
      <c r="F39" s="144">
        <v>150</v>
      </c>
    </row>
    <row r="40" spans="1:7" x14ac:dyDescent="0.3">
      <c r="A40" s="99">
        <v>3</v>
      </c>
      <c r="B40" s="178">
        <v>31</v>
      </c>
      <c r="C40" s="144">
        <v>319</v>
      </c>
      <c r="D40" s="122">
        <v>321</v>
      </c>
      <c r="E40" s="106">
        <v>46</v>
      </c>
      <c r="F40" s="144">
        <v>299</v>
      </c>
    </row>
    <row r="41" spans="1:7" x14ac:dyDescent="0.3">
      <c r="A41" s="99">
        <v>4</v>
      </c>
      <c r="B41" s="178">
        <v>1</v>
      </c>
      <c r="C41" s="144">
        <v>123</v>
      </c>
      <c r="D41" s="122">
        <v>120</v>
      </c>
      <c r="E41" s="106">
        <v>2</v>
      </c>
      <c r="F41" s="155">
        <v>123</v>
      </c>
    </row>
    <row r="42" spans="1:7" x14ac:dyDescent="0.3">
      <c r="A42" s="23" t="s">
        <v>48</v>
      </c>
      <c r="B42" s="109">
        <f>SUM(B38:B41)</f>
        <v>120</v>
      </c>
      <c r="C42" s="108">
        <f>SUM(C38:C41)</f>
        <v>869</v>
      </c>
      <c r="D42" s="108">
        <f>SUM(D38:D41)</f>
        <v>885</v>
      </c>
      <c r="E42" s="109">
        <f>SUM(E38:E41)</f>
        <v>150</v>
      </c>
      <c r="F42" s="108">
        <f>SUM(F38:F41)</f>
        <v>824</v>
      </c>
    </row>
    <row r="43" spans="1:7" x14ac:dyDescent="0.3">
      <c r="B43" s="47"/>
      <c r="C43" s="47"/>
      <c r="D43" s="47"/>
      <c r="E43" s="47"/>
      <c r="F43" s="47"/>
    </row>
    <row r="44" spans="1:7" x14ac:dyDescent="0.3">
      <c r="A44" s="23" t="s">
        <v>99</v>
      </c>
      <c r="B44" s="55">
        <f>B35+B42</f>
        <v>2040</v>
      </c>
      <c r="C44" s="54">
        <f t="shared" ref="C44:D44" si="0">C35+C42</f>
        <v>10948</v>
      </c>
      <c r="D44" s="54">
        <f t="shared" si="0"/>
        <v>11652</v>
      </c>
      <c r="E44" s="55">
        <f>E35+E42</f>
        <v>4054</v>
      </c>
      <c r="F44" s="54">
        <f>F35+F42</f>
        <v>9033</v>
      </c>
    </row>
  </sheetData>
  <mergeCells count="4">
    <mergeCell ref="B3:C3"/>
    <mergeCell ref="E3:F3"/>
    <mergeCell ref="B1:F1"/>
    <mergeCell ref="B2:F2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0E96B-29E8-4C01-B100-E904DC3EA901}">
  <sheetPr>
    <pageSetUpPr fitToPage="1"/>
  </sheetPr>
  <dimension ref="A1:G66"/>
  <sheetViews>
    <sheetView tabSelected="1" zoomScaleNormal="100" workbookViewId="0">
      <pane xSplit="6" ySplit="5" topLeftCell="G6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ColWidth="9.1796875" defaultRowHeight="13" x14ac:dyDescent="0.3"/>
  <cols>
    <col min="1" max="1" width="18.54296875" style="2" customWidth="1"/>
    <col min="2" max="7" width="8.7265625" style="7" customWidth="1"/>
    <col min="8" max="253" width="9.1796875" style="7"/>
    <col min="254" max="254" width="18.54296875" style="7" customWidth="1"/>
    <col min="255" max="263" width="8.7265625" style="7" customWidth="1"/>
    <col min="264" max="509" width="9.1796875" style="7"/>
    <col min="510" max="510" width="18.54296875" style="7" customWidth="1"/>
    <col min="511" max="519" width="8.7265625" style="7" customWidth="1"/>
    <col min="520" max="765" width="9.1796875" style="7"/>
    <col min="766" max="766" width="18.54296875" style="7" customWidth="1"/>
    <col min="767" max="775" width="8.7265625" style="7" customWidth="1"/>
    <col min="776" max="1021" width="9.1796875" style="7"/>
    <col min="1022" max="1022" width="18.54296875" style="7" customWidth="1"/>
    <col min="1023" max="1031" width="8.7265625" style="7" customWidth="1"/>
    <col min="1032" max="1277" width="9.1796875" style="7"/>
    <col min="1278" max="1278" width="18.54296875" style="7" customWidth="1"/>
    <col min="1279" max="1287" width="8.7265625" style="7" customWidth="1"/>
    <col min="1288" max="1533" width="9.1796875" style="7"/>
    <col min="1534" max="1534" width="18.54296875" style="7" customWidth="1"/>
    <col min="1535" max="1543" width="8.7265625" style="7" customWidth="1"/>
    <col min="1544" max="1789" width="9.1796875" style="7"/>
    <col min="1790" max="1790" width="18.54296875" style="7" customWidth="1"/>
    <col min="1791" max="1799" width="8.7265625" style="7" customWidth="1"/>
    <col min="1800" max="2045" width="9.1796875" style="7"/>
    <col min="2046" max="2046" width="18.54296875" style="7" customWidth="1"/>
    <col min="2047" max="2055" width="8.7265625" style="7" customWidth="1"/>
    <col min="2056" max="2301" width="9.1796875" style="7"/>
    <col min="2302" max="2302" width="18.54296875" style="7" customWidth="1"/>
    <col min="2303" max="2311" width="8.7265625" style="7" customWidth="1"/>
    <col min="2312" max="2557" width="9.1796875" style="7"/>
    <col min="2558" max="2558" width="18.54296875" style="7" customWidth="1"/>
    <col min="2559" max="2567" width="8.7265625" style="7" customWidth="1"/>
    <col min="2568" max="2813" width="9.1796875" style="7"/>
    <col min="2814" max="2814" width="18.54296875" style="7" customWidth="1"/>
    <col min="2815" max="2823" width="8.7265625" style="7" customWidth="1"/>
    <col min="2824" max="3069" width="9.1796875" style="7"/>
    <col min="3070" max="3070" width="18.54296875" style="7" customWidth="1"/>
    <col min="3071" max="3079" width="8.7265625" style="7" customWidth="1"/>
    <col min="3080" max="3325" width="9.1796875" style="7"/>
    <col min="3326" max="3326" width="18.54296875" style="7" customWidth="1"/>
    <col min="3327" max="3335" width="8.7265625" style="7" customWidth="1"/>
    <col min="3336" max="3581" width="9.1796875" style="7"/>
    <col min="3582" max="3582" width="18.54296875" style="7" customWidth="1"/>
    <col min="3583" max="3591" width="8.7265625" style="7" customWidth="1"/>
    <col min="3592" max="3837" width="9.1796875" style="7"/>
    <col min="3838" max="3838" width="18.54296875" style="7" customWidth="1"/>
    <col min="3839" max="3847" width="8.7265625" style="7" customWidth="1"/>
    <col min="3848" max="4093" width="9.1796875" style="7"/>
    <col min="4094" max="4094" width="18.54296875" style="7" customWidth="1"/>
    <col min="4095" max="4103" width="8.7265625" style="7" customWidth="1"/>
    <col min="4104" max="4349" width="9.1796875" style="7"/>
    <col min="4350" max="4350" width="18.54296875" style="7" customWidth="1"/>
    <col min="4351" max="4359" width="8.7265625" style="7" customWidth="1"/>
    <col min="4360" max="4605" width="9.1796875" style="7"/>
    <col min="4606" max="4606" width="18.54296875" style="7" customWidth="1"/>
    <col min="4607" max="4615" width="8.7265625" style="7" customWidth="1"/>
    <col min="4616" max="4861" width="9.1796875" style="7"/>
    <col min="4862" max="4862" width="18.54296875" style="7" customWidth="1"/>
    <col min="4863" max="4871" width="8.7265625" style="7" customWidth="1"/>
    <col min="4872" max="5117" width="9.1796875" style="7"/>
    <col min="5118" max="5118" width="18.54296875" style="7" customWidth="1"/>
    <col min="5119" max="5127" width="8.7265625" style="7" customWidth="1"/>
    <col min="5128" max="5373" width="9.1796875" style="7"/>
    <col min="5374" max="5374" width="18.54296875" style="7" customWidth="1"/>
    <col min="5375" max="5383" width="8.7265625" style="7" customWidth="1"/>
    <col min="5384" max="5629" width="9.1796875" style="7"/>
    <col min="5630" max="5630" width="18.54296875" style="7" customWidth="1"/>
    <col min="5631" max="5639" width="8.7265625" style="7" customWidth="1"/>
    <col min="5640" max="5885" width="9.1796875" style="7"/>
    <col min="5886" max="5886" width="18.54296875" style="7" customWidth="1"/>
    <col min="5887" max="5895" width="8.7265625" style="7" customWidth="1"/>
    <col min="5896" max="6141" width="9.1796875" style="7"/>
    <col min="6142" max="6142" width="18.54296875" style="7" customWidth="1"/>
    <col min="6143" max="6151" width="8.7265625" style="7" customWidth="1"/>
    <col min="6152" max="6397" width="9.1796875" style="7"/>
    <col min="6398" max="6398" width="18.54296875" style="7" customWidth="1"/>
    <col min="6399" max="6407" width="8.7265625" style="7" customWidth="1"/>
    <col min="6408" max="6653" width="9.1796875" style="7"/>
    <col min="6654" max="6654" width="18.54296875" style="7" customWidth="1"/>
    <col min="6655" max="6663" width="8.7265625" style="7" customWidth="1"/>
    <col min="6664" max="6909" width="9.1796875" style="7"/>
    <col min="6910" max="6910" width="18.54296875" style="7" customWidth="1"/>
    <col min="6911" max="6919" width="8.7265625" style="7" customWidth="1"/>
    <col min="6920" max="7165" width="9.1796875" style="7"/>
    <col min="7166" max="7166" width="18.54296875" style="7" customWidth="1"/>
    <col min="7167" max="7175" width="8.7265625" style="7" customWidth="1"/>
    <col min="7176" max="7421" width="9.1796875" style="7"/>
    <col min="7422" max="7422" width="18.54296875" style="7" customWidth="1"/>
    <col min="7423" max="7431" width="8.7265625" style="7" customWidth="1"/>
    <col min="7432" max="7677" width="9.1796875" style="7"/>
    <col min="7678" max="7678" width="18.54296875" style="7" customWidth="1"/>
    <col min="7679" max="7687" width="8.7265625" style="7" customWidth="1"/>
    <col min="7688" max="7933" width="9.1796875" style="7"/>
    <col min="7934" max="7934" width="18.54296875" style="7" customWidth="1"/>
    <col min="7935" max="7943" width="8.7265625" style="7" customWidth="1"/>
    <col min="7944" max="8189" width="9.1796875" style="7"/>
    <col min="8190" max="8190" width="18.54296875" style="7" customWidth="1"/>
    <col min="8191" max="8199" width="8.7265625" style="7" customWidth="1"/>
    <col min="8200" max="8445" width="9.1796875" style="7"/>
    <col min="8446" max="8446" width="18.54296875" style="7" customWidth="1"/>
    <col min="8447" max="8455" width="8.7265625" style="7" customWidth="1"/>
    <col min="8456" max="8701" width="9.1796875" style="7"/>
    <col min="8702" max="8702" width="18.54296875" style="7" customWidth="1"/>
    <col min="8703" max="8711" width="8.7265625" style="7" customWidth="1"/>
    <col min="8712" max="8957" width="9.1796875" style="7"/>
    <col min="8958" max="8958" width="18.54296875" style="7" customWidth="1"/>
    <col min="8959" max="8967" width="8.7265625" style="7" customWidth="1"/>
    <col min="8968" max="9213" width="9.1796875" style="7"/>
    <col min="9214" max="9214" width="18.54296875" style="7" customWidth="1"/>
    <col min="9215" max="9223" width="8.7265625" style="7" customWidth="1"/>
    <col min="9224" max="9469" width="9.1796875" style="7"/>
    <col min="9470" max="9470" width="18.54296875" style="7" customWidth="1"/>
    <col min="9471" max="9479" width="8.7265625" style="7" customWidth="1"/>
    <col min="9480" max="9725" width="9.1796875" style="7"/>
    <col min="9726" max="9726" width="18.54296875" style="7" customWidth="1"/>
    <col min="9727" max="9735" width="8.7265625" style="7" customWidth="1"/>
    <col min="9736" max="9981" width="9.1796875" style="7"/>
    <col min="9982" max="9982" width="18.54296875" style="7" customWidth="1"/>
    <col min="9983" max="9991" width="8.7265625" style="7" customWidth="1"/>
    <col min="9992" max="10237" width="9.1796875" style="7"/>
    <col min="10238" max="10238" width="18.54296875" style="7" customWidth="1"/>
    <col min="10239" max="10247" width="8.7265625" style="7" customWidth="1"/>
    <col min="10248" max="10493" width="9.1796875" style="7"/>
    <col min="10494" max="10494" width="18.54296875" style="7" customWidth="1"/>
    <col min="10495" max="10503" width="8.7265625" style="7" customWidth="1"/>
    <col min="10504" max="10749" width="9.1796875" style="7"/>
    <col min="10750" max="10750" width="18.54296875" style="7" customWidth="1"/>
    <col min="10751" max="10759" width="8.7265625" style="7" customWidth="1"/>
    <col min="10760" max="11005" width="9.1796875" style="7"/>
    <col min="11006" max="11006" width="18.54296875" style="7" customWidth="1"/>
    <col min="11007" max="11015" width="8.7265625" style="7" customWidth="1"/>
    <col min="11016" max="11261" width="9.1796875" style="7"/>
    <col min="11262" max="11262" width="18.54296875" style="7" customWidth="1"/>
    <col min="11263" max="11271" width="8.7265625" style="7" customWidth="1"/>
    <col min="11272" max="11517" width="9.1796875" style="7"/>
    <col min="11518" max="11518" width="18.54296875" style="7" customWidth="1"/>
    <col min="11519" max="11527" width="8.7265625" style="7" customWidth="1"/>
    <col min="11528" max="11773" width="9.1796875" style="7"/>
    <col min="11774" max="11774" width="18.54296875" style="7" customWidth="1"/>
    <col min="11775" max="11783" width="8.7265625" style="7" customWidth="1"/>
    <col min="11784" max="12029" width="9.1796875" style="7"/>
    <col min="12030" max="12030" width="18.54296875" style="7" customWidth="1"/>
    <col min="12031" max="12039" width="8.7265625" style="7" customWidth="1"/>
    <col min="12040" max="12285" width="9.1796875" style="7"/>
    <col min="12286" max="12286" width="18.54296875" style="7" customWidth="1"/>
    <col min="12287" max="12295" width="8.7265625" style="7" customWidth="1"/>
    <col min="12296" max="12541" width="9.1796875" style="7"/>
    <col min="12542" max="12542" width="18.54296875" style="7" customWidth="1"/>
    <col min="12543" max="12551" width="8.7265625" style="7" customWidth="1"/>
    <col min="12552" max="12797" width="9.1796875" style="7"/>
    <col min="12798" max="12798" width="18.54296875" style="7" customWidth="1"/>
    <col min="12799" max="12807" width="8.7265625" style="7" customWidth="1"/>
    <col min="12808" max="13053" width="9.1796875" style="7"/>
    <col min="13054" max="13054" width="18.54296875" style="7" customWidth="1"/>
    <col min="13055" max="13063" width="8.7265625" style="7" customWidth="1"/>
    <col min="13064" max="13309" width="9.1796875" style="7"/>
    <col min="13310" max="13310" width="18.54296875" style="7" customWidth="1"/>
    <col min="13311" max="13319" width="8.7265625" style="7" customWidth="1"/>
    <col min="13320" max="13565" width="9.1796875" style="7"/>
    <col min="13566" max="13566" width="18.54296875" style="7" customWidth="1"/>
    <col min="13567" max="13575" width="8.7265625" style="7" customWidth="1"/>
    <col min="13576" max="13821" width="9.1796875" style="7"/>
    <col min="13822" max="13822" width="18.54296875" style="7" customWidth="1"/>
    <col min="13823" max="13831" width="8.7265625" style="7" customWidth="1"/>
    <col min="13832" max="14077" width="9.1796875" style="7"/>
    <col min="14078" max="14078" width="18.54296875" style="7" customWidth="1"/>
    <col min="14079" max="14087" width="8.7265625" style="7" customWidth="1"/>
    <col min="14088" max="14333" width="9.1796875" style="7"/>
    <col min="14334" max="14334" width="18.54296875" style="7" customWidth="1"/>
    <col min="14335" max="14343" width="8.7265625" style="7" customWidth="1"/>
    <col min="14344" max="14589" width="9.1796875" style="7"/>
    <col min="14590" max="14590" width="18.54296875" style="7" customWidth="1"/>
    <col min="14591" max="14599" width="8.7265625" style="7" customWidth="1"/>
    <col min="14600" max="14845" width="9.1796875" style="7"/>
    <col min="14846" max="14846" width="18.54296875" style="7" customWidth="1"/>
    <col min="14847" max="14855" width="8.7265625" style="7" customWidth="1"/>
    <col min="14856" max="15101" width="9.1796875" style="7"/>
    <col min="15102" max="15102" width="18.54296875" style="7" customWidth="1"/>
    <col min="15103" max="15111" width="8.7265625" style="7" customWidth="1"/>
    <col min="15112" max="15357" width="9.1796875" style="7"/>
    <col min="15358" max="15358" width="18.54296875" style="7" customWidth="1"/>
    <col min="15359" max="15367" width="8.7265625" style="7" customWidth="1"/>
    <col min="15368" max="15613" width="9.1796875" style="7"/>
    <col min="15614" max="15614" width="18.54296875" style="7" customWidth="1"/>
    <col min="15615" max="15623" width="8.7265625" style="7" customWidth="1"/>
    <col min="15624" max="15869" width="9.1796875" style="7"/>
    <col min="15870" max="15870" width="18.54296875" style="7" customWidth="1"/>
    <col min="15871" max="15879" width="8.7265625" style="7" customWidth="1"/>
    <col min="15880" max="16125" width="9.1796875" style="7"/>
    <col min="16126" max="16126" width="18.54296875" style="7" customWidth="1"/>
    <col min="16127" max="16135" width="8.7265625" style="7" customWidth="1"/>
    <col min="16136" max="16384" width="9.1796875" style="7"/>
  </cols>
  <sheetData>
    <row r="1" spans="1:7" ht="14.5" x14ac:dyDescent="0.35">
      <c r="A1" s="24"/>
      <c r="B1" s="314"/>
      <c r="C1" s="315"/>
      <c r="D1" s="315"/>
      <c r="E1" s="315"/>
      <c r="F1" s="321"/>
      <c r="G1" s="27"/>
    </row>
    <row r="2" spans="1:7" ht="14.5" x14ac:dyDescent="0.35">
      <c r="A2" s="28"/>
      <c r="B2" s="309" t="s">
        <v>928</v>
      </c>
      <c r="C2" s="311"/>
      <c r="D2" s="311"/>
      <c r="E2" s="311"/>
      <c r="F2" s="322"/>
      <c r="G2" s="27"/>
    </row>
    <row r="3" spans="1:7" ht="14.5" x14ac:dyDescent="0.35">
      <c r="A3" s="28"/>
      <c r="B3" s="101" t="s">
        <v>0</v>
      </c>
      <c r="C3" s="312" t="s">
        <v>1</v>
      </c>
      <c r="D3" s="313"/>
      <c r="E3" s="312" t="s">
        <v>2</v>
      </c>
      <c r="F3" s="313"/>
      <c r="G3" s="69"/>
    </row>
    <row r="4" spans="1:7" x14ac:dyDescent="0.3">
      <c r="A4" s="34"/>
      <c r="B4" s="10" t="s">
        <v>15</v>
      </c>
      <c r="C4" s="11" t="s">
        <v>16</v>
      </c>
      <c r="D4" s="10" t="s">
        <v>15</v>
      </c>
      <c r="E4" s="11" t="s">
        <v>16</v>
      </c>
      <c r="F4" s="10" t="s">
        <v>15</v>
      </c>
      <c r="G4" s="37"/>
    </row>
    <row r="5" spans="1:7" ht="107.25" customHeight="1" thickBot="1" x14ac:dyDescent="0.35">
      <c r="A5" s="38" t="s">
        <v>17</v>
      </c>
      <c r="B5" s="13" t="s">
        <v>929</v>
      </c>
      <c r="C5" s="13" t="s">
        <v>930</v>
      </c>
      <c r="D5" s="13" t="s">
        <v>931</v>
      </c>
      <c r="E5" s="13" t="s">
        <v>932</v>
      </c>
      <c r="F5" s="13" t="s">
        <v>933</v>
      </c>
      <c r="G5" s="39"/>
    </row>
    <row r="6" spans="1:7" ht="13.5" thickBot="1" x14ac:dyDescent="0.35">
      <c r="A6" s="76" t="s">
        <v>937</v>
      </c>
      <c r="B6" s="15"/>
      <c r="C6" s="16"/>
      <c r="D6" s="17"/>
      <c r="E6" s="16"/>
      <c r="F6" s="15"/>
      <c r="G6" s="40"/>
    </row>
    <row r="7" spans="1:7" x14ac:dyDescent="0.3">
      <c r="A7" s="59" t="s">
        <v>934</v>
      </c>
      <c r="B7" s="140">
        <v>61</v>
      </c>
      <c r="C7" s="141">
        <v>7</v>
      </c>
      <c r="D7" s="157">
        <v>55</v>
      </c>
      <c r="E7" s="141">
        <v>7</v>
      </c>
      <c r="F7" s="140">
        <v>56</v>
      </c>
      <c r="G7" s="41"/>
    </row>
    <row r="8" spans="1:7" x14ac:dyDescent="0.3">
      <c r="A8" s="60" t="s">
        <v>935</v>
      </c>
      <c r="B8" s="144">
        <v>67</v>
      </c>
      <c r="C8" s="106">
        <v>9</v>
      </c>
      <c r="D8" s="104">
        <v>61</v>
      </c>
      <c r="E8" s="106">
        <v>10</v>
      </c>
      <c r="F8" s="144">
        <v>62</v>
      </c>
      <c r="G8" s="41"/>
    </row>
    <row r="9" spans="1:7" x14ac:dyDescent="0.3">
      <c r="A9" s="60" t="s">
        <v>936</v>
      </c>
      <c r="B9" s="144">
        <v>65</v>
      </c>
      <c r="C9" s="106">
        <v>4</v>
      </c>
      <c r="D9" s="104">
        <v>62</v>
      </c>
      <c r="E9" s="106">
        <v>3</v>
      </c>
      <c r="F9" s="155">
        <v>64</v>
      </c>
      <c r="G9" s="41"/>
    </row>
    <row r="10" spans="1:7" x14ac:dyDescent="0.3">
      <c r="A10" s="23" t="s">
        <v>48</v>
      </c>
      <c r="B10" s="108">
        <f>SUM(B7:B9)</f>
        <v>193</v>
      </c>
      <c r="C10" s="109">
        <f>SUM(C7:C9)</f>
        <v>20</v>
      </c>
      <c r="D10" s="108">
        <f>SUM(D7:D9)</f>
        <v>178</v>
      </c>
      <c r="E10" s="109">
        <f>SUM(E7:E9)</f>
        <v>20</v>
      </c>
      <c r="F10" s="108">
        <f>SUM(F7:F9)</f>
        <v>182</v>
      </c>
    </row>
    <row r="11" spans="1:7" ht="13.5" thickBot="1" x14ac:dyDescent="0.35">
      <c r="B11" s="47"/>
      <c r="C11" s="47"/>
      <c r="D11" s="47"/>
      <c r="E11" s="47"/>
      <c r="F11" s="47"/>
    </row>
    <row r="12" spans="1:7" ht="13.5" thickBot="1" x14ac:dyDescent="0.35">
      <c r="A12" s="16" t="s">
        <v>951</v>
      </c>
      <c r="B12" s="44"/>
      <c r="C12" s="45"/>
      <c r="D12" s="46"/>
      <c r="E12" s="45"/>
      <c r="F12" s="44"/>
      <c r="G12" s="71"/>
    </row>
    <row r="13" spans="1:7" x14ac:dyDescent="0.3">
      <c r="A13" s="59" t="s">
        <v>938</v>
      </c>
      <c r="B13" s="140">
        <v>233</v>
      </c>
      <c r="C13" s="141">
        <v>44</v>
      </c>
      <c r="D13" s="140">
        <v>213</v>
      </c>
      <c r="E13" s="141">
        <v>45</v>
      </c>
      <c r="F13" s="140">
        <v>213</v>
      </c>
    </row>
    <row r="14" spans="1:7" x14ac:dyDescent="0.3">
      <c r="A14" s="60" t="s">
        <v>939</v>
      </c>
      <c r="B14" s="144">
        <v>322</v>
      </c>
      <c r="C14" s="106">
        <v>26</v>
      </c>
      <c r="D14" s="144">
        <v>313</v>
      </c>
      <c r="E14" s="106">
        <v>28</v>
      </c>
      <c r="F14" s="144">
        <v>307</v>
      </c>
    </row>
    <row r="15" spans="1:7" x14ac:dyDescent="0.3">
      <c r="A15" s="60" t="s">
        <v>940</v>
      </c>
      <c r="B15" s="144">
        <v>231</v>
      </c>
      <c r="C15" s="106">
        <v>17</v>
      </c>
      <c r="D15" s="144">
        <v>223</v>
      </c>
      <c r="E15" s="106">
        <v>12</v>
      </c>
      <c r="F15" s="144">
        <v>228</v>
      </c>
    </row>
    <row r="16" spans="1:7" x14ac:dyDescent="0.3">
      <c r="A16" s="60" t="s">
        <v>941</v>
      </c>
      <c r="B16" s="144">
        <v>237</v>
      </c>
      <c r="C16" s="106">
        <v>18</v>
      </c>
      <c r="D16" s="144">
        <v>233</v>
      </c>
      <c r="E16" s="106">
        <v>18</v>
      </c>
      <c r="F16" s="144">
        <v>233</v>
      </c>
    </row>
    <row r="17" spans="1:7" x14ac:dyDescent="0.3">
      <c r="A17" s="60" t="s">
        <v>942</v>
      </c>
      <c r="B17" s="144">
        <v>187</v>
      </c>
      <c r="C17" s="106">
        <v>27</v>
      </c>
      <c r="D17" s="144">
        <v>165</v>
      </c>
      <c r="E17" s="106">
        <v>28</v>
      </c>
      <c r="F17" s="144">
        <v>165</v>
      </c>
    </row>
    <row r="18" spans="1:7" x14ac:dyDescent="0.3">
      <c r="A18" s="60" t="s">
        <v>943</v>
      </c>
      <c r="B18" s="144">
        <v>322</v>
      </c>
      <c r="C18" s="106">
        <v>33</v>
      </c>
      <c r="D18" s="144">
        <v>312</v>
      </c>
      <c r="E18" s="106">
        <v>32</v>
      </c>
      <c r="F18" s="144">
        <v>307</v>
      </c>
    </row>
    <row r="19" spans="1:7" x14ac:dyDescent="0.3">
      <c r="A19" s="60" t="s">
        <v>944</v>
      </c>
      <c r="B19" s="144">
        <v>273</v>
      </c>
      <c r="C19" s="106">
        <v>49</v>
      </c>
      <c r="D19" s="144">
        <v>246</v>
      </c>
      <c r="E19" s="106">
        <v>46</v>
      </c>
      <c r="F19" s="144">
        <v>245</v>
      </c>
    </row>
    <row r="20" spans="1:7" x14ac:dyDescent="0.3">
      <c r="A20" s="60" t="s">
        <v>945</v>
      </c>
      <c r="B20" s="144">
        <v>374</v>
      </c>
      <c r="C20" s="106">
        <v>40</v>
      </c>
      <c r="D20" s="144">
        <v>352</v>
      </c>
      <c r="E20" s="106">
        <v>48</v>
      </c>
      <c r="F20" s="144">
        <v>344</v>
      </c>
    </row>
    <row r="21" spans="1:7" x14ac:dyDescent="0.3">
      <c r="A21" s="60" t="s">
        <v>946</v>
      </c>
      <c r="B21" s="144">
        <v>203</v>
      </c>
      <c r="C21" s="106">
        <v>22</v>
      </c>
      <c r="D21" s="144">
        <v>185</v>
      </c>
      <c r="E21" s="106">
        <v>16</v>
      </c>
      <c r="F21" s="144">
        <v>190</v>
      </c>
    </row>
    <row r="22" spans="1:7" x14ac:dyDescent="0.3">
      <c r="A22" s="60" t="s">
        <v>947</v>
      </c>
      <c r="B22" s="144">
        <v>313</v>
      </c>
      <c r="C22" s="106">
        <v>20</v>
      </c>
      <c r="D22" s="144">
        <v>303</v>
      </c>
      <c r="E22" s="106">
        <v>18</v>
      </c>
      <c r="F22" s="144">
        <v>305</v>
      </c>
    </row>
    <row r="23" spans="1:7" x14ac:dyDescent="0.3">
      <c r="A23" s="60" t="s">
        <v>948</v>
      </c>
      <c r="B23" s="144">
        <v>362</v>
      </c>
      <c r="C23" s="106">
        <v>27</v>
      </c>
      <c r="D23" s="144">
        <v>349</v>
      </c>
      <c r="E23" s="106">
        <v>24</v>
      </c>
      <c r="F23" s="144">
        <v>350</v>
      </c>
    </row>
    <row r="24" spans="1:7" x14ac:dyDescent="0.3">
      <c r="A24" s="60" t="s">
        <v>949</v>
      </c>
      <c r="B24" s="144">
        <v>189</v>
      </c>
      <c r="C24" s="106">
        <v>22</v>
      </c>
      <c r="D24" s="144">
        <v>182</v>
      </c>
      <c r="E24" s="106">
        <v>29</v>
      </c>
      <c r="F24" s="144">
        <v>178</v>
      </c>
    </row>
    <row r="25" spans="1:7" x14ac:dyDescent="0.3">
      <c r="A25" s="296" t="s">
        <v>950</v>
      </c>
      <c r="B25" s="294">
        <v>138</v>
      </c>
      <c r="C25" s="291">
        <v>11</v>
      </c>
      <c r="D25" s="294">
        <v>127</v>
      </c>
      <c r="E25" s="291">
        <v>13</v>
      </c>
      <c r="F25" s="294">
        <v>126</v>
      </c>
    </row>
    <row r="26" spans="1:7" x14ac:dyDescent="0.3">
      <c r="A26" s="74" t="s">
        <v>1166</v>
      </c>
      <c r="B26" s="297">
        <f>358+143</f>
        <v>501</v>
      </c>
      <c r="C26" s="298">
        <f>123+65</f>
        <v>188</v>
      </c>
      <c r="D26" s="297">
        <f>304+120</f>
        <v>424</v>
      </c>
      <c r="E26" s="298">
        <f>113+62</f>
        <v>175</v>
      </c>
      <c r="F26" s="297">
        <f>317+118</f>
        <v>435</v>
      </c>
    </row>
    <row r="27" spans="1:7" x14ac:dyDescent="0.3">
      <c r="A27" s="23" t="s">
        <v>48</v>
      </c>
      <c r="B27" s="108">
        <f>SUM(B13:B26)</f>
        <v>3885</v>
      </c>
      <c r="C27" s="109">
        <f t="shared" ref="C27:F27" si="0">SUM(C13:C26)</f>
        <v>544</v>
      </c>
      <c r="D27" s="108">
        <f t="shared" si="0"/>
        <v>3627</v>
      </c>
      <c r="E27" s="109">
        <f t="shared" si="0"/>
        <v>532</v>
      </c>
      <c r="F27" s="108">
        <f t="shared" si="0"/>
        <v>3626</v>
      </c>
    </row>
    <row r="28" spans="1:7" ht="13.5" thickBot="1" x14ac:dyDescent="0.35">
      <c r="A28" s="148"/>
      <c r="B28" s="149"/>
      <c r="C28" s="149"/>
      <c r="D28" s="149"/>
      <c r="E28" s="149"/>
      <c r="F28" s="149"/>
    </row>
    <row r="29" spans="1:7" ht="13.5" thickBot="1" x14ac:dyDescent="0.35">
      <c r="A29" s="16" t="s">
        <v>971</v>
      </c>
      <c r="B29" s="44"/>
      <c r="C29" s="45"/>
      <c r="D29" s="46"/>
      <c r="E29" s="45"/>
      <c r="F29" s="44"/>
      <c r="G29" s="71"/>
    </row>
    <row r="30" spans="1:7" x14ac:dyDescent="0.3">
      <c r="A30" s="59" t="s">
        <v>952</v>
      </c>
      <c r="B30" s="50">
        <v>167</v>
      </c>
      <c r="C30" s="64">
        <v>19</v>
      </c>
      <c r="D30" s="63">
        <v>158</v>
      </c>
      <c r="E30" s="49">
        <v>19</v>
      </c>
      <c r="F30" s="48">
        <v>158</v>
      </c>
    </row>
    <row r="31" spans="1:7" x14ac:dyDescent="0.3">
      <c r="A31" s="60" t="s">
        <v>937</v>
      </c>
      <c r="B31" s="53">
        <v>607</v>
      </c>
      <c r="C31" s="66">
        <v>41</v>
      </c>
      <c r="D31" s="65">
        <v>590</v>
      </c>
      <c r="E31" s="52">
        <v>46</v>
      </c>
      <c r="F31" s="51">
        <v>583</v>
      </c>
    </row>
    <row r="32" spans="1:7" x14ac:dyDescent="0.3">
      <c r="A32" s="60" t="s">
        <v>953</v>
      </c>
      <c r="B32" s="53">
        <v>433</v>
      </c>
      <c r="C32" s="66">
        <v>38</v>
      </c>
      <c r="D32" s="65">
        <v>410</v>
      </c>
      <c r="E32" s="52">
        <v>29</v>
      </c>
      <c r="F32" s="51">
        <v>414</v>
      </c>
    </row>
    <row r="33" spans="1:6" x14ac:dyDescent="0.3">
      <c r="A33" s="60" t="s">
        <v>954</v>
      </c>
      <c r="B33" s="53">
        <v>418</v>
      </c>
      <c r="C33" s="66">
        <v>37</v>
      </c>
      <c r="D33" s="65">
        <v>412</v>
      </c>
      <c r="E33" s="52">
        <v>30</v>
      </c>
      <c r="F33" s="51">
        <v>415</v>
      </c>
    </row>
    <row r="34" spans="1:6" x14ac:dyDescent="0.3">
      <c r="A34" s="60" t="s">
        <v>955</v>
      </c>
      <c r="B34" s="53">
        <v>148</v>
      </c>
      <c r="C34" s="66">
        <v>10</v>
      </c>
      <c r="D34" s="65">
        <v>140</v>
      </c>
      <c r="E34" s="52">
        <v>9</v>
      </c>
      <c r="F34" s="51">
        <v>144</v>
      </c>
    </row>
    <row r="35" spans="1:6" x14ac:dyDescent="0.3">
      <c r="A35" s="60" t="s">
        <v>956</v>
      </c>
      <c r="B35" s="53">
        <v>403</v>
      </c>
      <c r="C35" s="66">
        <v>34</v>
      </c>
      <c r="D35" s="65">
        <v>383</v>
      </c>
      <c r="E35" s="52">
        <v>30</v>
      </c>
      <c r="F35" s="51">
        <v>388</v>
      </c>
    </row>
    <row r="36" spans="1:6" x14ac:dyDescent="0.3">
      <c r="A36" s="60" t="s">
        <v>957</v>
      </c>
      <c r="B36" s="53">
        <v>340</v>
      </c>
      <c r="C36" s="66">
        <v>51</v>
      </c>
      <c r="D36" s="65">
        <v>326</v>
      </c>
      <c r="E36" s="52">
        <v>47</v>
      </c>
      <c r="F36" s="51">
        <v>331</v>
      </c>
    </row>
    <row r="37" spans="1:6" x14ac:dyDescent="0.3">
      <c r="A37" s="60" t="s">
        <v>958</v>
      </c>
      <c r="B37" s="53">
        <v>153</v>
      </c>
      <c r="C37" s="66">
        <v>11</v>
      </c>
      <c r="D37" s="65">
        <v>155</v>
      </c>
      <c r="E37" s="52">
        <v>12</v>
      </c>
      <c r="F37" s="51">
        <v>153</v>
      </c>
    </row>
    <row r="38" spans="1:6" x14ac:dyDescent="0.3">
      <c r="A38" s="60" t="s">
        <v>959</v>
      </c>
      <c r="B38" s="53">
        <v>382</v>
      </c>
      <c r="C38" s="66">
        <v>52</v>
      </c>
      <c r="D38" s="65">
        <v>370</v>
      </c>
      <c r="E38" s="52">
        <v>47</v>
      </c>
      <c r="F38" s="51">
        <v>363</v>
      </c>
    </row>
    <row r="39" spans="1:6" x14ac:dyDescent="0.3">
      <c r="A39" s="60" t="s">
        <v>960</v>
      </c>
      <c r="B39" s="53">
        <v>99</v>
      </c>
      <c r="C39" s="66">
        <v>17</v>
      </c>
      <c r="D39" s="65">
        <v>105</v>
      </c>
      <c r="E39" s="52">
        <v>13</v>
      </c>
      <c r="F39" s="51">
        <v>118</v>
      </c>
    </row>
    <row r="40" spans="1:6" x14ac:dyDescent="0.3">
      <c r="A40" s="60" t="s">
        <v>961</v>
      </c>
      <c r="B40" s="53">
        <v>247</v>
      </c>
      <c r="C40" s="66">
        <v>37</v>
      </c>
      <c r="D40" s="65">
        <v>233</v>
      </c>
      <c r="E40" s="52">
        <v>33</v>
      </c>
      <c r="F40" s="51">
        <v>237</v>
      </c>
    </row>
    <row r="41" spans="1:6" x14ac:dyDescent="0.3">
      <c r="A41" s="60" t="s">
        <v>962</v>
      </c>
      <c r="B41" s="53">
        <v>215</v>
      </c>
      <c r="C41" s="66">
        <v>36</v>
      </c>
      <c r="D41" s="65">
        <v>195</v>
      </c>
      <c r="E41" s="52">
        <v>34</v>
      </c>
      <c r="F41" s="51">
        <v>194</v>
      </c>
    </row>
    <row r="42" spans="1:6" x14ac:dyDescent="0.3">
      <c r="A42" s="60" t="s">
        <v>963</v>
      </c>
      <c r="B42" s="53">
        <v>484</v>
      </c>
      <c r="C42" s="66">
        <v>33</v>
      </c>
      <c r="D42" s="65">
        <v>468</v>
      </c>
      <c r="E42" s="52">
        <v>35</v>
      </c>
      <c r="F42" s="51">
        <v>465</v>
      </c>
    </row>
    <row r="43" spans="1:6" x14ac:dyDescent="0.3">
      <c r="A43" s="60" t="s">
        <v>964</v>
      </c>
      <c r="B43" s="53">
        <v>557</v>
      </c>
      <c r="C43" s="66">
        <v>81</v>
      </c>
      <c r="D43" s="65">
        <v>513</v>
      </c>
      <c r="E43" s="52">
        <v>81</v>
      </c>
      <c r="F43" s="51">
        <v>508</v>
      </c>
    </row>
    <row r="44" spans="1:6" x14ac:dyDescent="0.3">
      <c r="A44" s="60" t="s">
        <v>965</v>
      </c>
      <c r="B44" s="53">
        <v>390</v>
      </c>
      <c r="C44" s="66">
        <v>29</v>
      </c>
      <c r="D44" s="65">
        <v>379</v>
      </c>
      <c r="E44" s="52">
        <v>31</v>
      </c>
      <c r="F44" s="51">
        <v>376</v>
      </c>
    </row>
    <row r="45" spans="1:6" x14ac:dyDescent="0.3">
      <c r="A45" s="60" t="s">
        <v>966</v>
      </c>
      <c r="B45" s="53">
        <v>398</v>
      </c>
      <c r="C45" s="66">
        <v>27</v>
      </c>
      <c r="D45" s="65">
        <v>394</v>
      </c>
      <c r="E45" s="52">
        <v>40</v>
      </c>
      <c r="F45" s="51">
        <v>378</v>
      </c>
    </row>
    <row r="46" spans="1:6" x14ac:dyDescent="0.3">
      <c r="A46" s="60" t="s">
        <v>967</v>
      </c>
      <c r="B46" s="53">
        <v>381</v>
      </c>
      <c r="C46" s="66">
        <v>50</v>
      </c>
      <c r="D46" s="65">
        <v>370</v>
      </c>
      <c r="E46" s="52">
        <v>42</v>
      </c>
      <c r="F46" s="51">
        <v>376</v>
      </c>
    </row>
    <row r="47" spans="1:6" x14ac:dyDescent="0.3">
      <c r="A47" s="60" t="s">
        <v>968</v>
      </c>
      <c r="B47" s="53">
        <v>527</v>
      </c>
      <c r="C47" s="66">
        <v>53</v>
      </c>
      <c r="D47" s="65">
        <v>494</v>
      </c>
      <c r="E47" s="52">
        <v>63</v>
      </c>
      <c r="F47" s="51">
        <v>482</v>
      </c>
    </row>
    <row r="48" spans="1:6" x14ac:dyDescent="0.3">
      <c r="A48" s="60" t="s">
        <v>969</v>
      </c>
      <c r="B48" s="53">
        <v>290</v>
      </c>
      <c r="C48" s="66">
        <v>34</v>
      </c>
      <c r="D48" s="65">
        <v>269</v>
      </c>
      <c r="E48" s="52">
        <v>30</v>
      </c>
      <c r="F48" s="51">
        <v>274</v>
      </c>
    </row>
    <row r="49" spans="1:7" x14ac:dyDescent="0.3">
      <c r="A49" s="60" t="s">
        <v>970</v>
      </c>
      <c r="B49" s="53">
        <v>277</v>
      </c>
      <c r="C49" s="66">
        <v>21</v>
      </c>
      <c r="D49" s="65">
        <v>264</v>
      </c>
      <c r="E49" s="52">
        <v>23</v>
      </c>
      <c r="F49" s="51">
        <v>263</v>
      </c>
    </row>
    <row r="50" spans="1:7" x14ac:dyDescent="0.3">
      <c r="A50" s="60" t="s">
        <v>256</v>
      </c>
      <c r="B50" s="53">
        <v>1235</v>
      </c>
      <c r="C50" s="66">
        <v>315</v>
      </c>
      <c r="D50" s="65">
        <v>1145</v>
      </c>
      <c r="E50" s="52">
        <v>299</v>
      </c>
      <c r="F50" s="51">
        <v>1143</v>
      </c>
    </row>
    <row r="51" spans="1:7" x14ac:dyDescent="0.3">
      <c r="A51" s="23" t="s">
        <v>48</v>
      </c>
      <c r="B51" s="54">
        <f>SUM(B30:B50)</f>
        <v>8151</v>
      </c>
      <c r="C51" s="55">
        <f>SUM(C30:C50)</f>
        <v>1026</v>
      </c>
      <c r="D51" s="54">
        <f>SUM(D30:D50)</f>
        <v>7773</v>
      </c>
      <c r="E51" s="55">
        <f>SUM(E30:E50)</f>
        <v>993</v>
      </c>
      <c r="F51" s="54">
        <f>SUM(F30:F50)</f>
        <v>7763</v>
      </c>
    </row>
    <row r="52" spans="1:7" ht="13.5" thickBot="1" x14ac:dyDescent="0.35">
      <c r="B52" s="47"/>
      <c r="C52" s="47"/>
      <c r="D52" s="47"/>
      <c r="E52" s="47"/>
      <c r="F52" s="47"/>
    </row>
    <row r="53" spans="1:7" ht="13.5" thickBot="1" x14ac:dyDescent="0.35">
      <c r="A53" s="16" t="s">
        <v>980</v>
      </c>
      <c r="B53" s="44"/>
      <c r="C53" s="45"/>
      <c r="D53" s="46"/>
      <c r="E53" s="45"/>
      <c r="F53" s="44"/>
      <c r="G53" s="71"/>
    </row>
    <row r="54" spans="1:7" x14ac:dyDescent="0.3">
      <c r="A54" s="59" t="s">
        <v>972</v>
      </c>
      <c r="B54" s="199">
        <v>492</v>
      </c>
      <c r="C54" s="141">
        <v>98</v>
      </c>
      <c r="D54" s="140">
        <v>450</v>
      </c>
      <c r="E54" s="141">
        <v>99</v>
      </c>
      <c r="F54" s="140">
        <v>449</v>
      </c>
    </row>
    <row r="55" spans="1:7" x14ac:dyDescent="0.3">
      <c r="A55" s="60" t="s">
        <v>973</v>
      </c>
      <c r="B55" s="201">
        <v>447</v>
      </c>
      <c r="C55" s="106">
        <v>79</v>
      </c>
      <c r="D55" s="144">
        <v>414</v>
      </c>
      <c r="E55" s="106">
        <v>74</v>
      </c>
      <c r="F55" s="144">
        <v>423</v>
      </c>
    </row>
    <row r="56" spans="1:7" x14ac:dyDescent="0.3">
      <c r="A56" s="60" t="s">
        <v>974</v>
      </c>
      <c r="B56" s="201">
        <v>648</v>
      </c>
      <c r="C56" s="106">
        <v>139</v>
      </c>
      <c r="D56" s="144">
        <v>584</v>
      </c>
      <c r="E56" s="106">
        <v>144</v>
      </c>
      <c r="F56" s="144">
        <v>579</v>
      </c>
    </row>
    <row r="57" spans="1:7" x14ac:dyDescent="0.3">
      <c r="A57" s="60" t="s">
        <v>975</v>
      </c>
      <c r="B57" s="201">
        <v>149</v>
      </c>
      <c r="C57" s="106">
        <v>28</v>
      </c>
      <c r="D57" s="144">
        <v>132</v>
      </c>
      <c r="E57" s="106">
        <v>31</v>
      </c>
      <c r="F57" s="144">
        <v>128</v>
      </c>
    </row>
    <row r="58" spans="1:7" x14ac:dyDescent="0.3">
      <c r="A58" s="60" t="s">
        <v>976</v>
      </c>
      <c r="B58" s="201">
        <v>44</v>
      </c>
      <c r="C58" s="106">
        <v>9</v>
      </c>
      <c r="D58" s="144">
        <v>38</v>
      </c>
      <c r="E58" s="106">
        <v>10</v>
      </c>
      <c r="F58" s="144">
        <v>37</v>
      </c>
    </row>
    <row r="59" spans="1:7" x14ac:dyDescent="0.3">
      <c r="A59" s="60" t="s">
        <v>1167</v>
      </c>
      <c r="B59" s="201">
        <v>129</v>
      </c>
      <c r="C59" s="106">
        <v>15</v>
      </c>
      <c r="D59" s="144">
        <v>118</v>
      </c>
      <c r="E59" s="106">
        <v>11</v>
      </c>
      <c r="F59" s="144">
        <v>122</v>
      </c>
    </row>
    <row r="60" spans="1:7" x14ac:dyDescent="0.3">
      <c r="A60" s="60" t="s">
        <v>977</v>
      </c>
      <c r="B60" s="201">
        <v>63</v>
      </c>
      <c r="C60" s="106">
        <v>6</v>
      </c>
      <c r="D60" s="144">
        <v>61</v>
      </c>
      <c r="E60" s="106">
        <v>6</v>
      </c>
      <c r="F60" s="144">
        <v>61</v>
      </c>
    </row>
    <row r="61" spans="1:7" x14ac:dyDescent="0.3">
      <c r="A61" s="60" t="s">
        <v>978</v>
      </c>
      <c r="B61" s="201">
        <v>153</v>
      </c>
      <c r="C61" s="106">
        <v>10</v>
      </c>
      <c r="D61" s="144">
        <v>145</v>
      </c>
      <c r="E61" s="106">
        <v>12</v>
      </c>
      <c r="F61" s="144">
        <v>144</v>
      </c>
    </row>
    <row r="62" spans="1:7" x14ac:dyDescent="0.3">
      <c r="A62" s="60" t="s">
        <v>979</v>
      </c>
      <c r="B62" s="201">
        <v>140</v>
      </c>
      <c r="C62" s="106">
        <v>3</v>
      </c>
      <c r="D62" s="294">
        <v>138</v>
      </c>
      <c r="E62" s="291">
        <v>4</v>
      </c>
      <c r="F62" s="294">
        <v>137</v>
      </c>
    </row>
    <row r="63" spans="1:7" x14ac:dyDescent="0.3">
      <c r="A63" s="202" t="s">
        <v>1168</v>
      </c>
      <c r="B63" s="41">
        <v>897</v>
      </c>
      <c r="C63" s="152">
        <v>372</v>
      </c>
      <c r="D63" s="155">
        <v>743</v>
      </c>
      <c r="E63" s="137">
        <v>380</v>
      </c>
      <c r="F63" s="155">
        <v>733</v>
      </c>
    </row>
    <row r="64" spans="1:7" x14ac:dyDescent="0.3">
      <c r="A64" s="23" t="s">
        <v>48</v>
      </c>
      <c r="B64" s="108">
        <f>SUM(B54:B63)</f>
        <v>3162</v>
      </c>
      <c r="C64" s="109">
        <f>SUM(C54:C63)</f>
        <v>759</v>
      </c>
      <c r="D64" s="108">
        <f>SUM(D54:D63)</f>
        <v>2823</v>
      </c>
      <c r="E64" s="109">
        <f>SUM(E54:E63)</f>
        <v>771</v>
      </c>
      <c r="F64" s="108">
        <f>SUM(F54:F63)</f>
        <v>2813</v>
      </c>
    </row>
    <row r="65" spans="1:6" x14ac:dyDescent="0.3">
      <c r="A65" s="123"/>
      <c r="B65" s="124"/>
      <c r="C65" s="124"/>
      <c r="D65" s="124"/>
      <c r="E65" s="124"/>
      <c r="F65" s="124"/>
    </row>
    <row r="66" spans="1:6" x14ac:dyDescent="0.3">
      <c r="A66" s="23" t="s">
        <v>99</v>
      </c>
      <c r="B66" s="54">
        <f>B10+B27+B51+B64</f>
        <v>15391</v>
      </c>
      <c r="C66" s="55">
        <f>C10+C27+C51+C64</f>
        <v>2349</v>
      </c>
      <c r="D66" s="54">
        <f>D10+D27+D51+D64</f>
        <v>14401</v>
      </c>
      <c r="E66" s="55">
        <f>E10+E27+E51+E64</f>
        <v>2316</v>
      </c>
      <c r="F66" s="54">
        <f>F10+F27+F51+F64</f>
        <v>14384</v>
      </c>
    </row>
  </sheetData>
  <mergeCells count="4">
    <mergeCell ref="B1:F1"/>
    <mergeCell ref="B2:F2"/>
    <mergeCell ref="C3:D3"/>
    <mergeCell ref="E3:F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9B868-72E6-4A85-BA80-447EC68BB081}">
  <sheetPr>
    <pageSetUpPr fitToPage="1"/>
  </sheetPr>
  <dimension ref="A1:E28"/>
  <sheetViews>
    <sheetView tabSelected="1" zoomScaleNormal="100" workbookViewId="0">
      <selection activeCell="F6" sqref="F6"/>
    </sheetView>
  </sheetViews>
  <sheetFormatPr defaultColWidth="9.1796875" defaultRowHeight="13" x14ac:dyDescent="0.3"/>
  <cols>
    <col min="1" max="1" width="10.26953125" style="2" customWidth="1"/>
    <col min="2" max="5" width="8.7265625" style="7" customWidth="1"/>
    <col min="6" max="16384" width="9.1796875" style="7"/>
  </cols>
  <sheetData>
    <row r="1" spans="1:5" ht="14.5" x14ac:dyDescent="0.35">
      <c r="A1" s="24"/>
      <c r="B1" s="314"/>
      <c r="C1" s="315"/>
      <c r="D1" s="315"/>
      <c r="E1" s="27"/>
    </row>
    <row r="2" spans="1:5" ht="14.5" x14ac:dyDescent="0.35">
      <c r="A2" s="28"/>
      <c r="B2" s="309" t="s">
        <v>981</v>
      </c>
      <c r="C2" s="311"/>
      <c r="D2" s="311"/>
      <c r="E2" s="27"/>
    </row>
    <row r="3" spans="1:5" ht="14.5" x14ac:dyDescent="0.35">
      <c r="A3" s="28"/>
      <c r="B3" s="30" t="s">
        <v>0</v>
      </c>
      <c r="C3" s="30" t="s">
        <v>1</v>
      </c>
      <c r="D3" s="30" t="s">
        <v>2</v>
      </c>
      <c r="E3" s="69"/>
    </row>
    <row r="4" spans="1:5" x14ac:dyDescent="0.3">
      <c r="A4" s="34"/>
      <c r="B4" s="10" t="s">
        <v>15</v>
      </c>
      <c r="C4" s="10" t="s">
        <v>15</v>
      </c>
      <c r="D4" s="10" t="s">
        <v>15</v>
      </c>
      <c r="E4" s="37"/>
    </row>
    <row r="5" spans="1:5" ht="107.25" customHeight="1" thickBot="1" x14ac:dyDescent="0.35">
      <c r="A5" s="38" t="s">
        <v>17</v>
      </c>
      <c r="B5" s="13" t="s">
        <v>982</v>
      </c>
      <c r="C5" s="13" t="s">
        <v>983</v>
      </c>
      <c r="D5" s="13" t="s">
        <v>984</v>
      </c>
      <c r="E5" s="39"/>
    </row>
    <row r="6" spans="1:5" ht="13.5" thickBot="1" x14ac:dyDescent="0.35">
      <c r="A6" s="16" t="s">
        <v>997</v>
      </c>
      <c r="B6" s="15"/>
      <c r="C6" s="16"/>
      <c r="D6" s="16"/>
      <c r="E6" s="40"/>
    </row>
    <row r="7" spans="1:5" x14ac:dyDescent="0.3">
      <c r="A7" s="57" t="s">
        <v>235</v>
      </c>
      <c r="B7" s="102">
        <v>816</v>
      </c>
      <c r="C7" s="146">
        <v>793</v>
      </c>
      <c r="D7" s="153">
        <v>795</v>
      </c>
      <c r="E7" s="41"/>
    </row>
    <row r="8" spans="1:5" x14ac:dyDescent="0.3">
      <c r="A8" s="58" t="s">
        <v>293</v>
      </c>
      <c r="B8" s="102">
        <v>339</v>
      </c>
      <c r="C8" s="105">
        <v>323</v>
      </c>
      <c r="D8" s="154">
        <v>315</v>
      </c>
      <c r="E8" s="41"/>
    </row>
    <row r="9" spans="1:5" x14ac:dyDescent="0.3">
      <c r="A9" s="58" t="s">
        <v>236</v>
      </c>
      <c r="B9" s="102">
        <v>657</v>
      </c>
      <c r="C9" s="105">
        <v>629</v>
      </c>
      <c r="D9" s="154">
        <v>613</v>
      </c>
      <c r="E9" s="41"/>
    </row>
    <row r="10" spans="1:5" x14ac:dyDescent="0.3">
      <c r="A10" s="58" t="s">
        <v>237</v>
      </c>
      <c r="B10" s="102">
        <v>827</v>
      </c>
      <c r="C10" s="105">
        <v>790</v>
      </c>
      <c r="D10" s="154">
        <v>795</v>
      </c>
      <c r="E10" s="41"/>
    </row>
    <row r="11" spans="1:5" x14ac:dyDescent="0.3">
      <c r="A11" s="58" t="s">
        <v>294</v>
      </c>
      <c r="B11" s="102">
        <v>551</v>
      </c>
      <c r="C11" s="105">
        <v>499</v>
      </c>
      <c r="D11" s="154">
        <v>486</v>
      </c>
      <c r="E11" s="41"/>
    </row>
    <row r="12" spans="1:5" x14ac:dyDescent="0.3">
      <c r="A12" s="58" t="s">
        <v>238</v>
      </c>
      <c r="B12" s="102">
        <v>570</v>
      </c>
      <c r="C12" s="105">
        <v>544</v>
      </c>
      <c r="D12" s="154">
        <v>542</v>
      </c>
      <c r="E12" s="41"/>
    </row>
    <row r="13" spans="1:5" x14ac:dyDescent="0.3">
      <c r="A13" s="58" t="s">
        <v>239</v>
      </c>
      <c r="B13" s="102">
        <v>602</v>
      </c>
      <c r="C13" s="105">
        <v>574</v>
      </c>
      <c r="D13" s="154">
        <v>583</v>
      </c>
      <c r="E13" s="41"/>
    </row>
    <row r="14" spans="1:5" x14ac:dyDescent="0.3">
      <c r="A14" s="58" t="s">
        <v>240</v>
      </c>
      <c r="B14" s="102">
        <v>502</v>
      </c>
      <c r="C14" s="105">
        <v>486</v>
      </c>
      <c r="D14" s="154">
        <v>517</v>
      </c>
      <c r="E14" s="41"/>
    </row>
    <row r="15" spans="1:5" x14ac:dyDescent="0.3">
      <c r="A15" s="58" t="s">
        <v>985</v>
      </c>
      <c r="B15" s="102">
        <v>423</v>
      </c>
      <c r="C15" s="105">
        <v>421</v>
      </c>
      <c r="D15" s="154">
        <v>421</v>
      </c>
      <c r="E15" s="41"/>
    </row>
    <row r="16" spans="1:5" x14ac:dyDescent="0.3">
      <c r="A16" s="58" t="s">
        <v>986</v>
      </c>
      <c r="B16" s="102">
        <v>419</v>
      </c>
      <c r="C16" s="105">
        <v>411</v>
      </c>
      <c r="D16" s="154">
        <v>403</v>
      </c>
      <c r="E16" s="41"/>
    </row>
    <row r="17" spans="1:5" x14ac:dyDescent="0.3">
      <c r="A17" s="58" t="s">
        <v>987</v>
      </c>
      <c r="B17" s="102">
        <v>277</v>
      </c>
      <c r="C17" s="105">
        <v>268</v>
      </c>
      <c r="D17" s="154">
        <v>270</v>
      </c>
      <c r="E17" s="41"/>
    </row>
    <row r="18" spans="1:5" x14ac:dyDescent="0.3">
      <c r="A18" s="58" t="s">
        <v>988</v>
      </c>
      <c r="B18" s="102">
        <v>395</v>
      </c>
      <c r="C18" s="105">
        <v>358</v>
      </c>
      <c r="D18" s="154">
        <v>364</v>
      </c>
      <c r="E18" s="41"/>
    </row>
    <row r="19" spans="1:5" x14ac:dyDescent="0.3">
      <c r="A19" s="58" t="s">
        <v>989</v>
      </c>
      <c r="B19" s="102">
        <v>626</v>
      </c>
      <c r="C19" s="105">
        <v>596</v>
      </c>
      <c r="D19" s="154">
        <v>583</v>
      </c>
      <c r="E19" s="41"/>
    </row>
    <row r="20" spans="1:5" x14ac:dyDescent="0.3">
      <c r="A20" s="58" t="s">
        <v>990</v>
      </c>
      <c r="B20" s="102">
        <v>413</v>
      </c>
      <c r="C20" s="105">
        <v>395</v>
      </c>
      <c r="D20" s="154">
        <v>399</v>
      </c>
      <c r="E20" s="41"/>
    </row>
    <row r="21" spans="1:5" x14ac:dyDescent="0.3">
      <c r="A21" s="58" t="s">
        <v>991</v>
      </c>
      <c r="B21" s="102">
        <v>576</v>
      </c>
      <c r="C21" s="105">
        <v>541</v>
      </c>
      <c r="D21" s="154">
        <v>553</v>
      </c>
      <c r="E21" s="41"/>
    </row>
    <row r="22" spans="1:5" x14ac:dyDescent="0.3">
      <c r="A22" s="58" t="s">
        <v>992</v>
      </c>
      <c r="B22" s="102">
        <v>353</v>
      </c>
      <c r="C22" s="105">
        <v>360</v>
      </c>
      <c r="D22" s="154">
        <v>366</v>
      </c>
      <c r="E22" s="41"/>
    </row>
    <row r="23" spans="1:5" x14ac:dyDescent="0.3">
      <c r="A23" s="58" t="s">
        <v>993</v>
      </c>
      <c r="B23" s="102">
        <v>665</v>
      </c>
      <c r="C23" s="105">
        <v>645</v>
      </c>
      <c r="D23" s="154">
        <v>663</v>
      </c>
      <c r="E23" s="41"/>
    </row>
    <row r="24" spans="1:5" x14ac:dyDescent="0.3">
      <c r="A24" s="58" t="s">
        <v>994</v>
      </c>
      <c r="B24" s="102">
        <v>379</v>
      </c>
      <c r="C24" s="105">
        <v>346</v>
      </c>
      <c r="D24" s="154">
        <v>349</v>
      </c>
      <c r="E24" s="41"/>
    </row>
    <row r="25" spans="1:5" x14ac:dyDescent="0.3">
      <c r="A25" s="58" t="s">
        <v>995</v>
      </c>
      <c r="B25" s="102">
        <v>580</v>
      </c>
      <c r="C25" s="105">
        <v>557</v>
      </c>
      <c r="D25" s="154">
        <v>555</v>
      </c>
      <c r="E25" s="41"/>
    </row>
    <row r="26" spans="1:5" x14ac:dyDescent="0.3">
      <c r="A26" s="58" t="s">
        <v>996</v>
      </c>
      <c r="B26" s="102">
        <v>766</v>
      </c>
      <c r="C26" s="118">
        <v>691</v>
      </c>
      <c r="D26" s="154">
        <v>686</v>
      </c>
      <c r="E26" s="41"/>
    </row>
    <row r="27" spans="1:5" x14ac:dyDescent="0.3">
      <c r="A27" s="23" t="s">
        <v>48</v>
      </c>
      <c r="B27" s="108">
        <f>SUM(B7:B26)</f>
        <v>10736</v>
      </c>
      <c r="C27" s="108">
        <f>SUM(C7:C26)</f>
        <v>10227</v>
      </c>
      <c r="D27" s="108">
        <f>SUM(D7:D26)</f>
        <v>10258</v>
      </c>
      <c r="E27" s="42"/>
    </row>
    <row r="28" spans="1:5" x14ac:dyDescent="0.3">
      <c r="A28" s="43"/>
    </row>
  </sheetData>
  <mergeCells count="2">
    <mergeCell ref="B1:D1"/>
    <mergeCell ref="B2:D2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D4C5F-217A-4A29-858A-5A07B968320C}">
  <sheetPr>
    <pageSetUpPr fitToPage="1"/>
  </sheetPr>
  <dimension ref="A1:F28"/>
  <sheetViews>
    <sheetView tabSelected="1" zoomScaleNormal="100" workbookViewId="0">
      <selection activeCell="F6" sqref="F6"/>
    </sheetView>
  </sheetViews>
  <sheetFormatPr defaultColWidth="9.1796875" defaultRowHeight="13" x14ac:dyDescent="0.3"/>
  <cols>
    <col min="1" max="1" width="10.6328125" style="2" customWidth="1"/>
    <col min="2" max="6" width="8.7265625" style="7" customWidth="1"/>
    <col min="7" max="16384" width="9.1796875" style="7"/>
  </cols>
  <sheetData>
    <row r="1" spans="1:6" ht="14.5" x14ac:dyDescent="0.35">
      <c r="A1" s="24"/>
      <c r="B1" s="314"/>
      <c r="C1" s="315"/>
      <c r="D1" s="315"/>
      <c r="E1" s="315"/>
      <c r="F1" s="27"/>
    </row>
    <row r="2" spans="1:6" ht="14.5" x14ac:dyDescent="0.35">
      <c r="A2" s="28"/>
      <c r="B2" s="309" t="s">
        <v>998</v>
      </c>
      <c r="C2" s="311"/>
      <c r="D2" s="311"/>
      <c r="E2" s="311"/>
      <c r="F2" s="27"/>
    </row>
    <row r="3" spans="1:6" ht="14.5" x14ac:dyDescent="0.35">
      <c r="A3" s="28"/>
      <c r="B3" s="30" t="s">
        <v>0</v>
      </c>
      <c r="C3" s="312" t="s">
        <v>1</v>
      </c>
      <c r="D3" s="313"/>
      <c r="E3" s="67" t="s">
        <v>2</v>
      </c>
      <c r="F3" s="69"/>
    </row>
    <row r="4" spans="1:6" x14ac:dyDescent="0.3">
      <c r="A4" s="34"/>
      <c r="B4" s="10" t="s">
        <v>15</v>
      </c>
      <c r="C4" s="11" t="s">
        <v>16</v>
      </c>
      <c r="D4" s="10" t="s">
        <v>15</v>
      </c>
      <c r="E4" s="10" t="s">
        <v>15</v>
      </c>
      <c r="F4" s="37"/>
    </row>
    <row r="5" spans="1:6" ht="107.25" customHeight="1" thickBot="1" x14ac:dyDescent="0.35">
      <c r="A5" s="38" t="s">
        <v>17</v>
      </c>
      <c r="B5" s="13" t="s">
        <v>999</v>
      </c>
      <c r="C5" s="13" t="s">
        <v>1000</v>
      </c>
      <c r="D5" s="13" t="s">
        <v>1001</v>
      </c>
      <c r="E5" s="13" t="s">
        <v>1002</v>
      </c>
      <c r="F5" s="39"/>
    </row>
    <row r="6" spans="1:6" ht="13.5" thickBot="1" x14ac:dyDescent="0.35">
      <c r="A6" s="16" t="s">
        <v>997</v>
      </c>
      <c r="B6" s="15"/>
      <c r="C6" s="16"/>
      <c r="D6" s="17"/>
      <c r="E6" s="15"/>
      <c r="F6" s="40"/>
    </row>
    <row r="7" spans="1:6" x14ac:dyDescent="0.3">
      <c r="A7" s="57" t="s">
        <v>86</v>
      </c>
      <c r="B7" s="102">
        <v>649</v>
      </c>
      <c r="C7" s="141">
        <v>267</v>
      </c>
      <c r="D7" s="140">
        <v>659</v>
      </c>
      <c r="E7" s="299">
        <v>669</v>
      </c>
      <c r="F7" s="41"/>
    </row>
    <row r="8" spans="1:6" x14ac:dyDescent="0.3">
      <c r="A8" s="58" t="s">
        <v>87</v>
      </c>
      <c r="B8" s="102">
        <v>453</v>
      </c>
      <c r="C8" s="106">
        <v>236</v>
      </c>
      <c r="D8" s="144">
        <v>418</v>
      </c>
      <c r="E8" s="300">
        <v>457</v>
      </c>
      <c r="F8" s="41"/>
    </row>
    <row r="9" spans="1:6" x14ac:dyDescent="0.3">
      <c r="A9" s="58" t="s">
        <v>88</v>
      </c>
      <c r="B9" s="102">
        <v>214</v>
      </c>
      <c r="C9" s="106">
        <v>115</v>
      </c>
      <c r="D9" s="144">
        <v>223</v>
      </c>
      <c r="E9" s="300">
        <v>217</v>
      </c>
      <c r="F9" s="41"/>
    </row>
    <row r="10" spans="1:6" x14ac:dyDescent="0.3">
      <c r="A10" s="58" t="s">
        <v>89</v>
      </c>
      <c r="B10" s="102">
        <v>490</v>
      </c>
      <c r="C10" s="106">
        <v>266</v>
      </c>
      <c r="D10" s="144">
        <v>466</v>
      </c>
      <c r="E10" s="300">
        <v>480</v>
      </c>
      <c r="F10" s="41"/>
    </row>
    <row r="11" spans="1:6" x14ac:dyDescent="0.3">
      <c r="A11" s="58" t="s">
        <v>90</v>
      </c>
      <c r="B11" s="102">
        <v>380</v>
      </c>
      <c r="C11" s="106">
        <v>179</v>
      </c>
      <c r="D11" s="144">
        <v>340</v>
      </c>
      <c r="E11" s="300">
        <v>395</v>
      </c>
      <c r="F11" s="41"/>
    </row>
    <row r="12" spans="1:6" x14ac:dyDescent="0.3">
      <c r="A12" s="58" t="s">
        <v>91</v>
      </c>
      <c r="B12" s="102">
        <v>387</v>
      </c>
      <c r="C12" s="106">
        <v>244</v>
      </c>
      <c r="D12" s="144">
        <v>417</v>
      </c>
      <c r="E12" s="300">
        <v>377</v>
      </c>
      <c r="F12" s="41"/>
    </row>
    <row r="13" spans="1:6" x14ac:dyDescent="0.3">
      <c r="A13" s="58" t="s">
        <v>92</v>
      </c>
      <c r="B13" s="102">
        <v>282</v>
      </c>
      <c r="C13" s="106">
        <v>238</v>
      </c>
      <c r="D13" s="144">
        <v>270</v>
      </c>
      <c r="E13" s="300">
        <v>288</v>
      </c>
      <c r="F13" s="41"/>
    </row>
    <row r="14" spans="1:6" x14ac:dyDescent="0.3">
      <c r="A14" s="58" t="s">
        <v>93</v>
      </c>
      <c r="B14" s="102">
        <v>529</v>
      </c>
      <c r="C14" s="158">
        <v>246</v>
      </c>
      <c r="D14" s="301">
        <v>445</v>
      </c>
      <c r="E14" s="300">
        <v>497</v>
      </c>
      <c r="F14" s="41"/>
    </row>
    <row r="15" spans="1:6" x14ac:dyDescent="0.3">
      <c r="A15" s="58" t="s">
        <v>94</v>
      </c>
      <c r="B15" s="102">
        <v>458</v>
      </c>
      <c r="C15" s="106">
        <v>235</v>
      </c>
      <c r="D15" s="144">
        <v>352</v>
      </c>
      <c r="E15" s="300">
        <v>457</v>
      </c>
      <c r="F15" s="41"/>
    </row>
    <row r="16" spans="1:6" x14ac:dyDescent="0.3">
      <c r="A16" s="58" t="s">
        <v>95</v>
      </c>
      <c r="B16" s="102">
        <v>428</v>
      </c>
      <c r="C16" s="106">
        <v>193</v>
      </c>
      <c r="D16" s="144">
        <v>411</v>
      </c>
      <c r="E16" s="300">
        <v>438</v>
      </c>
      <c r="F16" s="41"/>
    </row>
    <row r="17" spans="1:6" x14ac:dyDescent="0.3">
      <c r="A17" s="58" t="s">
        <v>96</v>
      </c>
      <c r="B17" s="102">
        <v>345</v>
      </c>
      <c r="C17" s="106">
        <v>363</v>
      </c>
      <c r="D17" s="144">
        <v>305</v>
      </c>
      <c r="E17" s="300">
        <v>350</v>
      </c>
      <c r="F17" s="41"/>
    </row>
    <row r="18" spans="1:6" x14ac:dyDescent="0.3">
      <c r="A18" s="58" t="s">
        <v>97</v>
      </c>
      <c r="B18" s="102">
        <v>419</v>
      </c>
      <c r="C18" s="106">
        <v>259</v>
      </c>
      <c r="D18" s="144">
        <v>389</v>
      </c>
      <c r="E18" s="300">
        <v>428</v>
      </c>
      <c r="F18" s="41"/>
    </row>
    <row r="19" spans="1:6" x14ac:dyDescent="0.3">
      <c r="A19" s="58" t="s">
        <v>286</v>
      </c>
      <c r="B19" s="102">
        <v>406</v>
      </c>
      <c r="C19" s="106">
        <v>240</v>
      </c>
      <c r="D19" s="144">
        <v>376</v>
      </c>
      <c r="E19" s="300">
        <v>401</v>
      </c>
      <c r="F19" s="41"/>
    </row>
    <row r="20" spans="1:6" x14ac:dyDescent="0.3">
      <c r="A20" s="58" t="s">
        <v>287</v>
      </c>
      <c r="B20" s="102">
        <v>300</v>
      </c>
      <c r="C20" s="106">
        <v>300</v>
      </c>
      <c r="D20" s="144">
        <v>253</v>
      </c>
      <c r="E20" s="300">
        <v>301</v>
      </c>
      <c r="F20" s="41"/>
    </row>
    <row r="21" spans="1:6" x14ac:dyDescent="0.3">
      <c r="A21" s="58" t="s">
        <v>288</v>
      </c>
      <c r="B21" s="102">
        <v>567</v>
      </c>
      <c r="C21" s="106">
        <v>364</v>
      </c>
      <c r="D21" s="144">
        <v>469</v>
      </c>
      <c r="E21" s="300">
        <v>594</v>
      </c>
      <c r="F21" s="41"/>
    </row>
    <row r="22" spans="1:6" x14ac:dyDescent="0.3">
      <c r="A22" s="58" t="s">
        <v>289</v>
      </c>
      <c r="B22" s="102">
        <v>535</v>
      </c>
      <c r="C22" s="106">
        <v>368</v>
      </c>
      <c r="D22" s="144">
        <v>438</v>
      </c>
      <c r="E22" s="300">
        <v>510</v>
      </c>
      <c r="F22" s="41"/>
    </row>
    <row r="23" spans="1:6" x14ac:dyDescent="0.3">
      <c r="A23" s="58" t="s">
        <v>290</v>
      </c>
      <c r="B23" s="102">
        <v>447</v>
      </c>
      <c r="C23" s="106">
        <v>322</v>
      </c>
      <c r="D23" s="144">
        <v>404</v>
      </c>
      <c r="E23" s="300">
        <v>467</v>
      </c>
      <c r="F23" s="41"/>
    </row>
    <row r="24" spans="1:6" x14ac:dyDescent="0.3">
      <c r="A24" s="58" t="s">
        <v>291</v>
      </c>
      <c r="B24" s="102">
        <v>490</v>
      </c>
      <c r="C24" s="106">
        <v>285</v>
      </c>
      <c r="D24" s="144">
        <v>398</v>
      </c>
      <c r="E24" s="300">
        <v>507</v>
      </c>
      <c r="F24" s="41"/>
    </row>
    <row r="25" spans="1:6" x14ac:dyDescent="0.3">
      <c r="A25" s="58" t="s">
        <v>234</v>
      </c>
      <c r="B25" s="102">
        <v>484</v>
      </c>
      <c r="C25" s="106">
        <v>309</v>
      </c>
      <c r="D25" s="144">
        <v>451</v>
      </c>
      <c r="E25" s="300">
        <v>470</v>
      </c>
      <c r="F25" s="41"/>
    </row>
    <row r="26" spans="1:6" x14ac:dyDescent="0.3">
      <c r="A26" s="70" t="s">
        <v>292</v>
      </c>
      <c r="B26" s="102">
        <v>342</v>
      </c>
      <c r="C26" s="106">
        <v>171</v>
      </c>
      <c r="D26" s="144">
        <v>332</v>
      </c>
      <c r="E26" s="300">
        <v>346</v>
      </c>
      <c r="F26" s="41"/>
    </row>
    <row r="27" spans="1:6" x14ac:dyDescent="0.3">
      <c r="A27" s="23" t="s">
        <v>48</v>
      </c>
      <c r="B27" s="108">
        <f>SUM(B7:B26)</f>
        <v>8605</v>
      </c>
      <c r="C27" s="109">
        <f>SUM(C7:C26)</f>
        <v>5200</v>
      </c>
      <c r="D27" s="108">
        <f>SUM(D7:D26)</f>
        <v>7816</v>
      </c>
      <c r="E27" s="108">
        <f>SUM(E7:E26)</f>
        <v>8649</v>
      </c>
      <c r="F27" s="42"/>
    </row>
    <row r="28" spans="1:6" x14ac:dyDescent="0.3">
      <c r="A28" s="43"/>
    </row>
  </sheetData>
  <mergeCells count="3">
    <mergeCell ref="B1:E1"/>
    <mergeCell ref="B2:E2"/>
    <mergeCell ref="C3:D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04B48-51E8-49E7-B1E1-395B55829127}">
  <sheetPr>
    <pageSetUpPr fitToPage="1"/>
  </sheetPr>
  <dimension ref="A1:E29"/>
  <sheetViews>
    <sheetView tabSelected="1" zoomScaleNormal="100" workbookViewId="0">
      <selection activeCell="F6" sqref="F6"/>
    </sheetView>
  </sheetViews>
  <sheetFormatPr defaultColWidth="9.1796875" defaultRowHeight="13" x14ac:dyDescent="0.3"/>
  <cols>
    <col min="1" max="1" width="18.54296875" style="2" customWidth="1"/>
    <col min="2" max="5" width="8.7265625" style="7" customWidth="1"/>
    <col min="6" max="254" width="9.1796875" style="7"/>
    <col min="255" max="255" width="18.54296875" style="7" customWidth="1"/>
    <col min="256" max="261" width="8.7265625" style="7" customWidth="1"/>
    <col min="262" max="510" width="9.1796875" style="7"/>
    <col min="511" max="511" width="18.54296875" style="7" customWidth="1"/>
    <col min="512" max="517" width="8.7265625" style="7" customWidth="1"/>
    <col min="518" max="766" width="9.1796875" style="7"/>
    <col min="767" max="767" width="18.54296875" style="7" customWidth="1"/>
    <col min="768" max="773" width="8.7265625" style="7" customWidth="1"/>
    <col min="774" max="1022" width="9.1796875" style="7"/>
    <col min="1023" max="1023" width="18.54296875" style="7" customWidth="1"/>
    <col min="1024" max="1029" width="8.7265625" style="7" customWidth="1"/>
    <col min="1030" max="1278" width="9.1796875" style="7"/>
    <col min="1279" max="1279" width="18.54296875" style="7" customWidth="1"/>
    <col min="1280" max="1285" width="8.7265625" style="7" customWidth="1"/>
    <col min="1286" max="1534" width="9.1796875" style="7"/>
    <col min="1535" max="1535" width="18.54296875" style="7" customWidth="1"/>
    <col min="1536" max="1541" width="8.7265625" style="7" customWidth="1"/>
    <col min="1542" max="1790" width="9.1796875" style="7"/>
    <col min="1791" max="1791" width="18.54296875" style="7" customWidth="1"/>
    <col min="1792" max="1797" width="8.7265625" style="7" customWidth="1"/>
    <col min="1798" max="2046" width="9.1796875" style="7"/>
    <col min="2047" max="2047" width="18.54296875" style="7" customWidth="1"/>
    <col min="2048" max="2053" width="8.7265625" style="7" customWidth="1"/>
    <col min="2054" max="2302" width="9.1796875" style="7"/>
    <col min="2303" max="2303" width="18.54296875" style="7" customWidth="1"/>
    <col min="2304" max="2309" width="8.7265625" style="7" customWidth="1"/>
    <col min="2310" max="2558" width="9.1796875" style="7"/>
    <col min="2559" max="2559" width="18.54296875" style="7" customWidth="1"/>
    <col min="2560" max="2565" width="8.7265625" style="7" customWidth="1"/>
    <col min="2566" max="2814" width="9.1796875" style="7"/>
    <col min="2815" max="2815" width="18.54296875" style="7" customWidth="1"/>
    <col min="2816" max="2821" width="8.7265625" style="7" customWidth="1"/>
    <col min="2822" max="3070" width="9.1796875" style="7"/>
    <col min="3071" max="3071" width="18.54296875" style="7" customWidth="1"/>
    <col min="3072" max="3077" width="8.7265625" style="7" customWidth="1"/>
    <col min="3078" max="3326" width="9.1796875" style="7"/>
    <col min="3327" max="3327" width="18.54296875" style="7" customWidth="1"/>
    <col min="3328" max="3333" width="8.7265625" style="7" customWidth="1"/>
    <col min="3334" max="3582" width="9.1796875" style="7"/>
    <col min="3583" max="3583" width="18.54296875" style="7" customWidth="1"/>
    <col min="3584" max="3589" width="8.7265625" style="7" customWidth="1"/>
    <col min="3590" max="3838" width="9.1796875" style="7"/>
    <col min="3839" max="3839" width="18.54296875" style="7" customWidth="1"/>
    <col min="3840" max="3845" width="8.7265625" style="7" customWidth="1"/>
    <col min="3846" max="4094" width="9.1796875" style="7"/>
    <col min="4095" max="4095" width="18.54296875" style="7" customWidth="1"/>
    <col min="4096" max="4101" width="8.7265625" style="7" customWidth="1"/>
    <col min="4102" max="4350" width="9.1796875" style="7"/>
    <col min="4351" max="4351" width="18.54296875" style="7" customWidth="1"/>
    <col min="4352" max="4357" width="8.7265625" style="7" customWidth="1"/>
    <col min="4358" max="4606" width="9.1796875" style="7"/>
    <col min="4607" max="4607" width="18.54296875" style="7" customWidth="1"/>
    <col min="4608" max="4613" width="8.7265625" style="7" customWidth="1"/>
    <col min="4614" max="4862" width="9.1796875" style="7"/>
    <col min="4863" max="4863" width="18.54296875" style="7" customWidth="1"/>
    <col min="4864" max="4869" width="8.7265625" style="7" customWidth="1"/>
    <col min="4870" max="5118" width="9.1796875" style="7"/>
    <col min="5119" max="5119" width="18.54296875" style="7" customWidth="1"/>
    <col min="5120" max="5125" width="8.7265625" style="7" customWidth="1"/>
    <col min="5126" max="5374" width="9.1796875" style="7"/>
    <col min="5375" max="5375" width="18.54296875" style="7" customWidth="1"/>
    <col min="5376" max="5381" width="8.7265625" style="7" customWidth="1"/>
    <col min="5382" max="5630" width="9.1796875" style="7"/>
    <col min="5631" max="5631" width="18.54296875" style="7" customWidth="1"/>
    <col min="5632" max="5637" width="8.7265625" style="7" customWidth="1"/>
    <col min="5638" max="5886" width="9.1796875" style="7"/>
    <col min="5887" max="5887" width="18.54296875" style="7" customWidth="1"/>
    <col min="5888" max="5893" width="8.7265625" style="7" customWidth="1"/>
    <col min="5894" max="6142" width="9.1796875" style="7"/>
    <col min="6143" max="6143" width="18.54296875" style="7" customWidth="1"/>
    <col min="6144" max="6149" width="8.7265625" style="7" customWidth="1"/>
    <col min="6150" max="6398" width="9.1796875" style="7"/>
    <col min="6399" max="6399" width="18.54296875" style="7" customWidth="1"/>
    <col min="6400" max="6405" width="8.7265625" style="7" customWidth="1"/>
    <col min="6406" max="6654" width="9.1796875" style="7"/>
    <col min="6655" max="6655" width="18.54296875" style="7" customWidth="1"/>
    <col min="6656" max="6661" width="8.7265625" style="7" customWidth="1"/>
    <col min="6662" max="6910" width="9.1796875" style="7"/>
    <col min="6911" max="6911" width="18.54296875" style="7" customWidth="1"/>
    <col min="6912" max="6917" width="8.7265625" style="7" customWidth="1"/>
    <col min="6918" max="7166" width="9.1796875" style="7"/>
    <col min="7167" max="7167" width="18.54296875" style="7" customWidth="1"/>
    <col min="7168" max="7173" width="8.7265625" style="7" customWidth="1"/>
    <col min="7174" max="7422" width="9.1796875" style="7"/>
    <col min="7423" max="7423" width="18.54296875" style="7" customWidth="1"/>
    <col min="7424" max="7429" width="8.7265625" style="7" customWidth="1"/>
    <col min="7430" max="7678" width="9.1796875" style="7"/>
    <col min="7679" max="7679" width="18.54296875" style="7" customWidth="1"/>
    <col min="7680" max="7685" width="8.7265625" style="7" customWidth="1"/>
    <col min="7686" max="7934" width="9.1796875" style="7"/>
    <col min="7935" max="7935" width="18.54296875" style="7" customWidth="1"/>
    <col min="7936" max="7941" width="8.7265625" style="7" customWidth="1"/>
    <col min="7942" max="8190" width="9.1796875" style="7"/>
    <col min="8191" max="8191" width="18.54296875" style="7" customWidth="1"/>
    <col min="8192" max="8197" width="8.7265625" style="7" customWidth="1"/>
    <col min="8198" max="8446" width="9.1796875" style="7"/>
    <col min="8447" max="8447" width="18.54296875" style="7" customWidth="1"/>
    <col min="8448" max="8453" width="8.7265625" style="7" customWidth="1"/>
    <col min="8454" max="8702" width="9.1796875" style="7"/>
    <col min="8703" max="8703" width="18.54296875" style="7" customWidth="1"/>
    <col min="8704" max="8709" width="8.7265625" style="7" customWidth="1"/>
    <col min="8710" max="8958" width="9.1796875" style="7"/>
    <col min="8959" max="8959" width="18.54296875" style="7" customWidth="1"/>
    <col min="8960" max="8965" width="8.7265625" style="7" customWidth="1"/>
    <col min="8966" max="9214" width="9.1796875" style="7"/>
    <col min="9215" max="9215" width="18.54296875" style="7" customWidth="1"/>
    <col min="9216" max="9221" width="8.7265625" style="7" customWidth="1"/>
    <col min="9222" max="9470" width="9.1796875" style="7"/>
    <col min="9471" max="9471" width="18.54296875" style="7" customWidth="1"/>
    <col min="9472" max="9477" width="8.7265625" style="7" customWidth="1"/>
    <col min="9478" max="9726" width="9.1796875" style="7"/>
    <col min="9727" max="9727" width="18.54296875" style="7" customWidth="1"/>
    <col min="9728" max="9733" width="8.7265625" style="7" customWidth="1"/>
    <col min="9734" max="9982" width="9.1796875" style="7"/>
    <col min="9983" max="9983" width="18.54296875" style="7" customWidth="1"/>
    <col min="9984" max="9989" width="8.7265625" style="7" customWidth="1"/>
    <col min="9990" max="10238" width="9.1796875" style="7"/>
    <col min="10239" max="10239" width="18.54296875" style="7" customWidth="1"/>
    <col min="10240" max="10245" width="8.7265625" style="7" customWidth="1"/>
    <col min="10246" max="10494" width="9.1796875" style="7"/>
    <col min="10495" max="10495" width="18.54296875" style="7" customWidth="1"/>
    <col min="10496" max="10501" width="8.7265625" style="7" customWidth="1"/>
    <col min="10502" max="10750" width="9.1796875" style="7"/>
    <col min="10751" max="10751" width="18.54296875" style="7" customWidth="1"/>
    <col min="10752" max="10757" width="8.7265625" style="7" customWidth="1"/>
    <col min="10758" max="11006" width="9.1796875" style="7"/>
    <col min="11007" max="11007" width="18.54296875" style="7" customWidth="1"/>
    <col min="11008" max="11013" width="8.7265625" style="7" customWidth="1"/>
    <col min="11014" max="11262" width="9.1796875" style="7"/>
    <col min="11263" max="11263" width="18.54296875" style="7" customWidth="1"/>
    <col min="11264" max="11269" width="8.7265625" style="7" customWidth="1"/>
    <col min="11270" max="11518" width="9.1796875" style="7"/>
    <col min="11519" max="11519" width="18.54296875" style="7" customWidth="1"/>
    <col min="11520" max="11525" width="8.7265625" style="7" customWidth="1"/>
    <col min="11526" max="11774" width="9.1796875" style="7"/>
    <col min="11775" max="11775" width="18.54296875" style="7" customWidth="1"/>
    <col min="11776" max="11781" width="8.7265625" style="7" customWidth="1"/>
    <col min="11782" max="12030" width="9.1796875" style="7"/>
    <col min="12031" max="12031" width="18.54296875" style="7" customWidth="1"/>
    <col min="12032" max="12037" width="8.7265625" style="7" customWidth="1"/>
    <col min="12038" max="12286" width="9.1796875" style="7"/>
    <col min="12287" max="12287" width="18.54296875" style="7" customWidth="1"/>
    <col min="12288" max="12293" width="8.7265625" style="7" customWidth="1"/>
    <col min="12294" max="12542" width="9.1796875" style="7"/>
    <col min="12543" max="12543" width="18.54296875" style="7" customWidth="1"/>
    <col min="12544" max="12549" width="8.7265625" style="7" customWidth="1"/>
    <col min="12550" max="12798" width="9.1796875" style="7"/>
    <col min="12799" max="12799" width="18.54296875" style="7" customWidth="1"/>
    <col min="12800" max="12805" width="8.7265625" style="7" customWidth="1"/>
    <col min="12806" max="13054" width="9.1796875" style="7"/>
    <col min="13055" max="13055" width="18.54296875" style="7" customWidth="1"/>
    <col min="13056" max="13061" width="8.7265625" style="7" customWidth="1"/>
    <col min="13062" max="13310" width="9.1796875" style="7"/>
    <col min="13311" max="13311" width="18.54296875" style="7" customWidth="1"/>
    <col min="13312" max="13317" width="8.7265625" style="7" customWidth="1"/>
    <col min="13318" max="13566" width="9.1796875" style="7"/>
    <col min="13567" max="13567" width="18.54296875" style="7" customWidth="1"/>
    <col min="13568" max="13573" width="8.7265625" style="7" customWidth="1"/>
    <col min="13574" max="13822" width="9.1796875" style="7"/>
    <col min="13823" max="13823" width="18.54296875" style="7" customWidth="1"/>
    <col min="13824" max="13829" width="8.7265625" style="7" customWidth="1"/>
    <col min="13830" max="14078" width="9.1796875" style="7"/>
    <col min="14079" max="14079" width="18.54296875" style="7" customWidth="1"/>
    <col min="14080" max="14085" width="8.7265625" style="7" customWidth="1"/>
    <col min="14086" max="14334" width="9.1796875" style="7"/>
    <col min="14335" max="14335" width="18.54296875" style="7" customWidth="1"/>
    <col min="14336" max="14341" width="8.7265625" style="7" customWidth="1"/>
    <col min="14342" max="14590" width="9.1796875" style="7"/>
    <col min="14591" max="14591" width="18.54296875" style="7" customWidth="1"/>
    <col min="14592" max="14597" width="8.7265625" style="7" customWidth="1"/>
    <col min="14598" max="14846" width="9.1796875" style="7"/>
    <col min="14847" max="14847" width="18.54296875" style="7" customWidth="1"/>
    <col min="14848" max="14853" width="8.7265625" style="7" customWidth="1"/>
    <col min="14854" max="15102" width="9.1796875" style="7"/>
    <col min="15103" max="15103" width="18.54296875" style="7" customWidth="1"/>
    <col min="15104" max="15109" width="8.7265625" style="7" customWidth="1"/>
    <col min="15110" max="15358" width="9.1796875" style="7"/>
    <col min="15359" max="15359" width="18.54296875" style="7" customWidth="1"/>
    <col min="15360" max="15365" width="8.7265625" style="7" customWidth="1"/>
    <col min="15366" max="15614" width="9.1796875" style="7"/>
    <col min="15615" max="15615" width="18.54296875" style="7" customWidth="1"/>
    <col min="15616" max="15621" width="8.7265625" style="7" customWidth="1"/>
    <col min="15622" max="15870" width="9.1796875" style="7"/>
    <col min="15871" max="15871" width="18.54296875" style="7" customWidth="1"/>
    <col min="15872" max="15877" width="8.7265625" style="7" customWidth="1"/>
    <col min="15878" max="16126" width="9.1796875" style="7"/>
    <col min="16127" max="16127" width="18.54296875" style="7" customWidth="1"/>
    <col min="16128" max="16133" width="8.7265625" style="7" customWidth="1"/>
    <col min="16134" max="16384" width="9.1796875" style="7"/>
  </cols>
  <sheetData>
    <row r="1" spans="1:5" ht="14.5" x14ac:dyDescent="0.35">
      <c r="A1" s="24"/>
      <c r="B1" s="316"/>
      <c r="C1" s="323"/>
      <c r="D1" s="317"/>
      <c r="E1" s="27"/>
    </row>
    <row r="2" spans="1:5" ht="14.5" x14ac:dyDescent="0.35">
      <c r="A2" s="28"/>
      <c r="B2" s="309" t="s">
        <v>1003</v>
      </c>
      <c r="C2" s="310"/>
      <c r="D2" s="311"/>
      <c r="E2" s="27"/>
    </row>
    <row r="3" spans="1:5" ht="14.5" x14ac:dyDescent="0.35">
      <c r="A3" s="28"/>
      <c r="B3" s="30" t="s">
        <v>0</v>
      </c>
      <c r="C3" s="30" t="s">
        <v>1</v>
      </c>
      <c r="D3" s="30" t="s">
        <v>2</v>
      </c>
      <c r="E3" s="69"/>
    </row>
    <row r="4" spans="1:5" x14ac:dyDescent="0.3">
      <c r="A4" s="34"/>
      <c r="B4" s="10" t="s">
        <v>15</v>
      </c>
      <c r="C4" s="10" t="s">
        <v>15</v>
      </c>
      <c r="D4" s="10" t="s">
        <v>15</v>
      </c>
      <c r="E4" s="37"/>
    </row>
    <row r="5" spans="1:5" ht="107.25" customHeight="1" thickBot="1" x14ac:dyDescent="0.35">
      <c r="A5" s="38" t="s">
        <v>17</v>
      </c>
      <c r="B5" s="13" t="s">
        <v>1004</v>
      </c>
      <c r="C5" s="13" t="s">
        <v>1005</v>
      </c>
      <c r="D5" s="13" t="s">
        <v>1006</v>
      </c>
      <c r="E5" s="39"/>
    </row>
    <row r="6" spans="1:5" ht="13.5" thickBot="1" x14ac:dyDescent="0.35">
      <c r="A6" s="16" t="s">
        <v>1026</v>
      </c>
      <c r="B6" s="44"/>
      <c r="C6" s="45"/>
      <c r="D6" s="45"/>
      <c r="E6" s="40"/>
    </row>
    <row r="7" spans="1:5" x14ac:dyDescent="0.3">
      <c r="A7" s="188" t="s">
        <v>1007</v>
      </c>
      <c r="B7" s="114">
        <v>174</v>
      </c>
      <c r="C7" s="114">
        <v>166</v>
      </c>
      <c r="D7" s="114">
        <v>159</v>
      </c>
      <c r="E7" s="41"/>
    </row>
    <row r="8" spans="1:5" x14ac:dyDescent="0.3">
      <c r="A8" s="189" t="s">
        <v>1008</v>
      </c>
      <c r="B8" s="105">
        <v>591</v>
      </c>
      <c r="C8" s="105">
        <v>572</v>
      </c>
      <c r="D8" s="105">
        <v>557</v>
      </c>
      <c r="E8" s="41"/>
    </row>
    <row r="9" spans="1:5" x14ac:dyDescent="0.3">
      <c r="A9" s="189" t="s">
        <v>1009</v>
      </c>
      <c r="B9" s="105">
        <v>610</v>
      </c>
      <c r="C9" s="105">
        <v>578</v>
      </c>
      <c r="D9" s="105">
        <v>574</v>
      </c>
      <c r="E9" s="41"/>
    </row>
    <row r="10" spans="1:5" x14ac:dyDescent="0.3">
      <c r="A10" s="189" t="s">
        <v>1010</v>
      </c>
      <c r="B10" s="105">
        <v>296</v>
      </c>
      <c r="C10" s="105">
        <v>276</v>
      </c>
      <c r="D10" s="105">
        <v>276</v>
      </c>
      <c r="E10" s="41"/>
    </row>
    <row r="11" spans="1:5" x14ac:dyDescent="0.3">
      <c r="A11" s="189" t="s">
        <v>1011</v>
      </c>
      <c r="B11" s="105">
        <v>337</v>
      </c>
      <c r="C11" s="105">
        <v>324</v>
      </c>
      <c r="D11" s="105">
        <v>333</v>
      </c>
      <c r="E11" s="41"/>
    </row>
    <row r="12" spans="1:5" x14ac:dyDescent="0.3">
      <c r="A12" s="189" t="s">
        <v>1012</v>
      </c>
      <c r="B12" s="105">
        <v>495</v>
      </c>
      <c r="C12" s="105">
        <v>492</v>
      </c>
      <c r="D12" s="105">
        <v>457</v>
      </c>
      <c r="E12" s="41"/>
    </row>
    <row r="13" spans="1:5" x14ac:dyDescent="0.3">
      <c r="A13" s="189" t="s">
        <v>285</v>
      </c>
      <c r="B13" s="105">
        <v>510</v>
      </c>
      <c r="C13" s="105">
        <v>508</v>
      </c>
      <c r="D13" s="105">
        <v>492</v>
      </c>
      <c r="E13" s="41"/>
    </row>
    <row r="14" spans="1:5" x14ac:dyDescent="0.3">
      <c r="A14" s="189" t="s">
        <v>1013</v>
      </c>
      <c r="B14" s="105">
        <v>299</v>
      </c>
      <c r="C14" s="105">
        <v>297</v>
      </c>
      <c r="D14" s="105">
        <v>286</v>
      </c>
      <c r="E14" s="41"/>
    </row>
    <row r="15" spans="1:5" x14ac:dyDescent="0.3">
      <c r="A15" s="189" t="s">
        <v>1014</v>
      </c>
      <c r="B15" s="105">
        <v>318</v>
      </c>
      <c r="C15" s="105">
        <v>318</v>
      </c>
      <c r="D15" s="105">
        <v>309</v>
      </c>
      <c r="E15" s="41"/>
    </row>
    <row r="16" spans="1:5" x14ac:dyDescent="0.3">
      <c r="A16" s="189" t="s">
        <v>1015</v>
      </c>
      <c r="B16" s="105">
        <v>109</v>
      </c>
      <c r="C16" s="105">
        <v>108</v>
      </c>
      <c r="D16" s="105">
        <v>114</v>
      </c>
      <c r="E16" s="41"/>
    </row>
    <row r="17" spans="1:5" x14ac:dyDescent="0.3">
      <c r="A17" s="189" t="s">
        <v>1016</v>
      </c>
      <c r="B17" s="105">
        <v>109</v>
      </c>
      <c r="C17" s="105">
        <v>109</v>
      </c>
      <c r="D17" s="105">
        <v>106</v>
      </c>
      <c r="E17" s="41"/>
    </row>
    <row r="18" spans="1:5" x14ac:dyDescent="0.3">
      <c r="A18" s="189" t="s">
        <v>1017</v>
      </c>
      <c r="B18" s="105">
        <v>59</v>
      </c>
      <c r="C18" s="105">
        <v>59</v>
      </c>
      <c r="D18" s="105">
        <v>59</v>
      </c>
      <c r="E18" s="41"/>
    </row>
    <row r="19" spans="1:5" x14ac:dyDescent="0.3">
      <c r="A19" s="189" t="s">
        <v>1018</v>
      </c>
      <c r="B19" s="105">
        <v>32</v>
      </c>
      <c r="C19" s="105">
        <v>32</v>
      </c>
      <c r="D19" s="105">
        <v>32</v>
      </c>
      <c r="E19" s="41"/>
    </row>
    <row r="20" spans="1:5" x14ac:dyDescent="0.3">
      <c r="A20" s="189" t="s">
        <v>1019</v>
      </c>
      <c r="B20" s="105">
        <v>303</v>
      </c>
      <c r="C20" s="105">
        <v>305</v>
      </c>
      <c r="D20" s="105">
        <v>294</v>
      </c>
      <c r="E20" s="41"/>
    </row>
    <row r="21" spans="1:5" x14ac:dyDescent="0.3">
      <c r="A21" s="189" t="s">
        <v>1020</v>
      </c>
      <c r="B21" s="105">
        <v>438</v>
      </c>
      <c r="C21" s="105">
        <v>441</v>
      </c>
      <c r="D21" s="105">
        <v>432</v>
      </c>
      <c r="E21" s="41"/>
    </row>
    <row r="22" spans="1:5" x14ac:dyDescent="0.3">
      <c r="A22" s="189" t="s">
        <v>422</v>
      </c>
      <c r="B22" s="105">
        <v>427</v>
      </c>
      <c r="C22" s="105">
        <v>417</v>
      </c>
      <c r="D22" s="105">
        <v>406</v>
      </c>
      <c r="E22" s="41"/>
    </row>
    <row r="23" spans="1:5" x14ac:dyDescent="0.3">
      <c r="A23" s="189" t="s">
        <v>1021</v>
      </c>
      <c r="B23" s="105">
        <v>174</v>
      </c>
      <c r="C23" s="105">
        <v>171</v>
      </c>
      <c r="D23" s="105">
        <v>164</v>
      </c>
      <c r="E23" s="41"/>
    </row>
    <row r="24" spans="1:5" x14ac:dyDescent="0.3">
      <c r="A24" s="189" t="s">
        <v>1022</v>
      </c>
      <c r="B24" s="105">
        <v>356</v>
      </c>
      <c r="C24" s="105">
        <v>349</v>
      </c>
      <c r="D24" s="105">
        <v>345</v>
      </c>
      <c r="E24" s="41"/>
    </row>
    <row r="25" spans="1:5" x14ac:dyDescent="0.3">
      <c r="A25" s="189" t="s">
        <v>1023</v>
      </c>
      <c r="B25" s="105">
        <v>398</v>
      </c>
      <c r="C25" s="105">
        <v>390</v>
      </c>
      <c r="D25" s="105">
        <v>379</v>
      </c>
      <c r="E25" s="41"/>
    </row>
    <row r="26" spans="1:5" x14ac:dyDescent="0.3">
      <c r="A26" s="189" t="s">
        <v>1024</v>
      </c>
      <c r="B26" s="105">
        <v>150</v>
      </c>
      <c r="C26" s="105">
        <v>147</v>
      </c>
      <c r="D26" s="105">
        <v>147</v>
      </c>
      <c r="E26" s="41"/>
    </row>
    <row r="27" spans="1:5" x14ac:dyDescent="0.3">
      <c r="A27" s="189" t="s">
        <v>1025</v>
      </c>
      <c r="B27" s="105">
        <v>81</v>
      </c>
      <c r="C27" s="105">
        <v>82</v>
      </c>
      <c r="D27" s="105">
        <v>82</v>
      </c>
      <c r="E27" s="42"/>
    </row>
    <row r="28" spans="1:5" x14ac:dyDescent="0.3">
      <c r="A28" s="190" t="s">
        <v>256</v>
      </c>
      <c r="B28" s="118">
        <v>1100</v>
      </c>
      <c r="C28" s="118">
        <v>1083</v>
      </c>
      <c r="D28" s="118">
        <v>1096</v>
      </c>
    </row>
    <row r="29" spans="1:5" x14ac:dyDescent="0.3">
      <c r="A29" s="23" t="s">
        <v>48</v>
      </c>
      <c r="B29" s="108">
        <f>SUM(B7:B28)</f>
        <v>7366</v>
      </c>
      <c r="C29" s="108">
        <f>SUM(C7:C28)</f>
        <v>7224</v>
      </c>
      <c r="D29" s="108">
        <f>SUM(D7:D28)</f>
        <v>7099</v>
      </c>
    </row>
  </sheetData>
  <mergeCells count="2">
    <mergeCell ref="B1:D1"/>
    <mergeCell ref="B2:D2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35ADC-FBBE-410E-8CFC-E9E67F7F7308}">
  <sheetPr>
    <pageSetUpPr fitToPage="1"/>
  </sheetPr>
  <dimension ref="A1:E69"/>
  <sheetViews>
    <sheetView tabSelected="1" zoomScaleNormal="100" workbookViewId="0">
      <pane xSplit="4" ySplit="5" topLeftCell="E6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ColWidth="9.1796875" defaultRowHeight="13" x14ac:dyDescent="0.3"/>
  <cols>
    <col min="1" max="1" width="14.54296875" style="2" customWidth="1"/>
    <col min="2" max="5" width="8.7265625" style="7" customWidth="1"/>
    <col min="6" max="253" width="9.1796875" style="7"/>
    <col min="254" max="254" width="14.54296875" style="7" customWidth="1"/>
    <col min="255" max="261" width="8.7265625" style="7" customWidth="1"/>
    <col min="262" max="509" width="9.1796875" style="7"/>
    <col min="510" max="510" width="14.54296875" style="7" customWidth="1"/>
    <col min="511" max="517" width="8.7265625" style="7" customWidth="1"/>
    <col min="518" max="765" width="9.1796875" style="7"/>
    <col min="766" max="766" width="14.54296875" style="7" customWidth="1"/>
    <col min="767" max="773" width="8.7265625" style="7" customWidth="1"/>
    <col min="774" max="1021" width="9.1796875" style="7"/>
    <col min="1022" max="1022" width="14.54296875" style="7" customWidth="1"/>
    <col min="1023" max="1029" width="8.7265625" style="7" customWidth="1"/>
    <col min="1030" max="1277" width="9.1796875" style="7"/>
    <col min="1278" max="1278" width="14.54296875" style="7" customWidth="1"/>
    <col min="1279" max="1285" width="8.7265625" style="7" customWidth="1"/>
    <col min="1286" max="1533" width="9.1796875" style="7"/>
    <col min="1534" max="1534" width="14.54296875" style="7" customWidth="1"/>
    <col min="1535" max="1541" width="8.7265625" style="7" customWidth="1"/>
    <col min="1542" max="1789" width="9.1796875" style="7"/>
    <col min="1790" max="1790" width="14.54296875" style="7" customWidth="1"/>
    <col min="1791" max="1797" width="8.7265625" style="7" customWidth="1"/>
    <col min="1798" max="2045" width="9.1796875" style="7"/>
    <col min="2046" max="2046" width="14.54296875" style="7" customWidth="1"/>
    <col min="2047" max="2053" width="8.7265625" style="7" customWidth="1"/>
    <col min="2054" max="2301" width="9.1796875" style="7"/>
    <col min="2302" max="2302" width="14.54296875" style="7" customWidth="1"/>
    <col min="2303" max="2309" width="8.7265625" style="7" customWidth="1"/>
    <col min="2310" max="2557" width="9.1796875" style="7"/>
    <col min="2558" max="2558" width="14.54296875" style="7" customWidth="1"/>
    <col min="2559" max="2565" width="8.7265625" style="7" customWidth="1"/>
    <col min="2566" max="2813" width="9.1796875" style="7"/>
    <col min="2814" max="2814" width="14.54296875" style="7" customWidth="1"/>
    <col min="2815" max="2821" width="8.7265625" style="7" customWidth="1"/>
    <col min="2822" max="3069" width="9.1796875" style="7"/>
    <col min="3070" max="3070" width="14.54296875" style="7" customWidth="1"/>
    <col min="3071" max="3077" width="8.7265625" style="7" customWidth="1"/>
    <col min="3078" max="3325" width="9.1796875" style="7"/>
    <col min="3326" max="3326" width="14.54296875" style="7" customWidth="1"/>
    <col min="3327" max="3333" width="8.7265625" style="7" customWidth="1"/>
    <col min="3334" max="3581" width="9.1796875" style="7"/>
    <col min="3582" max="3582" width="14.54296875" style="7" customWidth="1"/>
    <col min="3583" max="3589" width="8.7265625" style="7" customWidth="1"/>
    <col min="3590" max="3837" width="9.1796875" style="7"/>
    <col min="3838" max="3838" width="14.54296875" style="7" customWidth="1"/>
    <col min="3839" max="3845" width="8.7265625" style="7" customWidth="1"/>
    <col min="3846" max="4093" width="9.1796875" style="7"/>
    <col min="4094" max="4094" width="14.54296875" style="7" customWidth="1"/>
    <col min="4095" max="4101" width="8.7265625" style="7" customWidth="1"/>
    <col min="4102" max="4349" width="9.1796875" style="7"/>
    <col min="4350" max="4350" width="14.54296875" style="7" customWidth="1"/>
    <col min="4351" max="4357" width="8.7265625" style="7" customWidth="1"/>
    <col min="4358" max="4605" width="9.1796875" style="7"/>
    <col min="4606" max="4606" width="14.54296875" style="7" customWidth="1"/>
    <col min="4607" max="4613" width="8.7265625" style="7" customWidth="1"/>
    <col min="4614" max="4861" width="9.1796875" style="7"/>
    <col min="4862" max="4862" width="14.54296875" style="7" customWidth="1"/>
    <col min="4863" max="4869" width="8.7265625" style="7" customWidth="1"/>
    <col min="4870" max="5117" width="9.1796875" style="7"/>
    <col min="5118" max="5118" width="14.54296875" style="7" customWidth="1"/>
    <col min="5119" max="5125" width="8.7265625" style="7" customWidth="1"/>
    <col min="5126" max="5373" width="9.1796875" style="7"/>
    <col min="5374" max="5374" width="14.54296875" style="7" customWidth="1"/>
    <col min="5375" max="5381" width="8.7265625" style="7" customWidth="1"/>
    <col min="5382" max="5629" width="9.1796875" style="7"/>
    <col min="5630" max="5630" width="14.54296875" style="7" customWidth="1"/>
    <col min="5631" max="5637" width="8.7265625" style="7" customWidth="1"/>
    <col min="5638" max="5885" width="9.1796875" style="7"/>
    <col min="5886" max="5886" width="14.54296875" style="7" customWidth="1"/>
    <col min="5887" max="5893" width="8.7265625" style="7" customWidth="1"/>
    <col min="5894" max="6141" width="9.1796875" style="7"/>
    <col min="6142" max="6142" width="14.54296875" style="7" customWidth="1"/>
    <col min="6143" max="6149" width="8.7265625" style="7" customWidth="1"/>
    <col min="6150" max="6397" width="9.1796875" style="7"/>
    <col min="6398" max="6398" width="14.54296875" style="7" customWidth="1"/>
    <col min="6399" max="6405" width="8.7265625" style="7" customWidth="1"/>
    <col min="6406" max="6653" width="9.1796875" style="7"/>
    <col min="6654" max="6654" width="14.54296875" style="7" customWidth="1"/>
    <col min="6655" max="6661" width="8.7265625" style="7" customWidth="1"/>
    <col min="6662" max="6909" width="9.1796875" style="7"/>
    <col min="6910" max="6910" width="14.54296875" style="7" customWidth="1"/>
    <col min="6911" max="6917" width="8.7265625" style="7" customWidth="1"/>
    <col min="6918" max="7165" width="9.1796875" style="7"/>
    <col min="7166" max="7166" width="14.54296875" style="7" customWidth="1"/>
    <col min="7167" max="7173" width="8.7265625" style="7" customWidth="1"/>
    <col min="7174" max="7421" width="9.1796875" style="7"/>
    <col min="7422" max="7422" width="14.54296875" style="7" customWidth="1"/>
    <col min="7423" max="7429" width="8.7265625" style="7" customWidth="1"/>
    <col min="7430" max="7677" width="9.1796875" style="7"/>
    <col min="7678" max="7678" width="14.54296875" style="7" customWidth="1"/>
    <col min="7679" max="7685" width="8.7265625" style="7" customWidth="1"/>
    <col min="7686" max="7933" width="9.1796875" style="7"/>
    <col min="7934" max="7934" width="14.54296875" style="7" customWidth="1"/>
    <col min="7935" max="7941" width="8.7265625" style="7" customWidth="1"/>
    <col min="7942" max="8189" width="9.1796875" style="7"/>
    <col min="8190" max="8190" width="14.54296875" style="7" customWidth="1"/>
    <col min="8191" max="8197" width="8.7265625" style="7" customWidth="1"/>
    <col min="8198" max="8445" width="9.1796875" style="7"/>
    <col min="8446" max="8446" width="14.54296875" style="7" customWidth="1"/>
    <col min="8447" max="8453" width="8.7265625" style="7" customWidth="1"/>
    <col min="8454" max="8701" width="9.1796875" style="7"/>
    <col min="8702" max="8702" width="14.54296875" style="7" customWidth="1"/>
    <col min="8703" max="8709" width="8.7265625" style="7" customWidth="1"/>
    <col min="8710" max="8957" width="9.1796875" style="7"/>
    <col min="8958" max="8958" width="14.54296875" style="7" customWidth="1"/>
    <col min="8959" max="8965" width="8.7265625" style="7" customWidth="1"/>
    <col min="8966" max="9213" width="9.1796875" style="7"/>
    <col min="9214" max="9214" width="14.54296875" style="7" customWidth="1"/>
    <col min="9215" max="9221" width="8.7265625" style="7" customWidth="1"/>
    <col min="9222" max="9469" width="9.1796875" style="7"/>
    <col min="9470" max="9470" width="14.54296875" style="7" customWidth="1"/>
    <col min="9471" max="9477" width="8.7265625" style="7" customWidth="1"/>
    <col min="9478" max="9725" width="9.1796875" style="7"/>
    <col min="9726" max="9726" width="14.54296875" style="7" customWidth="1"/>
    <col min="9727" max="9733" width="8.7265625" style="7" customWidth="1"/>
    <col min="9734" max="9981" width="9.1796875" style="7"/>
    <col min="9982" max="9982" width="14.54296875" style="7" customWidth="1"/>
    <col min="9983" max="9989" width="8.7265625" style="7" customWidth="1"/>
    <col min="9990" max="10237" width="9.1796875" style="7"/>
    <col min="10238" max="10238" width="14.54296875" style="7" customWidth="1"/>
    <col min="10239" max="10245" width="8.7265625" style="7" customWidth="1"/>
    <col min="10246" max="10493" width="9.1796875" style="7"/>
    <col min="10494" max="10494" width="14.54296875" style="7" customWidth="1"/>
    <col min="10495" max="10501" width="8.7265625" style="7" customWidth="1"/>
    <col min="10502" max="10749" width="9.1796875" style="7"/>
    <col min="10750" max="10750" width="14.54296875" style="7" customWidth="1"/>
    <col min="10751" max="10757" width="8.7265625" style="7" customWidth="1"/>
    <col min="10758" max="11005" width="9.1796875" style="7"/>
    <col min="11006" max="11006" width="14.54296875" style="7" customWidth="1"/>
    <col min="11007" max="11013" width="8.7265625" style="7" customWidth="1"/>
    <col min="11014" max="11261" width="9.1796875" style="7"/>
    <col min="11262" max="11262" width="14.54296875" style="7" customWidth="1"/>
    <col min="11263" max="11269" width="8.7265625" style="7" customWidth="1"/>
    <col min="11270" max="11517" width="9.1796875" style="7"/>
    <col min="11518" max="11518" width="14.54296875" style="7" customWidth="1"/>
    <col min="11519" max="11525" width="8.7265625" style="7" customWidth="1"/>
    <col min="11526" max="11773" width="9.1796875" style="7"/>
    <col min="11774" max="11774" width="14.54296875" style="7" customWidth="1"/>
    <col min="11775" max="11781" width="8.7265625" style="7" customWidth="1"/>
    <col min="11782" max="12029" width="9.1796875" style="7"/>
    <col min="12030" max="12030" width="14.54296875" style="7" customWidth="1"/>
    <col min="12031" max="12037" width="8.7265625" style="7" customWidth="1"/>
    <col min="12038" max="12285" width="9.1796875" style="7"/>
    <col min="12286" max="12286" width="14.54296875" style="7" customWidth="1"/>
    <col min="12287" max="12293" width="8.7265625" style="7" customWidth="1"/>
    <col min="12294" max="12541" width="9.1796875" style="7"/>
    <col min="12542" max="12542" width="14.54296875" style="7" customWidth="1"/>
    <col min="12543" max="12549" width="8.7265625" style="7" customWidth="1"/>
    <col min="12550" max="12797" width="9.1796875" style="7"/>
    <col min="12798" max="12798" width="14.54296875" style="7" customWidth="1"/>
    <col min="12799" max="12805" width="8.7265625" style="7" customWidth="1"/>
    <col min="12806" max="13053" width="9.1796875" style="7"/>
    <col min="13054" max="13054" width="14.54296875" style="7" customWidth="1"/>
    <col min="13055" max="13061" width="8.7265625" style="7" customWidth="1"/>
    <col min="13062" max="13309" width="9.1796875" style="7"/>
    <col min="13310" max="13310" width="14.54296875" style="7" customWidth="1"/>
    <col min="13311" max="13317" width="8.7265625" style="7" customWidth="1"/>
    <col min="13318" max="13565" width="9.1796875" style="7"/>
    <col min="13566" max="13566" width="14.54296875" style="7" customWidth="1"/>
    <col min="13567" max="13573" width="8.7265625" style="7" customWidth="1"/>
    <col min="13574" max="13821" width="9.1796875" style="7"/>
    <col min="13822" max="13822" width="14.54296875" style="7" customWidth="1"/>
    <col min="13823" max="13829" width="8.7265625" style="7" customWidth="1"/>
    <col min="13830" max="14077" width="9.1796875" style="7"/>
    <col min="14078" max="14078" width="14.54296875" style="7" customWidth="1"/>
    <col min="14079" max="14085" width="8.7265625" style="7" customWidth="1"/>
    <col min="14086" max="14333" width="9.1796875" style="7"/>
    <col min="14334" max="14334" width="14.54296875" style="7" customWidth="1"/>
    <col min="14335" max="14341" width="8.7265625" style="7" customWidth="1"/>
    <col min="14342" max="14589" width="9.1796875" style="7"/>
    <col min="14590" max="14590" width="14.54296875" style="7" customWidth="1"/>
    <col min="14591" max="14597" width="8.7265625" style="7" customWidth="1"/>
    <col min="14598" max="14845" width="9.1796875" style="7"/>
    <col min="14846" max="14846" width="14.54296875" style="7" customWidth="1"/>
    <col min="14847" max="14853" width="8.7265625" style="7" customWidth="1"/>
    <col min="14854" max="15101" width="9.1796875" style="7"/>
    <col min="15102" max="15102" width="14.54296875" style="7" customWidth="1"/>
    <col min="15103" max="15109" width="8.7265625" style="7" customWidth="1"/>
    <col min="15110" max="15357" width="9.1796875" style="7"/>
    <col min="15358" max="15358" width="14.54296875" style="7" customWidth="1"/>
    <col min="15359" max="15365" width="8.7265625" style="7" customWidth="1"/>
    <col min="15366" max="15613" width="9.1796875" style="7"/>
    <col min="15614" max="15614" width="14.54296875" style="7" customWidth="1"/>
    <col min="15615" max="15621" width="8.7265625" style="7" customWidth="1"/>
    <col min="15622" max="15869" width="9.1796875" style="7"/>
    <col min="15870" max="15870" width="14.54296875" style="7" customWidth="1"/>
    <col min="15871" max="15877" width="8.7265625" style="7" customWidth="1"/>
    <col min="15878" max="16125" width="9.1796875" style="7"/>
    <col min="16126" max="16126" width="14.54296875" style="7" customWidth="1"/>
    <col min="16127" max="16133" width="8.7265625" style="7" customWidth="1"/>
    <col min="16134" max="16384" width="9.1796875" style="7"/>
  </cols>
  <sheetData>
    <row r="1" spans="1:5" ht="14.5" x14ac:dyDescent="0.35">
      <c r="A1" s="24"/>
      <c r="B1" s="314"/>
      <c r="C1" s="315"/>
      <c r="D1" s="315"/>
      <c r="E1" s="27"/>
    </row>
    <row r="2" spans="1:5" ht="14.5" x14ac:dyDescent="0.35">
      <c r="A2" s="28"/>
      <c r="B2" s="309" t="s">
        <v>1027</v>
      </c>
      <c r="C2" s="311"/>
      <c r="D2" s="311"/>
      <c r="E2" s="27"/>
    </row>
    <row r="3" spans="1:5" ht="14.5" x14ac:dyDescent="0.35">
      <c r="A3" s="28"/>
      <c r="B3" s="30" t="s">
        <v>0</v>
      </c>
      <c r="C3" s="101" t="s">
        <v>1</v>
      </c>
      <c r="D3" s="30" t="s">
        <v>2</v>
      </c>
      <c r="E3" s="69"/>
    </row>
    <row r="4" spans="1:5" x14ac:dyDescent="0.3">
      <c r="A4" s="34"/>
      <c r="B4" s="10" t="s">
        <v>15</v>
      </c>
      <c r="C4" s="10" t="s">
        <v>15</v>
      </c>
      <c r="D4" s="10" t="s">
        <v>15</v>
      </c>
      <c r="E4" s="37"/>
    </row>
    <row r="5" spans="1:5" ht="107.25" customHeight="1" thickBot="1" x14ac:dyDescent="0.35">
      <c r="A5" s="38" t="s">
        <v>17</v>
      </c>
      <c r="B5" s="13" t="s">
        <v>1028</v>
      </c>
      <c r="C5" s="13" t="s">
        <v>1029</v>
      </c>
      <c r="D5" s="13" t="s">
        <v>1030</v>
      </c>
      <c r="E5" s="39"/>
    </row>
    <row r="6" spans="1:5" ht="13.5" thickBot="1" x14ac:dyDescent="0.35">
      <c r="A6" s="16" t="s">
        <v>833</v>
      </c>
      <c r="B6" s="15"/>
      <c r="C6" s="16"/>
      <c r="D6" s="56"/>
      <c r="E6" s="40"/>
    </row>
    <row r="7" spans="1:5" x14ac:dyDescent="0.3">
      <c r="A7" s="87" t="s">
        <v>1031</v>
      </c>
      <c r="B7" s="102">
        <v>217</v>
      </c>
      <c r="C7" s="153">
        <v>222</v>
      </c>
      <c r="D7" s="153">
        <v>220</v>
      </c>
      <c r="E7" s="41"/>
    </row>
    <row r="8" spans="1:5" x14ac:dyDescent="0.3">
      <c r="A8" s="88" t="s">
        <v>1032</v>
      </c>
      <c r="B8" s="102">
        <v>298</v>
      </c>
      <c r="C8" s="154">
        <v>317</v>
      </c>
      <c r="D8" s="154">
        <v>308</v>
      </c>
      <c r="E8" s="41"/>
    </row>
    <row r="9" spans="1:5" x14ac:dyDescent="0.3">
      <c r="A9" s="88" t="s">
        <v>1033</v>
      </c>
      <c r="B9" s="102">
        <v>337</v>
      </c>
      <c r="C9" s="154">
        <v>339</v>
      </c>
      <c r="D9" s="154">
        <v>333</v>
      </c>
      <c r="E9" s="41"/>
    </row>
    <row r="10" spans="1:5" x14ac:dyDescent="0.3">
      <c r="A10" s="88" t="s">
        <v>1034</v>
      </c>
      <c r="B10" s="102">
        <v>148</v>
      </c>
      <c r="C10" s="154">
        <v>160</v>
      </c>
      <c r="D10" s="154">
        <v>151</v>
      </c>
      <c r="E10" s="41"/>
    </row>
    <row r="11" spans="1:5" x14ac:dyDescent="0.3">
      <c r="A11" s="88" t="s">
        <v>1035</v>
      </c>
      <c r="B11" s="102">
        <v>390</v>
      </c>
      <c r="C11" s="154">
        <v>397</v>
      </c>
      <c r="D11" s="154">
        <v>384</v>
      </c>
      <c r="E11" s="41"/>
    </row>
    <row r="12" spans="1:5" x14ac:dyDescent="0.3">
      <c r="A12" s="23" t="s">
        <v>48</v>
      </c>
      <c r="B12" s="108">
        <f>SUM(B7:B11)</f>
        <v>1390</v>
      </c>
      <c r="C12" s="108">
        <f>SUM(C7:C11)</f>
        <v>1435</v>
      </c>
      <c r="D12" s="108">
        <f>SUM(D7:D11)</f>
        <v>1396</v>
      </c>
      <c r="E12" s="42"/>
    </row>
    <row r="13" spans="1:5" ht="13.5" thickBot="1" x14ac:dyDescent="0.35">
      <c r="A13" s="43"/>
      <c r="B13" s="47"/>
      <c r="C13" s="47"/>
      <c r="D13" s="47"/>
    </row>
    <row r="14" spans="1:5" ht="13.5" thickBot="1" x14ac:dyDescent="0.35">
      <c r="A14" s="16" t="s">
        <v>1051</v>
      </c>
      <c r="B14" s="44"/>
      <c r="C14" s="45"/>
      <c r="D14" s="62"/>
      <c r="E14" s="71"/>
    </row>
    <row r="15" spans="1:5" x14ac:dyDescent="0.3">
      <c r="A15" s="21" t="s">
        <v>1036</v>
      </c>
      <c r="B15" s="102">
        <v>269</v>
      </c>
      <c r="C15" s="146">
        <v>271</v>
      </c>
      <c r="D15" s="199">
        <v>263</v>
      </c>
    </row>
    <row r="16" spans="1:5" x14ac:dyDescent="0.3">
      <c r="A16" s="22" t="s">
        <v>1037</v>
      </c>
      <c r="B16" s="102">
        <v>248</v>
      </c>
      <c r="C16" s="105">
        <v>249</v>
      </c>
      <c r="D16" s="201">
        <v>241</v>
      </c>
    </row>
    <row r="17" spans="1:5" x14ac:dyDescent="0.3">
      <c r="A17" s="22" t="s">
        <v>1038</v>
      </c>
      <c r="B17" s="102">
        <v>267</v>
      </c>
      <c r="C17" s="105">
        <v>268</v>
      </c>
      <c r="D17" s="201">
        <v>263</v>
      </c>
    </row>
    <row r="18" spans="1:5" x14ac:dyDescent="0.3">
      <c r="A18" s="22" t="s">
        <v>1039</v>
      </c>
      <c r="B18" s="102">
        <v>130</v>
      </c>
      <c r="C18" s="105">
        <v>131</v>
      </c>
      <c r="D18" s="201">
        <v>128</v>
      </c>
    </row>
    <row r="19" spans="1:5" x14ac:dyDescent="0.3">
      <c r="A19" s="22" t="s">
        <v>1040</v>
      </c>
      <c r="B19" s="102">
        <v>65</v>
      </c>
      <c r="C19" s="105">
        <v>68</v>
      </c>
      <c r="D19" s="201">
        <v>67</v>
      </c>
    </row>
    <row r="20" spans="1:5" x14ac:dyDescent="0.3">
      <c r="A20" s="22" t="s">
        <v>1041</v>
      </c>
      <c r="B20" s="102">
        <v>110</v>
      </c>
      <c r="C20" s="105">
        <v>109</v>
      </c>
      <c r="D20" s="201">
        <v>108</v>
      </c>
    </row>
    <row r="21" spans="1:5" x14ac:dyDescent="0.3">
      <c r="A21" s="22" t="s">
        <v>1042</v>
      </c>
      <c r="B21" s="102">
        <v>90</v>
      </c>
      <c r="C21" s="105">
        <v>89</v>
      </c>
      <c r="D21" s="122">
        <v>86</v>
      </c>
    </row>
    <row r="22" spans="1:5" x14ac:dyDescent="0.3">
      <c r="A22" s="22" t="s">
        <v>1043</v>
      </c>
      <c r="B22" s="102">
        <v>119</v>
      </c>
      <c r="C22" s="105">
        <v>119</v>
      </c>
      <c r="D22" s="122">
        <v>118</v>
      </c>
    </row>
    <row r="23" spans="1:5" x14ac:dyDescent="0.3">
      <c r="A23" s="22" t="s">
        <v>1044</v>
      </c>
      <c r="B23" s="102">
        <v>75</v>
      </c>
      <c r="C23" s="105">
        <v>74</v>
      </c>
      <c r="D23" s="122">
        <v>73</v>
      </c>
    </row>
    <row r="24" spans="1:5" x14ac:dyDescent="0.3">
      <c r="A24" s="22" t="s">
        <v>1045</v>
      </c>
      <c r="B24" s="102">
        <v>232</v>
      </c>
      <c r="C24" s="105">
        <v>238</v>
      </c>
      <c r="D24" s="122">
        <v>235</v>
      </c>
    </row>
    <row r="25" spans="1:5" x14ac:dyDescent="0.3">
      <c r="A25" s="22" t="s">
        <v>1046</v>
      </c>
      <c r="B25" s="102">
        <v>81</v>
      </c>
      <c r="C25" s="105">
        <v>81</v>
      </c>
      <c r="D25" s="122">
        <v>79</v>
      </c>
    </row>
    <row r="26" spans="1:5" x14ac:dyDescent="0.3">
      <c r="A26" s="22" t="s">
        <v>1047</v>
      </c>
      <c r="B26" s="102">
        <v>172</v>
      </c>
      <c r="C26" s="105">
        <v>173</v>
      </c>
      <c r="D26" s="122">
        <v>169</v>
      </c>
    </row>
    <row r="27" spans="1:5" x14ac:dyDescent="0.3">
      <c r="A27" s="22" t="s">
        <v>1048</v>
      </c>
      <c r="B27" s="102">
        <v>85</v>
      </c>
      <c r="C27" s="105">
        <v>86</v>
      </c>
      <c r="D27" s="122">
        <v>86</v>
      </c>
    </row>
    <row r="28" spans="1:5" x14ac:dyDescent="0.3">
      <c r="A28" s="22" t="s">
        <v>1049</v>
      </c>
      <c r="B28" s="102">
        <v>79</v>
      </c>
      <c r="C28" s="105">
        <v>76</v>
      </c>
      <c r="D28" s="122">
        <v>78</v>
      </c>
    </row>
    <row r="29" spans="1:5" x14ac:dyDescent="0.3">
      <c r="A29" s="22" t="s">
        <v>1050</v>
      </c>
      <c r="B29" s="102">
        <v>75</v>
      </c>
      <c r="C29" s="118">
        <v>71</v>
      </c>
      <c r="D29" s="198">
        <v>71</v>
      </c>
    </row>
    <row r="30" spans="1:5" x14ac:dyDescent="0.3">
      <c r="A30" s="96" t="s">
        <v>48</v>
      </c>
      <c r="B30" s="108">
        <f>SUM(B15:B29)</f>
        <v>2097</v>
      </c>
      <c r="C30" s="108">
        <f>SUM(C15:C29)</f>
        <v>2103</v>
      </c>
      <c r="D30" s="108">
        <f>SUM(D15:D29)</f>
        <v>2065</v>
      </c>
    </row>
    <row r="31" spans="1:5" ht="13.5" thickBot="1" x14ac:dyDescent="0.35">
      <c r="B31" s="47"/>
      <c r="C31" s="47"/>
      <c r="D31" s="47"/>
    </row>
    <row r="32" spans="1:5" ht="13.5" thickBot="1" x14ac:dyDescent="0.35">
      <c r="A32" s="16" t="s">
        <v>997</v>
      </c>
      <c r="B32" s="44"/>
      <c r="C32" s="45"/>
      <c r="D32" s="62"/>
      <c r="E32" s="71"/>
    </row>
    <row r="33" spans="1:5" x14ac:dyDescent="0.3">
      <c r="A33" s="57" t="s">
        <v>1052</v>
      </c>
      <c r="B33" s="102">
        <v>683</v>
      </c>
      <c r="C33" s="146">
        <v>708</v>
      </c>
      <c r="D33" s="146">
        <v>723</v>
      </c>
    </row>
    <row r="34" spans="1:5" x14ac:dyDescent="0.3">
      <c r="A34" s="58" t="s">
        <v>1053</v>
      </c>
      <c r="B34" s="102">
        <v>587</v>
      </c>
      <c r="C34" s="105">
        <v>596</v>
      </c>
      <c r="D34" s="105">
        <v>581</v>
      </c>
    </row>
    <row r="35" spans="1:5" x14ac:dyDescent="0.3">
      <c r="A35" s="58" t="s">
        <v>1054</v>
      </c>
      <c r="B35" s="102">
        <v>364</v>
      </c>
      <c r="C35" s="105">
        <v>363</v>
      </c>
      <c r="D35" s="105">
        <v>382</v>
      </c>
    </row>
    <row r="36" spans="1:5" x14ac:dyDescent="0.3">
      <c r="A36" s="58" t="s">
        <v>1055</v>
      </c>
      <c r="B36" s="102">
        <v>416</v>
      </c>
      <c r="C36" s="105">
        <v>418</v>
      </c>
      <c r="D36" s="105">
        <v>429</v>
      </c>
    </row>
    <row r="37" spans="1:5" x14ac:dyDescent="0.3">
      <c r="A37" s="58" t="s">
        <v>1056</v>
      </c>
      <c r="B37" s="102">
        <v>471</v>
      </c>
      <c r="C37" s="105">
        <v>477</v>
      </c>
      <c r="D37" s="105">
        <v>493</v>
      </c>
    </row>
    <row r="38" spans="1:5" x14ac:dyDescent="0.3">
      <c r="A38" s="58" t="s">
        <v>1057</v>
      </c>
      <c r="B38" s="102">
        <v>574</v>
      </c>
      <c r="C38" s="105">
        <v>578</v>
      </c>
      <c r="D38" s="105">
        <v>638</v>
      </c>
    </row>
    <row r="39" spans="1:5" x14ac:dyDescent="0.3">
      <c r="A39" s="58" t="s">
        <v>1058</v>
      </c>
      <c r="B39" s="102">
        <v>294</v>
      </c>
      <c r="C39" s="105">
        <v>287</v>
      </c>
      <c r="D39" s="105">
        <v>296</v>
      </c>
    </row>
    <row r="40" spans="1:5" x14ac:dyDescent="0.3">
      <c r="A40" s="58" t="s">
        <v>1059</v>
      </c>
      <c r="B40" s="102">
        <v>344</v>
      </c>
      <c r="C40" s="105">
        <v>340</v>
      </c>
      <c r="D40" s="105">
        <v>350</v>
      </c>
    </row>
    <row r="41" spans="1:5" x14ac:dyDescent="0.3">
      <c r="A41" s="58" t="s">
        <v>1060</v>
      </c>
      <c r="B41" s="102">
        <v>27</v>
      </c>
      <c r="C41" s="105">
        <v>27</v>
      </c>
      <c r="D41" s="105">
        <v>28</v>
      </c>
    </row>
    <row r="42" spans="1:5" x14ac:dyDescent="0.3">
      <c r="A42" s="58" t="s">
        <v>1061</v>
      </c>
      <c r="B42" s="102">
        <v>701</v>
      </c>
      <c r="C42" s="105">
        <v>717</v>
      </c>
      <c r="D42" s="105">
        <v>721</v>
      </c>
    </row>
    <row r="43" spans="1:5" x14ac:dyDescent="0.3">
      <c r="A43" s="58" t="s">
        <v>1062</v>
      </c>
      <c r="B43" s="102">
        <v>704</v>
      </c>
      <c r="C43" s="118">
        <v>711</v>
      </c>
      <c r="D43" s="105">
        <v>739</v>
      </c>
    </row>
    <row r="44" spans="1:5" x14ac:dyDescent="0.3">
      <c r="A44" s="23" t="s">
        <v>48</v>
      </c>
      <c r="B44" s="108">
        <f>SUM(B33:B43)</f>
        <v>5165</v>
      </c>
      <c r="C44" s="108">
        <f>SUM(C33:C43)</f>
        <v>5222</v>
      </c>
      <c r="D44" s="108">
        <f>SUM(D33:D43)</f>
        <v>5380</v>
      </c>
    </row>
    <row r="45" spans="1:5" ht="13.5" thickBot="1" x14ac:dyDescent="0.35">
      <c r="B45" s="47"/>
      <c r="C45" s="47"/>
      <c r="D45" s="47"/>
    </row>
    <row r="46" spans="1:5" ht="13.5" thickBot="1" x14ac:dyDescent="0.35">
      <c r="A46" s="16" t="s">
        <v>1073</v>
      </c>
      <c r="B46" s="44"/>
      <c r="C46" s="45"/>
      <c r="D46" s="62"/>
      <c r="E46" s="71"/>
    </row>
    <row r="47" spans="1:5" x14ac:dyDescent="0.3">
      <c r="A47" s="59" t="s">
        <v>1064</v>
      </c>
      <c r="B47" s="102">
        <v>253</v>
      </c>
      <c r="C47" s="140">
        <v>254</v>
      </c>
      <c r="D47" s="153">
        <v>248</v>
      </c>
    </row>
    <row r="48" spans="1:5" x14ac:dyDescent="0.3">
      <c r="A48" s="60" t="s">
        <v>1065</v>
      </c>
      <c r="B48" s="102">
        <v>39</v>
      </c>
      <c r="C48" s="144">
        <v>38</v>
      </c>
      <c r="D48" s="154">
        <v>37</v>
      </c>
    </row>
    <row r="49" spans="1:5" x14ac:dyDescent="0.3">
      <c r="A49" s="60" t="s">
        <v>1066</v>
      </c>
      <c r="B49" s="102">
        <v>293</v>
      </c>
      <c r="C49" s="144">
        <v>298</v>
      </c>
      <c r="D49" s="154">
        <v>283</v>
      </c>
    </row>
    <row r="50" spans="1:5" x14ac:dyDescent="0.3">
      <c r="A50" s="60" t="s">
        <v>1067</v>
      </c>
      <c r="B50" s="102">
        <v>290</v>
      </c>
      <c r="C50" s="144">
        <v>288</v>
      </c>
      <c r="D50" s="154">
        <v>287</v>
      </c>
    </row>
    <row r="51" spans="1:5" x14ac:dyDescent="0.3">
      <c r="A51" s="60" t="s">
        <v>1068</v>
      </c>
      <c r="B51" s="102">
        <v>232</v>
      </c>
      <c r="C51" s="144">
        <v>233</v>
      </c>
      <c r="D51" s="154">
        <v>224</v>
      </c>
    </row>
    <row r="52" spans="1:5" x14ac:dyDescent="0.3">
      <c r="A52" s="60" t="s">
        <v>1069</v>
      </c>
      <c r="B52" s="102">
        <v>239</v>
      </c>
      <c r="C52" s="144">
        <v>243</v>
      </c>
      <c r="D52" s="154">
        <v>222</v>
      </c>
    </row>
    <row r="53" spans="1:5" x14ac:dyDescent="0.3">
      <c r="A53" s="60" t="s">
        <v>1070</v>
      </c>
      <c r="B53" s="102">
        <v>247</v>
      </c>
      <c r="C53" s="144">
        <v>262</v>
      </c>
      <c r="D53" s="154">
        <v>258</v>
      </c>
    </row>
    <row r="54" spans="1:5" x14ac:dyDescent="0.3">
      <c r="A54" s="60" t="s">
        <v>1071</v>
      </c>
      <c r="B54" s="102">
        <v>277</v>
      </c>
      <c r="C54" s="144">
        <v>282</v>
      </c>
      <c r="D54" s="154">
        <v>279</v>
      </c>
    </row>
    <row r="55" spans="1:5" x14ac:dyDescent="0.3">
      <c r="A55" s="60" t="s">
        <v>1072</v>
      </c>
      <c r="B55" s="102">
        <v>45</v>
      </c>
      <c r="C55" s="144">
        <v>41</v>
      </c>
      <c r="D55" s="154">
        <v>40</v>
      </c>
    </row>
    <row r="56" spans="1:5" x14ac:dyDescent="0.3">
      <c r="A56" s="96" t="s">
        <v>48</v>
      </c>
      <c r="B56" s="108">
        <f>SUM(B47:B55)</f>
        <v>1915</v>
      </c>
      <c r="C56" s="108">
        <f>SUM(C47:C55)</f>
        <v>1939</v>
      </c>
      <c r="D56" s="108">
        <f>SUM(D47:D55)</f>
        <v>1878</v>
      </c>
    </row>
    <row r="57" spans="1:5" ht="13.5" thickBot="1" x14ac:dyDescent="0.35">
      <c r="B57" s="47"/>
      <c r="C57" s="47"/>
      <c r="D57" s="47"/>
    </row>
    <row r="58" spans="1:5" ht="13.5" thickBot="1" x14ac:dyDescent="0.35">
      <c r="A58" s="16" t="s">
        <v>1063</v>
      </c>
      <c r="B58" s="44"/>
      <c r="C58" s="45"/>
      <c r="D58" s="62"/>
      <c r="E58" s="71"/>
    </row>
    <row r="59" spans="1:5" x14ac:dyDescent="0.3">
      <c r="A59" s="302" t="s">
        <v>938</v>
      </c>
      <c r="B59" s="102">
        <v>469</v>
      </c>
      <c r="C59" s="146">
        <v>472</v>
      </c>
      <c r="D59" s="153">
        <v>470</v>
      </c>
    </row>
    <row r="60" spans="1:5" x14ac:dyDescent="0.3">
      <c r="A60" s="303" t="s">
        <v>939</v>
      </c>
      <c r="B60" s="102">
        <v>247</v>
      </c>
      <c r="C60" s="105">
        <v>246</v>
      </c>
      <c r="D60" s="154">
        <v>244</v>
      </c>
    </row>
    <row r="61" spans="1:5" x14ac:dyDescent="0.3">
      <c r="A61" s="303" t="s">
        <v>940</v>
      </c>
      <c r="B61" s="102">
        <v>134</v>
      </c>
      <c r="C61" s="105">
        <v>133</v>
      </c>
      <c r="D61" s="154">
        <v>134</v>
      </c>
    </row>
    <row r="62" spans="1:5" x14ac:dyDescent="0.3">
      <c r="A62" s="303" t="s">
        <v>941</v>
      </c>
      <c r="B62" s="102">
        <v>257</v>
      </c>
      <c r="C62" s="105">
        <v>254</v>
      </c>
      <c r="D62" s="154">
        <v>257</v>
      </c>
    </row>
    <row r="63" spans="1:5" x14ac:dyDescent="0.3">
      <c r="A63" s="303" t="s">
        <v>942</v>
      </c>
      <c r="B63" s="102">
        <v>218</v>
      </c>
      <c r="C63" s="105">
        <v>220</v>
      </c>
      <c r="D63" s="154">
        <v>221</v>
      </c>
    </row>
    <row r="64" spans="1:5" x14ac:dyDescent="0.3">
      <c r="A64" s="303" t="s">
        <v>943</v>
      </c>
      <c r="B64" s="102">
        <v>272</v>
      </c>
      <c r="C64" s="105">
        <v>268</v>
      </c>
      <c r="D64" s="154">
        <v>276</v>
      </c>
    </row>
    <row r="65" spans="1:4" x14ac:dyDescent="0.3">
      <c r="A65" s="303" t="s">
        <v>944</v>
      </c>
      <c r="B65" s="102">
        <v>336</v>
      </c>
      <c r="C65" s="304">
        <v>336</v>
      </c>
      <c r="D65" s="154">
        <v>338</v>
      </c>
    </row>
    <row r="66" spans="1:4" x14ac:dyDescent="0.3">
      <c r="A66" s="305" t="s">
        <v>1169</v>
      </c>
      <c r="B66" s="19">
        <v>897</v>
      </c>
      <c r="C66" s="118">
        <v>892</v>
      </c>
      <c r="D66" s="118">
        <v>938</v>
      </c>
    </row>
    <row r="67" spans="1:4" x14ac:dyDescent="0.3">
      <c r="A67" s="23" t="s">
        <v>48</v>
      </c>
      <c r="B67" s="108">
        <f>SUM(B59:B66)</f>
        <v>2830</v>
      </c>
      <c r="C67" s="108">
        <f>SUM(C59:C66)</f>
        <v>2821</v>
      </c>
      <c r="D67" s="108">
        <f>SUM(D59:D66)</f>
        <v>2878</v>
      </c>
    </row>
    <row r="68" spans="1:4" x14ac:dyDescent="0.3">
      <c r="B68" s="47"/>
      <c r="C68" s="47"/>
      <c r="D68" s="47"/>
    </row>
    <row r="69" spans="1:4" x14ac:dyDescent="0.3">
      <c r="A69" s="23" t="s">
        <v>99</v>
      </c>
      <c r="B69" s="54">
        <f>B12+B30+B44+B56+B67</f>
        <v>13397</v>
      </c>
      <c r="C69" s="54">
        <f t="shared" ref="C69:D69" si="0">C12+C30+C44+C56+C67</f>
        <v>13520</v>
      </c>
      <c r="D69" s="54">
        <f t="shared" si="0"/>
        <v>13597</v>
      </c>
    </row>
  </sheetData>
  <mergeCells count="2">
    <mergeCell ref="B1:D1"/>
    <mergeCell ref="B2:D2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5DB3F-9069-484D-8987-6BF13B34E366}">
  <sheetPr>
    <pageSetUpPr fitToPage="1"/>
  </sheetPr>
  <dimension ref="A1:G28"/>
  <sheetViews>
    <sheetView tabSelected="1" zoomScaleNormal="100" workbookViewId="0">
      <pane xSplit="6" ySplit="5" topLeftCell="G6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ColWidth="9.1796875" defaultRowHeight="13" x14ac:dyDescent="0.3"/>
  <cols>
    <col min="1" max="1" width="8.90625" style="2" bestFit="1" customWidth="1"/>
    <col min="2" max="7" width="8.7265625" style="7" customWidth="1"/>
    <col min="8" max="253" width="9.1796875" style="7"/>
    <col min="254" max="254" width="9.26953125" style="7" bestFit="1" customWidth="1"/>
    <col min="255" max="263" width="8.7265625" style="7" customWidth="1"/>
    <col min="264" max="509" width="9.1796875" style="7"/>
    <col min="510" max="510" width="9.26953125" style="7" bestFit="1" customWidth="1"/>
    <col min="511" max="519" width="8.7265625" style="7" customWidth="1"/>
    <col min="520" max="765" width="9.1796875" style="7"/>
    <col min="766" max="766" width="9.26953125" style="7" bestFit="1" customWidth="1"/>
    <col min="767" max="775" width="8.7265625" style="7" customWidth="1"/>
    <col min="776" max="1021" width="9.1796875" style="7"/>
    <col min="1022" max="1022" width="9.26953125" style="7" bestFit="1" customWidth="1"/>
    <col min="1023" max="1031" width="8.7265625" style="7" customWidth="1"/>
    <col min="1032" max="1277" width="9.1796875" style="7"/>
    <col min="1278" max="1278" width="9.26953125" style="7" bestFit="1" customWidth="1"/>
    <col min="1279" max="1287" width="8.7265625" style="7" customWidth="1"/>
    <col min="1288" max="1533" width="9.1796875" style="7"/>
    <col min="1534" max="1534" width="9.26953125" style="7" bestFit="1" customWidth="1"/>
    <col min="1535" max="1543" width="8.7265625" style="7" customWidth="1"/>
    <col min="1544" max="1789" width="9.1796875" style="7"/>
    <col min="1790" max="1790" width="9.26953125" style="7" bestFit="1" customWidth="1"/>
    <col min="1791" max="1799" width="8.7265625" style="7" customWidth="1"/>
    <col min="1800" max="2045" width="9.1796875" style="7"/>
    <col min="2046" max="2046" width="9.26953125" style="7" bestFit="1" customWidth="1"/>
    <col min="2047" max="2055" width="8.7265625" style="7" customWidth="1"/>
    <col min="2056" max="2301" width="9.1796875" style="7"/>
    <col min="2302" max="2302" width="9.26953125" style="7" bestFit="1" customWidth="1"/>
    <col min="2303" max="2311" width="8.7265625" style="7" customWidth="1"/>
    <col min="2312" max="2557" width="9.1796875" style="7"/>
    <col min="2558" max="2558" width="9.26953125" style="7" bestFit="1" customWidth="1"/>
    <col min="2559" max="2567" width="8.7265625" style="7" customWidth="1"/>
    <col min="2568" max="2813" width="9.1796875" style="7"/>
    <col min="2814" max="2814" width="9.26953125" style="7" bestFit="1" customWidth="1"/>
    <col min="2815" max="2823" width="8.7265625" style="7" customWidth="1"/>
    <col min="2824" max="3069" width="9.1796875" style="7"/>
    <col min="3070" max="3070" width="9.26953125" style="7" bestFit="1" customWidth="1"/>
    <col min="3071" max="3079" width="8.7265625" style="7" customWidth="1"/>
    <col min="3080" max="3325" width="9.1796875" style="7"/>
    <col min="3326" max="3326" width="9.26953125" style="7" bestFit="1" customWidth="1"/>
    <col min="3327" max="3335" width="8.7265625" style="7" customWidth="1"/>
    <col min="3336" max="3581" width="9.1796875" style="7"/>
    <col min="3582" max="3582" width="9.26953125" style="7" bestFit="1" customWidth="1"/>
    <col min="3583" max="3591" width="8.7265625" style="7" customWidth="1"/>
    <col min="3592" max="3837" width="9.1796875" style="7"/>
    <col min="3838" max="3838" width="9.26953125" style="7" bestFit="1" customWidth="1"/>
    <col min="3839" max="3847" width="8.7265625" style="7" customWidth="1"/>
    <col min="3848" max="4093" width="9.1796875" style="7"/>
    <col min="4094" max="4094" width="9.26953125" style="7" bestFit="1" customWidth="1"/>
    <col min="4095" max="4103" width="8.7265625" style="7" customWidth="1"/>
    <col min="4104" max="4349" width="9.1796875" style="7"/>
    <col min="4350" max="4350" width="9.26953125" style="7" bestFit="1" customWidth="1"/>
    <col min="4351" max="4359" width="8.7265625" style="7" customWidth="1"/>
    <col min="4360" max="4605" width="9.1796875" style="7"/>
    <col min="4606" max="4606" width="9.26953125" style="7" bestFit="1" customWidth="1"/>
    <col min="4607" max="4615" width="8.7265625" style="7" customWidth="1"/>
    <col min="4616" max="4861" width="9.1796875" style="7"/>
    <col min="4862" max="4862" width="9.26953125" style="7" bestFit="1" customWidth="1"/>
    <col min="4863" max="4871" width="8.7265625" style="7" customWidth="1"/>
    <col min="4872" max="5117" width="9.1796875" style="7"/>
    <col min="5118" max="5118" width="9.26953125" style="7" bestFit="1" customWidth="1"/>
    <col min="5119" max="5127" width="8.7265625" style="7" customWidth="1"/>
    <col min="5128" max="5373" width="9.1796875" style="7"/>
    <col min="5374" max="5374" width="9.26953125" style="7" bestFit="1" customWidth="1"/>
    <col min="5375" max="5383" width="8.7265625" style="7" customWidth="1"/>
    <col min="5384" max="5629" width="9.1796875" style="7"/>
    <col min="5630" max="5630" width="9.26953125" style="7" bestFit="1" customWidth="1"/>
    <col min="5631" max="5639" width="8.7265625" style="7" customWidth="1"/>
    <col min="5640" max="5885" width="9.1796875" style="7"/>
    <col min="5886" max="5886" width="9.26953125" style="7" bestFit="1" customWidth="1"/>
    <col min="5887" max="5895" width="8.7265625" style="7" customWidth="1"/>
    <col min="5896" max="6141" width="9.1796875" style="7"/>
    <col min="6142" max="6142" width="9.26953125" style="7" bestFit="1" customWidth="1"/>
    <col min="6143" max="6151" width="8.7265625" style="7" customWidth="1"/>
    <col min="6152" max="6397" width="9.1796875" style="7"/>
    <col min="6398" max="6398" width="9.26953125" style="7" bestFit="1" customWidth="1"/>
    <col min="6399" max="6407" width="8.7265625" style="7" customWidth="1"/>
    <col min="6408" max="6653" width="9.1796875" style="7"/>
    <col min="6654" max="6654" width="9.26953125" style="7" bestFit="1" customWidth="1"/>
    <col min="6655" max="6663" width="8.7265625" style="7" customWidth="1"/>
    <col min="6664" max="6909" width="9.1796875" style="7"/>
    <col min="6910" max="6910" width="9.26953125" style="7" bestFit="1" customWidth="1"/>
    <col min="6911" max="6919" width="8.7265625" style="7" customWidth="1"/>
    <col min="6920" max="7165" width="9.1796875" style="7"/>
    <col min="7166" max="7166" width="9.26953125" style="7" bestFit="1" customWidth="1"/>
    <col min="7167" max="7175" width="8.7265625" style="7" customWidth="1"/>
    <col min="7176" max="7421" width="9.1796875" style="7"/>
    <col min="7422" max="7422" width="9.26953125" style="7" bestFit="1" customWidth="1"/>
    <col min="7423" max="7431" width="8.7265625" style="7" customWidth="1"/>
    <col min="7432" max="7677" width="9.1796875" style="7"/>
    <col min="7678" max="7678" width="9.26953125" style="7" bestFit="1" customWidth="1"/>
    <col min="7679" max="7687" width="8.7265625" style="7" customWidth="1"/>
    <col min="7688" max="7933" width="9.1796875" style="7"/>
    <col min="7934" max="7934" width="9.26953125" style="7" bestFit="1" customWidth="1"/>
    <col min="7935" max="7943" width="8.7265625" style="7" customWidth="1"/>
    <col min="7944" max="8189" width="9.1796875" style="7"/>
    <col min="8190" max="8190" width="9.26953125" style="7" bestFit="1" customWidth="1"/>
    <col min="8191" max="8199" width="8.7265625" style="7" customWidth="1"/>
    <col min="8200" max="8445" width="9.1796875" style="7"/>
    <col min="8446" max="8446" width="9.26953125" style="7" bestFit="1" customWidth="1"/>
    <col min="8447" max="8455" width="8.7265625" style="7" customWidth="1"/>
    <col min="8456" max="8701" width="9.1796875" style="7"/>
    <col min="8702" max="8702" width="9.26953125" style="7" bestFit="1" customWidth="1"/>
    <col min="8703" max="8711" width="8.7265625" style="7" customWidth="1"/>
    <col min="8712" max="8957" width="9.1796875" style="7"/>
    <col min="8958" max="8958" width="9.26953125" style="7" bestFit="1" customWidth="1"/>
    <col min="8959" max="8967" width="8.7265625" style="7" customWidth="1"/>
    <col min="8968" max="9213" width="9.1796875" style="7"/>
    <col min="9214" max="9214" width="9.26953125" style="7" bestFit="1" customWidth="1"/>
    <col min="9215" max="9223" width="8.7265625" style="7" customWidth="1"/>
    <col min="9224" max="9469" width="9.1796875" style="7"/>
    <col min="9470" max="9470" width="9.26953125" style="7" bestFit="1" customWidth="1"/>
    <col min="9471" max="9479" width="8.7265625" style="7" customWidth="1"/>
    <col min="9480" max="9725" width="9.1796875" style="7"/>
    <col min="9726" max="9726" width="9.26953125" style="7" bestFit="1" customWidth="1"/>
    <col min="9727" max="9735" width="8.7265625" style="7" customWidth="1"/>
    <col min="9736" max="9981" width="9.1796875" style="7"/>
    <col min="9982" max="9982" width="9.26953125" style="7" bestFit="1" customWidth="1"/>
    <col min="9983" max="9991" width="8.7265625" style="7" customWidth="1"/>
    <col min="9992" max="10237" width="9.1796875" style="7"/>
    <col min="10238" max="10238" width="9.26953125" style="7" bestFit="1" customWidth="1"/>
    <col min="10239" max="10247" width="8.7265625" style="7" customWidth="1"/>
    <col min="10248" max="10493" width="9.1796875" style="7"/>
    <col min="10494" max="10494" width="9.26953125" style="7" bestFit="1" customWidth="1"/>
    <col min="10495" max="10503" width="8.7265625" style="7" customWidth="1"/>
    <col min="10504" max="10749" width="9.1796875" style="7"/>
    <col min="10750" max="10750" width="9.26953125" style="7" bestFit="1" customWidth="1"/>
    <col min="10751" max="10759" width="8.7265625" style="7" customWidth="1"/>
    <col min="10760" max="11005" width="9.1796875" style="7"/>
    <col min="11006" max="11006" width="9.26953125" style="7" bestFit="1" customWidth="1"/>
    <col min="11007" max="11015" width="8.7265625" style="7" customWidth="1"/>
    <col min="11016" max="11261" width="9.1796875" style="7"/>
    <col min="11262" max="11262" width="9.26953125" style="7" bestFit="1" customWidth="1"/>
    <col min="11263" max="11271" width="8.7265625" style="7" customWidth="1"/>
    <col min="11272" max="11517" width="9.1796875" style="7"/>
    <col min="11518" max="11518" width="9.26953125" style="7" bestFit="1" customWidth="1"/>
    <col min="11519" max="11527" width="8.7265625" style="7" customWidth="1"/>
    <col min="11528" max="11773" width="9.1796875" style="7"/>
    <col min="11774" max="11774" width="9.26953125" style="7" bestFit="1" customWidth="1"/>
    <col min="11775" max="11783" width="8.7265625" style="7" customWidth="1"/>
    <col min="11784" max="12029" width="9.1796875" style="7"/>
    <col min="12030" max="12030" width="9.26953125" style="7" bestFit="1" customWidth="1"/>
    <col min="12031" max="12039" width="8.7265625" style="7" customWidth="1"/>
    <col min="12040" max="12285" width="9.1796875" style="7"/>
    <col min="12286" max="12286" width="9.26953125" style="7" bestFit="1" customWidth="1"/>
    <col min="12287" max="12295" width="8.7265625" style="7" customWidth="1"/>
    <col min="12296" max="12541" width="9.1796875" style="7"/>
    <col min="12542" max="12542" width="9.26953125" style="7" bestFit="1" customWidth="1"/>
    <col min="12543" max="12551" width="8.7265625" style="7" customWidth="1"/>
    <col min="12552" max="12797" width="9.1796875" style="7"/>
    <col min="12798" max="12798" width="9.26953125" style="7" bestFit="1" customWidth="1"/>
    <col min="12799" max="12807" width="8.7265625" style="7" customWidth="1"/>
    <col min="12808" max="13053" width="9.1796875" style="7"/>
    <col min="13054" max="13054" width="9.26953125" style="7" bestFit="1" customWidth="1"/>
    <col min="13055" max="13063" width="8.7265625" style="7" customWidth="1"/>
    <col min="13064" max="13309" width="9.1796875" style="7"/>
    <col min="13310" max="13310" width="9.26953125" style="7" bestFit="1" customWidth="1"/>
    <col min="13311" max="13319" width="8.7265625" style="7" customWidth="1"/>
    <col min="13320" max="13565" width="9.1796875" style="7"/>
    <col min="13566" max="13566" width="9.26953125" style="7" bestFit="1" customWidth="1"/>
    <col min="13567" max="13575" width="8.7265625" style="7" customWidth="1"/>
    <col min="13576" max="13821" width="9.1796875" style="7"/>
    <col min="13822" max="13822" width="9.26953125" style="7" bestFit="1" customWidth="1"/>
    <col min="13823" max="13831" width="8.7265625" style="7" customWidth="1"/>
    <col min="13832" max="14077" width="9.1796875" style="7"/>
    <col min="14078" max="14078" width="9.26953125" style="7" bestFit="1" customWidth="1"/>
    <col min="14079" max="14087" width="8.7265625" style="7" customWidth="1"/>
    <col min="14088" max="14333" width="9.1796875" style="7"/>
    <col min="14334" max="14334" width="9.26953125" style="7" bestFit="1" customWidth="1"/>
    <col min="14335" max="14343" width="8.7265625" style="7" customWidth="1"/>
    <col min="14344" max="14589" width="9.1796875" style="7"/>
    <col min="14590" max="14590" width="9.26953125" style="7" bestFit="1" customWidth="1"/>
    <col min="14591" max="14599" width="8.7265625" style="7" customWidth="1"/>
    <col min="14600" max="14845" width="9.1796875" style="7"/>
    <col min="14846" max="14846" width="9.26953125" style="7" bestFit="1" customWidth="1"/>
    <col min="14847" max="14855" width="8.7265625" style="7" customWidth="1"/>
    <col min="14856" max="15101" width="9.1796875" style="7"/>
    <col min="15102" max="15102" width="9.26953125" style="7" bestFit="1" customWidth="1"/>
    <col min="15103" max="15111" width="8.7265625" style="7" customWidth="1"/>
    <col min="15112" max="15357" width="9.1796875" style="7"/>
    <col min="15358" max="15358" width="9.26953125" style="7" bestFit="1" customWidth="1"/>
    <col min="15359" max="15367" width="8.7265625" style="7" customWidth="1"/>
    <col min="15368" max="15613" width="9.1796875" style="7"/>
    <col min="15614" max="15614" width="9.26953125" style="7" bestFit="1" customWidth="1"/>
    <col min="15615" max="15623" width="8.7265625" style="7" customWidth="1"/>
    <col min="15624" max="15869" width="9.1796875" style="7"/>
    <col min="15870" max="15870" width="9.26953125" style="7" bestFit="1" customWidth="1"/>
    <col min="15871" max="15879" width="8.7265625" style="7" customWidth="1"/>
    <col min="15880" max="16125" width="9.1796875" style="7"/>
    <col min="16126" max="16126" width="9.26953125" style="7" bestFit="1" customWidth="1"/>
    <col min="16127" max="16135" width="8.7265625" style="7" customWidth="1"/>
    <col min="16136" max="16384" width="9.1796875" style="7"/>
  </cols>
  <sheetData>
    <row r="1" spans="1:7" ht="14.5" x14ac:dyDescent="0.35">
      <c r="A1" s="24"/>
      <c r="B1" s="314"/>
      <c r="C1" s="315"/>
      <c r="D1" s="315"/>
      <c r="E1" s="315"/>
      <c r="F1" s="315"/>
      <c r="G1" s="27"/>
    </row>
    <row r="2" spans="1:7" ht="14.5" x14ac:dyDescent="0.35">
      <c r="A2" s="28"/>
      <c r="B2" s="309" t="s">
        <v>127</v>
      </c>
      <c r="C2" s="311"/>
      <c r="D2" s="311"/>
      <c r="E2" s="311"/>
      <c r="F2" s="311"/>
      <c r="G2" s="27"/>
    </row>
    <row r="3" spans="1:7" ht="14.5" x14ac:dyDescent="0.35">
      <c r="A3" s="28"/>
      <c r="B3" s="30" t="s">
        <v>0</v>
      </c>
      <c r="C3" s="312" t="s">
        <v>1</v>
      </c>
      <c r="D3" s="313"/>
      <c r="E3" s="312" t="s">
        <v>2</v>
      </c>
      <c r="F3" s="313"/>
      <c r="G3" s="69"/>
    </row>
    <row r="4" spans="1:7" x14ac:dyDescent="0.3">
      <c r="A4" s="34"/>
      <c r="B4" s="10" t="s">
        <v>15</v>
      </c>
      <c r="C4" s="11" t="s">
        <v>16</v>
      </c>
      <c r="D4" s="10" t="s">
        <v>15</v>
      </c>
      <c r="E4" s="11" t="s">
        <v>16</v>
      </c>
      <c r="F4" s="10" t="s">
        <v>15</v>
      </c>
      <c r="G4" s="37"/>
    </row>
    <row r="5" spans="1:7" ht="107.25" customHeight="1" thickBot="1" x14ac:dyDescent="0.35">
      <c r="A5" s="38" t="s">
        <v>17</v>
      </c>
      <c r="B5" s="13" t="s">
        <v>128</v>
      </c>
      <c r="C5" s="13" t="s">
        <v>129</v>
      </c>
      <c r="D5" s="13" t="s">
        <v>130</v>
      </c>
      <c r="E5" s="13" t="s">
        <v>131</v>
      </c>
      <c r="F5" s="13" t="s">
        <v>132</v>
      </c>
      <c r="G5" s="39"/>
    </row>
    <row r="6" spans="1:7" ht="13.5" thickBot="1" x14ac:dyDescent="0.35">
      <c r="A6" s="16" t="s">
        <v>35</v>
      </c>
      <c r="B6" s="44"/>
      <c r="C6" s="45"/>
      <c r="D6" s="46"/>
      <c r="E6" s="44"/>
      <c r="F6" s="44"/>
      <c r="G6" s="40"/>
    </row>
    <row r="7" spans="1:7" x14ac:dyDescent="0.3">
      <c r="A7" s="57" t="s">
        <v>133</v>
      </c>
      <c r="B7" s="140">
        <v>576</v>
      </c>
      <c r="C7" s="141">
        <v>172</v>
      </c>
      <c r="D7" s="140">
        <v>522</v>
      </c>
      <c r="E7" s="141">
        <v>183</v>
      </c>
      <c r="F7" s="140">
        <v>512</v>
      </c>
      <c r="G7" s="41"/>
    </row>
    <row r="8" spans="1:7" x14ac:dyDescent="0.3">
      <c r="A8" s="58" t="s">
        <v>134</v>
      </c>
      <c r="B8" s="144">
        <v>626</v>
      </c>
      <c r="C8" s="106">
        <v>179</v>
      </c>
      <c r="D8" s="144">
        <v>588</v>
      </c>
      <c r="E8" s="106">
        <v>192</v>
      </c>
      <c r="F8" s="144">
        <v>577</v>
      </c>
      <c r="G8" s="41"/>
    </row>
    <row r="9" spans="1:7" x14ac:dyDescent="0.3">
      <c r="A9" s="58" t="s">
        <v>135</v>
      </c>
      <c r="B9" s="144">
        <v>733</v>
      </c>
      <c r="C9" s="106">
        <v>273</v>
      </c>
      <c r="D9" s="144">
        <v>662</v>
      </c>
      <c r="E9" s="106">
        <v>300</v>
      </c>
      <c r="F9" s="144">
        <v>644</v>
      </c>
      <c r="G9" s="41"/>
    </row>
    <row r="10" spans="1:7" x14ac:dyDescent="0.3">
      <c r="A10" s="58" t="s">
        <v>136</v>
      </c>
      <c r="B10" s="144">
        <v>666</v>
      </c>
      <c r="C10" s="106">
        <v>303</v>
      </c>
      <c r="D10" s="144">
        <v>564</v>
      </c>
      <c r="E10" s="106">
        <v>328</v>
      </c>
      <c r="F10" s="144">
        <v>543</v>
      </c>
      <c r="G10" s="41"/>
    </row>
    <row r="11" spans="1:7" x14ac:dyDescent="0.3">
      <c r="A11" s="58" t="s">
        <v>137</v>
      </c>
      <c r="B11" s="144">
        <v>752</v>
      </c>
      <c r="C11" s="106">
        <v>287</v>
      </c>
      <c r="D11" s="144">
        <v>649</v>
      </c>
      <c r="E11" s="106">
        <v>306</v>
      </c>
      <c r="F11" s="144">
        <v>649</v>
      </c>
      <c r="G11" s="41"/>
    </row>
    <row r="12" spans="1:7" x14ac:dyDescent="0.3">
      <c r="A12" s="58" t="s">
        <v>138</v>
      </c>
      <c r="B12" s="144">
        <v>673</v>
      </c>
      <c r="C12" s="106">
        <v>255</v>
      </c>
      <c r="D12" s="144">
        <v>599</v>
      </c>
      <c r="E12" s="106">
        <v>273</v>
      </c>
      <c r="F12" s="144">
        <v>579</v>
      </c>
      <c r="G12" s="41"/>
    </row>
    <row r="13" spans="1:7" x14ac:dyDescent="0.3">
      <c r="A13" s="58" t="s">
        <v>139</v>
      </c>
      <c r="B13" s="144">
        <v>664</v>
      </c>
      <c r="C13" s="106">
        <v>321</v>
      </c>
      <c r="D13" s="144">
        <v>559</v>
      </c>
      <c r="E13" s="106">
        <v>354</v>
      </c>
      <c r="F13" s="144">
        <v>538</v>
      </c>
      <c r="G13" s="41"/>
    </row>
    <row r="14" spans="1:7" x14ac:dyDescent="0.3">
      <c r="A14" s="58" t="s">
        <v>140</v>
      </c>
      <c r="B14" s="144">
        <v>611</v>
      </c>
      <c r="C14" s="106">
        <v>295</v>
      </c>
      <c r="D14" s="144">
        <v>547</v>
      </c>
      <c r="E14" s="106">
        <v>308</v>
      </c>
      <c r="F14" s="144">
        <v>538</v>
      </c>
      <c r="G14" s="41"/>
    </row>
    <row r="15" spans="1:7" x14ac:dyDescent="0.3">
      <c r="A15" s="58" t="s">
        <v>141</v>
      </c>
      <c r="B15" s="144">
        <v>652</v>
      </c>
      <c r="C15" s="106">
        <v>285</v>
      </c>
      <c r="D15" s="144">
        <v>562</v>
      </c>
      <c r="E15" s="106">
        <v>322</v>
      </c>
      <c r="F15" s="144">
        <v>534</v>
      </c>
      <c r="G15" s="41"/>
    </row>
    <row r="16" spans="1:7" x14ac:dyDescent="0.3">
      <c r="A16" s="58" t="s">
        <v>142</v>
      </c>
      <c r="B16" s="144">
        <v>732</v>
      </c>
      <c r="C16" s="106">
        <v>309</v>
      </c>
      <c r="D16" s="144">
        <v>661</v>
      </c>
      <c r="E16" s="106">
        <v>337</v>
      </c>
      <c r="F16" s="144">
        <v>637</v>
      </c>
      <c r="G16" s="41"/>
    </row>
    <row r="17" spans="1:7" x14ac:dyDescent="0.3">
      <c r="A17" s="58" t="s">
        <v>143</v>
      </c>
      <c r="B17" s="144">
        <v>613</v>
      </c>
      <c r="C17" s="106">
        <v>314</v>
      </c>
      <c r="D17" s="144">
        <v>502</v>
      </c>
      <c r="E17" s="106">
        <v>334</v>
      </c>
      <c r="F17" s="144">
        <v>483</v>
      </c>
      <c r="G17" s="41"/>
    </row>
    <row r="18" spans="1:7" x14ac:dyDescent="0.3">
      <c r="A18" s="58" t="s">
        <v>144</v>
      </c>
      <c r="B18" s="144">
        <v>633</v>
      </c>
      <c r="C18" s="106">
        <v>308</v>
      </c>
      <c r="D18" s="144">
        <v>521</v>
      </c>
      <c r="E18" s="106">
        <v>324</v>
      </c>
      <c r="F18" s="144">
        <v>511</v>
      </c>
      <c r="G18" s="41"/>
    </row>
    <row r="19" spans="1:7" x14ac:dyDescent="0.3">
      <c r="A19" s="58" t="s">
        <v>145</v>
      </c>
      <c r="B19" s="144">
        <v>571</v>
      </c>
      <c r="C19" s="106">
        <v>254</v>
      </c>
      <c r="D19" s="144">
        <v>492</v>
      </c>
      <c r="E19" s="106">
        <v>262</v>
      </c>
      <c r="F19" s="144">
        <v>495</v>
      </c>
      <c r="G19" s="41"/>
    </row>
    <row r="20" spans="1:7" x14ac:dyDescent="0.3">
      <c r="A20" s="58" t="s">
        <v>146</v>
      </c>
      <c r="B20" s="144">
        <v>604</v>
      </c>
      <c r="C20" s="106">
        <v>244</v>
      </c>
      <c r="D20" s="144">
        <v>528</v>
      </c>
      <c r="E20" s="106">
        <v>265</v>
      </c>
      <c r="F20" s="144">
        <v>517</v>
      </c>
      <c r="G20" s="41"/>
    </row>
    <row r="21" spans="1:7" x14ac:dyDescent="0.3">
      <c r="A21" s="58" t="s">
        <v>147</v>
      </c>
      <c r="B21" s="144">
        <v>496</v>
      </c>
      <c r="C21" s="106">
        <v>258</v>
      </c>
      <c r="D21" s="144">
        <v>426</v>
      </c>
      <c r="E21" s="106">
        <v>277</v>
      </c>
      <c r="F21" s="144">
        <v>420</v>
      </c>
      <c r="G21" s="41"/>
    </row>
    <row r="22" spans="1:7" x14ac:dyDescent="0.3">
      <c r="A22" s="58" t="s">
        <v>148</v>
      </c>
      <c r="B22" s="144">
        <v>511</v>
      </c>
      <c r="C22" s="106">
        <v>354</v>
      </c>
      <c r="D22" s="144">
        <v>397</v>
      </c>
      <c r="E22" s="106">
        <v>392</v>
      </c>
      <c r="F22" s="144">
        <v>377</v>
      </c>
      <c r="G22" s="41"/>
    </row>
    <row r="23" spans="1:7" x14ac:dyDescent="0.3">
      <c r="A23" s="58" t="s">
        <v>149</v>
      </c>
      <c r="B23" s="144">
        <v>529</v>
      </c>
      <c r="C23" s="106">
        <v>381</v>
      </c>
      <c r="D23" s="144">
        <v>414</v>
      </c>
      <c r="E23" s="106">
        <v>406</v>
      </c>
      <c r="F23" s="144">
        <v>404</v>
      </c>
      <c r="G23" s="41"/>
    </row>
    <row r="24" spans="1:7" x14ac:dyDescent="0.3">
      <c r="A24" s="58" t="s">
        <v>150</v>
      </c>
      <c r="B24" s="144">
        <v>528</v>
      </c>
      <c r="C24" s="106">
        <v>418</v>
      </c>
      <c r="D24" s="144">
        <v>427</v>
      </c>
      <c r="E24" s="106">
        <v>443</v>
      </c>
      <c r="F24" s="144">
        <v>415</v>
      </c>
      <c r="G24" s="41"/>
    </row>
    <row r="25" spans="1:7" x14ac:dyDescent="0.3">
      <c r="A25" s="58" t="s">
        <v>151</v>
      </c>
      <c r="B25" s="144">
        <v>582</v>
      </c>
      <c r="C25" s="106">
        <v>444</v>
      </c>
      <c r="D25" s="144">
        <v>478</v>
      </c>
      <c r="E25" s="106">
        <v>467</v>
      </c>
      <c r="F25" s="144">
        <v>464</v>
      </c>
      <c r="G25" s="41"/>
    </row>
    <row r="26" spans="1:7" x14ac:dyDescent="0.3">
      <c r="A26" s="58" t="s">
        <v>152</v>
      </c>
      <c r="B26" s="144">
        <v>580</v>
      </c>
      <c r="C26" s="106">
        <v>394</v>
      </c>
      <c r="D26" s="155">
        <v>475</v>
      </c>
      <c r="E26" s="106">
        <v>420</v>
      </c>
      <c r="F26" s="155">
        <v>456</v>
      </c>
      <c r="G26" s="41"/>
    </row>
    <row r="27" spans="1:7" x14ac:dyDescent="0.3">
      <c r="A27" s="23" t="s">
        <v>48</v>
      </c>
      <c r="B27" s="108">
        <f>SUM(B7:B26)</f>
        <v>12332</v>
      </c>
      <c r="C27" s="109">
        <f>SUM(C7:C26)</f>
        <v>6048</v>
      </c>
      <c r="D27" s="108">
        <f>SUM(D7:D26)</f>
        <v>10573</v>
      </c>
      <c r="E27" s="109">
        <f>SUM(E7:E26)</f>
        <v>6493</v>
      </c>
      <c r="F27" s="108">
        <f>SUM(F7:F26)</f>
        <v>10293</v>
      </c>
      <c r="G27" s="42"/>
    </row>
    <row r="28" spans="1:7" x14ac:dyDescent="0.3">
      <c r="A28" s="43"/>
    </row>
  </sheetData>
  <mergeCells count="4">
    <mergeCell ref="B1:F1"/>
    <mergeCell ref="B2:F2"/>
    <mergeCell ref="C3:D3"/>
    <mergeCell ref="E3:F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99FD1-7F2C-4DDD-ABC9-967BE957B417}">
  <sheetPr>
    <pageSetUpPr fitToPage="1"/>
  </sheetPr>
  <dimension ref="A1:G30"/>
  <sheetViews>
    <sheetView tabSelected="1" zoomScaleNormal="100" workbookViewId="0">
      <pane xSplit="6" ySplit="5" topLeftCell="G6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ColWidth="9.1796875" defaultRowHeight="13" x14ac:dyDescent="0.3"/>
  <cols>
    <col min="1" max="1" width="8.90625" style="2" bestFit="1" customWidth="1"/>
    <col min="2" max="7" width="8.7265625" style="7" customWidth="1"/>
    <col min="8" max="254" width="9.1796875" style="7"/>
    <col min="255" max="255" width="9.26953125" style="7" bestFit="1" customWidth="1"/>
    <col min="256" max="263" width="8.7265625" style="7" customWidth="1"/>
    <col min="264" max="510" width="9.1796875" style="7"/>
    <col min="511" max="511" width="9.26953125" style="7" bestFit="1" customWidth="1"/>
    <col min="512" max="519" width="8.7265625" style="7" customWidth="1"/>
    <col min="520" max="766" width="9.1796875" style="7"/>
    <col min="767" max="767" width="9.26953125" style="7" bestFit="1" customWidth="1"/>
    <col min="768" max="775" width="8.7265625" style="7" customWidth="1"/>
    <col min="776" max="1022" width="9.1796875" style="7"/>
    <col min="1023" max="1023" width="9.26953125" style="7" bestFit="1" customWidth="1"/>
    <col min="1024" max="1031" width="8.7265625" style="7" customWidth="1"/>
    <col min="1032" max="1278" width="9.1796875" style="7"/>
    <col min="1279" max="1279" width="9.26953125" style="7" bestFit="1" customWidth="1"/>
    <col min="1280" max="1287" width="8.7265625" style="7" customWidth="1"/>
    <col min="1288" max="1534" width="9.1796875" style="7"/>
    <col min="1535" max="1535" width="9.26953125" style="7" bestFit="1" customWidth="1"/>
    <col min="1536" max="1543" width="8.7265625" style="7" customWidth="1"/>
    <col min="1544" max="1790" width="9.1796875" style="7"/>
    <col min="1791" max="1791" width="9.26953125" style="7" bestFit="1" customWidth="1"/>
    <col min="1792" max="1799" width="8.7265625" style="7" customWidth="1"/>
    <col min="1800" max="2046" width="9.1796875" style="7"/>
    <col min="2047" max="2047" width="9.26953125" style="7" bestFit="1" customWidth="1"/>
    <col min="2048" max="2055" width="8.7265625" style="7" customWidth="1"/>
    <col min="2056" max="2302" width="9.1796875" style="7"/>
    <col min="2303" max="2303" width="9.26953125" style="7" bestFit="1" customWidth="1"/>
    <col min="2304" max="2311" width="8.7265625" style="7" customWidth="1"/>
    <col min="2312" max="2558" width="9.1796875" style="7"/>
    <col min="2559" max="2559" width="9.26953125" style="7" bestFit="1" customWidth="1"/>
    <col min="2560" max="2567" width="8.7265625" style="7" customWidth="1"/>
    <col min="2568" max="2814" width="9.1796875" style="7"/>
    <col min="2815" max="2815" width="9.26953125" style="7" bestFit="1" customWidth="1"/>
    <col min="2816" max="2823" width="8.7265625" style="7" customWidth="1"/>
    <col min="2824" max="3070" width="9.1796875" style="7"/>
    <col min="3071" max="3071" width="9.26953125" style="7" bestFit="1" customWidth="1"/>
    <col min="3072" max="3079" width="8.7265625" style="7" customWidth="1"/>
    <col min="3080" max="3326" width="9.1796875" style="7"/>
    <col min="3327" max="3327" width="9.26953125" style="7" bestFit="1" customWidth="1"/>
    <col min="3328" max="3335" width="8.7265625" style="7" customWidth="1"/>
    <col min="3336" max="3582" width="9.1796875" style="7"/>
    <col min="3583" max="3583" width="9.26953125" style="7" bestFit="1" customWidth="1"/>
    <col min="3584" max="3591" width="8.7265625" style="7" customWidth="1"/>
    <col min="3592" max="3838" width="9.1796875" style="7"/>
    <col min="3839" max="3839" width="9.26953125" style="7" bestFit="1" customWidth="1"/>
    <col min="3840" max="3847" width="8.7265625" style="7" customWidth="1"/>
    <col min="3848" max="4094" width="9.1796875" style="7"/>
    <col min="4095" max="4095" width="9.26953125" style="7" bestFit="1" customWidth="1"/>
    <col min="4096" max="4103" width="8.7265625" style="7" customWidth="1"/>
    <col min="4104" max="4350" width="9.1796875" style="7"/>
    <col min="4351" max="4351" width="9.26953125" style="7" bestFit="1" customWidth="1"/>
    <col min="4352" max="4359" width="8.7265625" style="7" customWidth="1"/>
    <col min="4360" max="4606" width="9.1796875" style="7"/>
    <col min="4607" max="4607" width="9.26953125" style="7" bestFit="1" customWidth="1"/>
    <col min="4608" max="4615" width="8.7265625" style="7" customWidth="1"/>
    <col min="4616" max="4862" width="9.1796875" style="7"/>
    <col min="4863" max="4863" width="9.26953125" style="7" bestFit="1" customWidth="1"/>
    <col min="4864" max="4871" width="8.7265625" style="7" customWidth="1"/>
    <col min="4872" max="5118" width="9.1796875" style="7"/>
    <col min="5119" max="5119" width="9.26953125" style="7" bestFit="1" customWidth="1"/>
    <col min="5120" max="5127" width="8.7265625" style="7" customWidth="1"/>
    <col min="5128" max="5374" width="9.1796875" style="7"/>
    <col min="5375" max="5375" width="9.26953125" style="7" bestFit="1" customWidth="1"/>
    <col min="5376" max="5383" width="8.7265625" style="7" customWidth="1"/>
    <col min="5384" max="5630" width="9.1796875" style="7"/>
    <col min="5631" max="5631" width="9.26953125" style="7" bestFit="1" customWidth="1"/>
    <col min="5632" max="5639" width="8.7265625" style="7" customWidth="1"/>
    <col min="5640" max="5886" width="9.1796875" style="7"/>
    <col min="5887" max="5887" width="9.26953125" style="7" bestFit="1" customWidth="1"/>
    <col min="5888" max="5895" width="8.7265625" style="7" customWidth="1"/>
    <col min="5896" max="6142" width="9.1796875" style="7"/>
    <col min="6143" max="6143" width="9.26953125" style="7" bestFit="1" customWidth="1"/>
    <col min="6144" max="6151" width="8.7265625" style="7" customWidth="1"/>
    <col min="6152" max="6398" width="9.1796875" style="7"/>
    <col min="6399" max="6399" width="9.26953125" style="7" bestFit="1" customWidth="1"/>
    <col min="6400" max="6407" width="8.7265625" style="7" customWidth="1"/>
    <col min="6408" max="6654" width="9.1796875" style="7"/>
    <col min="6655" max="6655" width="9.26953125" style="7" bestFit="1" customWidth="1"/>
    <col min="6656" max="6663" width="8.7265625" style="7" customWidth="1"/>
    <col min="6664" max="6910" width="9.1796875" style="7"/>
    <col min="6911" max="6911" width="9.26953125" style="7" bestFit="1" customWidth="1"/>
    <col min="6912" max="6919" width="8.7265625" style="7" customWidth="1"/>
    <col min="6920" max="7166" width="9.1796875" style="7"/>
    <col min="7167" max="7167" width="9.26953125" style="7" bestFit="1" customWidth="1"/>
    <col min="7168" max="7175" width="8.7265625" style="7" customWidth="1"/>
    <col min="7176" max="7422" width="9.1796875" style="7"/>
    <col min="7423" max="7423" width="9.26953125" style="7" bestFit="1" customWidth="1"/>
    <col min="7424" max="7431" width="8.7265625" style="7" customWidth="1"/>
    <col min="7432" max="7678" width="9.1796875" style="7"/>
    <col min="7679" max="7679" width="9.26953125" style="7" bestFit="1" customWidth="1"/>
    <col min="7680" max="7687" width="8.7265625" style="7" customWidth="1"/>
    <col min="7688" max="7934" width="9.1796875" style="7"/>
    <col min="7935" max="7935" width="9.26953125" style="7" bestFit="1" customWidth="1"/>
    <col min="7936" max="7943" width="8.7265625" style="7" customWidth="1"/>
    <col min="7944" max="8190" width="9.1796875" style="7"/>
    <col min="8191" max="8191" width="9.26953125" style="7" bestFit="1" customWidth="1"/>
    <col min="8192" max="8199" width="8.7265625" style="7" customWidth="1"/>
    <col min="8200" max="8446" width="9.1796875" style="7"/>
    <col min="8447" max="8447" width="9.26953125" style="7" bestFit="1" customWidth="1"/>
    <col min="8448" max="8455" width="8.7265625" style="7" customWidth="1"/>
    <col min="8456" max="8702" width="9.1796875" style="7"/>
    <col min="8703" max="8703" width="9.26953125" style="7" bestFit="1" customWidth="1"/>
    <col min="8704" max="8711" width="8.7265625" style="7" customWidth="1"/>
    <col min="8712" max="8958" width="9.1796875" style="7"/>
    <col min="8959" max="8959" width="9.26953125" style="7" bestFit="1" customWidth="1"/>
    <col min="8960" max="8967" width="8.7265625" style="7" customWidth="1"/>
    <col min="8968" max="9214" width="9.1796875" style="7"/>
    <col min="9215" max="9215" width="9.26953125" style="7" bestFit="1" customWidth="1"/>
    <col min="9216" max="9223" width="8.7265625" style="7" customWidth="1"/>
    <col min="9224" max="9470" width="9.1796875" style="7"/>
    <col min="9471" max="9471" width="9.26953125" style="7" bestFit="1" customWidth="1"/>
    <col min="9472" max="9479" width="8.7265625" style="7" customWidth="1"/>
    <col min="9480" max="9726" width="9.1796875" style="7"/>
    <col min="9727" max="9727" width="9.26953125" style="7" bestFit="1" customWidth="1"/>
    <col min="9728" max="9735" width="8.7265625" style="7" customWidth="1"/>
    <col min="9736" max="9982" width="9.1796875" style="7"/>
    <col min="9983" max="9983" width="9.26953125" style="7" bestFit="1" customWidth="1"/>
    <col min="9984" max="9991" width="8.7265625" style="7" customWidth="1"/>
    <col min="9992" max="10238" width="9.1796875" style="7"/>
    <col min="10239" max="10239" width="9.26953125" style="7" bestFit="1" customWidth="1"/>
    <col min="10240" max="10247" width="8.7265625" style="7" customWidth="1"/>
    <col min="10248" max="10494" width="9.1796875" style="7"/>
    <col min="10495" max="10495" width="9.26953125" style="7" bestFit="1" customWidth="1"/>
    <col min="10496" max="10503" width="8.7265625" style="7" customWidth="1"/>
    <col min="10504" max="10750" width="9.1796875" style="7"/>
    <col min="10751" max="10751" width="9.26953125" style="7" bestFit="1" customWidth="1"/>
    <col min="10752" max="10759" width="8.7265625" style="7" customWidth="1"/>
    <col min="10760" max="11006" width="9.1796875" style="7"/>
    <col min="11007" max="11007" width="9.26953125" style="7" bestFit="1" customWidth="1"/>
    <col min="11008" max="11015" width="8.7265625" style="7" customWidth="1"/>
    <col min="11016" max="11262" width="9.1796875" style="7"/>
    <col min="11263" max="11263" width="9.26953125" style="7" bestFit="1" customWidth="1"/>
    <col min="11264" max="11271" width="8.7265625" style="7" customWidth="1"/>
    <col min="11272" max="11518" width="9.1796875" style="7"/>
    <col min="11519" max="11519" width="9.26953125" style="7" bestFit="1" customWidth="1"/>
    <col min="11520" max="11527" width="8.7265625" style="7" customWidth="1"/>
    <col min="11528" max="11774" width="9.1796875" style="7"/>
    <col min="11775" max="11775" width="9.26953125" style="7" bestFit="1" customWidth="1"/>
    <col min="11776" max="11783" width="8.7265625" style="7" customWidth="1"/>
    <col min="11784" max="12030" width="9.1796875" style="7"/>
    <col min="12031" max="12031" width="9.26953125" style="7" bestFit="1" customWidth="1"/>
    <col min="12032" max="12039" width="8.7265625" style="7" customWidth="1"/>
    <col min="12040" max="12286" width="9.1796875" style="7"/>
    <col min="12287" max="12287" width="9.26953125" style="7" bestFit="1" customWidth="1"/>
    <col min="12288" max="12295" width="8.7265625" style="7" customWidth="1"/>
    <col min="12296" max="12542" width="9.1796875" style="7"/>
    <col min="12543" max="12543" width="9.26953125" style="7" bestFit="1" customWidth="1"/>
    <col min="12544" max="12551" width="8.7265625" style="7" customWidth="1"/>
    <col min="12552" max="12798" width="9.1796875" style="7"/>
    <col min="12799" max="12799" width="9.26953125" style="7" bestFit="1" customWidth="1"/>
    <col min="12800" max="12807" width="8.7265625" style="7" customWidth="1"/>
    <col min="12808" max="13054" width="9.1796875" style="7"/>
    <col min="13055" max="13055" width="9.26953125" style="7" bestFit="1" customWidth="1"/>
    <col min="13056" max="13063" width="8.7265625" style="7" customWidth="1"/>
    <col min="13064" max="13310" width="9.1796875" style="7"/>
    <col min="13311" max="13311" width="9.26953125" style="7" bestFit="1" customWidth="1"/>
    <col min="13312" max="13319" width="8.7265625" style="7" customWidth="1"/>
    <col min="13320" max="13566" width="9.1796875" style="7"/>
    <col min="13567" max="13567" width="9.26953125" style="7" bestFit="1" customWidth="1"/>
    <col min="13568" max="13575" width="8.7265625" style="7" customWidth="1"/>
    <col min="13576" max="13822" width="9.1796875" style="7"/>
    <col min="13823" max="13823" width="9.26953125" style="7" bestFit="1" customWidth="1"/>
    <col min="13824" max="13831" width="8.7265625" style="7" customWidth="1"/>
    <col min="13832" max="14078" width="9.1796875" style="7"/>
    <col min="14079" max="14079" width="9.26953125" style="7" bestFit="1" customWidth="1"/>
    <col min="14080" max="14087" width="8.7265625" style="7" customWidth="1"/>
    <col min="14088" max="14334" width="9.1796875" style="7"/>
    <col min="14335" max="14335" width="9.26953125" style="7" bestFit="1" customWidth="1"/>
    <col min="14336" max="14343" width="8.7265625" style="7" customWidth="1"/>
    <col min="14344" max="14590" width="9.1796875" style="7"/>
    <col min="14591" max="14591" width="9.26953125" style="7" bestFit="1" customWidth="1"/>
    <col min="14592" max="14599" width="8.7265625" style="7" customWidth="1"/>
    <col min="14600" max="14846" width="9.1796875" style="7"/>
    <col min="14847" max="14847" width="9.26953125" style="7" bestFit="1" customWidth="1"/>
    <col min="14848" max="14855" width="8.7265625" style="7" customWidth="1"/>
    <col min="14856" max="15102" width="9.1796875" style="7"/>
    <col min="15103" max="15103" width="9.26953125" style="7" bestFit="1" customWidth="1"/>
    <col min="15104" max="15111" width="8.7265625" style="7" customWidth="1"/>
    <col min="15112" max="15358" width="9.1796875" style="7"/>
    <col min="15359" max="15359" width="9.26953125" style="7" bestFit="1" customWidth="1"/>
    <col min="15360" max="15367" width="8.7265625" style="7" customWidth="1"/>
    <col min="15368" max="15614" width="9.1796875" style="7"/>
    <col min="15615" max="15615" width="9.26953125" style="7" bestFit="1" customWidth="1"/>
    <col min="15616" max="15623" width="8.7265625" style="7" customWidth="1"/>
    <col min="15624" max="15870" width="9.1796875" style="7"/>
    <col min="15871" max="15871" width="9.26953125" style="7" bestFit="1" customWidth="1"/>
    <col min="15872" max="15879" width="8.7265625" style="7" customWidth="1"/>
    <col min="15880" max="16126" width="9.1796875" style="7"/>
    <col min="16127" max="16127" width="9.26953125" style="7" bestFit="1" customWidth="1"/>
    <col min="16128" max="16135" width="8.7265625" style="7" customWidth="1"/>
    <col min="16136" max="16384" width="9.1796875" style="7"/>
  </cols>
  <sheetData>
    <row r="1" spans="1:7" ht="14.5" x14ac:dyDescent="0.35">
      <c r="A1" s="24"/>
      <c r="B1" s="314"/>
      <c r="C1" s="315"/>
      <c r="D1" s="315"/>
      <c r="E1" s="315"/>
      <c r="F1" s="315"/>
      <c r="G1" s="27"/>
    </row>
    <row r="2" spans="1:7" ht="14.5" x14ac:dyDescent="0.35">
      <c r="A2" s="28"/>
      <c r="B2" s="309" t="s">
        <v>153</v>
      </c>
      <c r="C2" s="311"/>
      <c r="D2" s="311"/>
      <c r="E2" s="311"/>
      <c r="F2" s="311"/>
      <c r="G2" s="27"/>
    </row>
    <row r="3" spans="1:7" ht="14.5" x14ac:dyDescent="0.35">
      <c r="A3" s="28"/>
      <c r="B3" s="30" t="s">
        <v>0</v>
      </c>
      <c r="C3" s="312" t="s">
        <v>1</v>
      </c>
      <c r="D3" s="318"/>
      <c r="E3" s="312" t="s">
        <v>2</v>
      </c>
      <c r="F3" s="313"/>
      <c r="G3" s="69"/>
    </row>
    <row r="4" spans="1:7" x14ac:dyDescent="0.3">
      <c r="A4" s="34"/>
      <c r="B4" s="10" t="s">
        <v>15</v>
      </c>
      <c r="C4" s="11" t="s">
        <v>16</v>
      </c>
      <c r="D4" s="10" t="s">
        <v>15</v>
      </c>
      <c r="E4" s="11" t="s">
        <v>16</v>
      </c>
      <c r="F4" s="10" t="s">
        <v>15</v>
      </c>
      <c r="G4" s="37"/>
    </row>
    <row r="5" spans="1:7" ht="107.25" customHeight="1" thickBot="1" x14ac:dyDescent="0.35">
      <c r="A5" s="38" t="s">
        <v>17</v>
      </c>
      <c r="B5" s="13" t="s">
        <v>154</v>
      </c>
      <c r="C5" s="13" t="s">
        <v>155</v>
      </c>
      <c r="D5" s="13" t="s">
        <v>156</v>
      </c>
      <c r="E5" s="13" t="s">
        <v>157</v>
      </c>
      <c r="F5" s="13" t="s">
        <v>158</v>
      </c>
      <c r="G5" s="39"/>
    </row>
    <row r="6" spans="1:7" ht="13.5" thickBot="1" x14ac:dyDescent="0.35">
      <c r="A6" s="16" t="s">
        <v>35</v>
      </c>
      <c r="B6" s="44"/>
      <c r="C6" s="45"/>
      <c r="D6" s="44"/>
      <c r="E6" s="45"/>
      <c r="F6" s="46"/>
      <c r="G6" s="40"/>
    </row>
    <row r="7" spans="1:7" x14ac:dyDescent="0.3">
      <c r="A7" s="57" t="s">
        <v>159</v>
      </c>
      <c r="B7" s="102">
        <v>464</v>
      </c>
      <c r="C7" s="141">
        <v>110</v>
      </c>
      <c r="D7" s="140">
        <v>414</v>
      </c>
      <c r="E7" s="156">
        <v>110</v>
      </c>
      <c r="F7" s="157">
        <v>416</v>
      </c>
      <c r="G7" s="41"/>
    </row>
    <row r="8" spans="1:7" x14ac:dyDescent="0.3">
      <c r="A8" s="58" t="s">
        <v>160</v>
      </c>
      <c r="B8" s="102">
        <v>679</v>
      </c>
      <c r="C8" s="106">
        <v>178</v>
      </c>
      <c r="D8" s="144">
        <v>638</v>
      </c>
      <c r="E8" s="158">
        <v>169</v>
      </c>
      <c r="F8" s="104">
        <v>648</v>
      </c>
      <c r="G8" s="41"/>
    </row>
    <row r="9" spans="1:7" x14ac:dyDescent="0.3">
      <c r="A9" s="58" t="s">
        <v>161</v>
      </c>
      <c r="B9" s="102">
        <v>717</v>
      </c>
      <c r="C9" s="106">
        <v>120</v>
      </c>
      <c r="D9" s="144">
        <v>689</v>
      </c>
      <c r="E9" s="158">
        <v>120</v>
      </c>
      <c r="F9" s="104">
        <v>697</v>
      </c>
      <c r="G9" s="41"/>
    </row>
    <row r="10" spans="1:7" x14ac:dyDescent="0.3">
      <c r="A10" s="58" t="s">
        <v>162</v>
      </c>
      <c r="B10" s="102">
        <v>576</v>
      </c>
      <c r="C10" s="106">
        <v>153</v>
      </c>
      <c r="D10" s="144">
        <v>525</v>
      </c>
      <c r="E10" s="158">
        <v>149</v>
      </c>
      <c r="F10" s="104">
        <v>524</v>
      </c>
      <c r="G10" s="41"/>
    </row>
    <row r="11" spans="1:7" x14ac:dyDescent="0.3">
      <c r="A11" s="58" t="s">
        <v>163</v>
      </c>
      <c r="B11" s="102">
        <v>741</v>
      </c>
      <c r="C11" s="106">
        <v>147</v>
      </c>
      <c r="D11" s="144">
        <v>706</v>
      </c>
      <c r="E11" s="158">
        <v>157</v>
      </c>
      <c r="F11" s="104">
        <v>700</v>
      </c>
      <c r="G11" s="41"/>
    </row>
    <row r="12" spans="1:7" x14ac:dyDescent="0.3">
      <c r="A12" s="58" t="s">
        <v>164</v>
      </c>
      <c r="B12" s="102">
        <v>565</v>
      </c>
      <c r="C12" s="106">
        <v>169</v>
      </c>
      <c r="D12" s="144">
        <v>496</v>
      </c>
      <c r="E12" s="158">
        <v>165</v>
      </c>
      <c r="F12" s="104">
        <v>496</v>
      </c>
      <c r="G12" s="41"/>
    </row>
    <row r="13" spans="1:7" x14ac:dyDescent="0.3">
      <c r="A13" s="58" t="s">
        <v>165</v>
      </c>
      <c r="B13" s="102">
        <v>678</v>
      </c>
      <c r="C13" s="106">
        <v>210</v>
      </c>
      <c r="D13" s="144">
        <v>590</v>
      </c>
      <c r="E13" s="158">
        <v>209</v>
      </c>
      <c r="F13" s="104">
        <v>587</v>
      </c>
      <c r="G13" s="41"/>
    </row>
    <row r="14" spans="1:7" x14ac:dyDescent="0.3">
      <c r="A14" s="58" t="s">
        <v>166</v>
      </c>
      <c r="B14" s="102">
        <v>529</v>
      </c>
      <c r="C14" s="106">
        <v>120</v>
      </c>
      <c r="D14" s="144">
        <v>496</v>
      </c>
      <c r="E14" s="158">
        <v>116</v>
      </c>
      <c r="F14" s="104">
        <v>500</v>
      </c>
      <c r="G14" s="41"/>
    </row>
    <row r="15" spans="1:7" x14ac:dyDescent="0.3">
      <c r="A15" s="58" t="s">
        <v>167</v>
      </c>
      <c r="B15" s="102">
        <v>689</v>
      </c>
      <c r="C15" s="106">
        <v>185</v>
      </c>
      <c r="D15" s="144">
        <v>629</v>
      </c>
      <c r="E15" s="158">
        <v>184</v>
      </c>
      <c r="F15" s="104">
        <v>631</v>
      </c>
      <c r="G15" s="41"/>
    </row>
    <row r="16" spans="1:7" x14ac:dyDescent="0.3">
      <c r="A16" s="58" t="s">
        <v>168</v>
      </c>
      <c r="B16" s="102">
        <v>641</v>
      </c>
      <c r="C16" s="106">
        <v>199</v>
      </c>
      <c r="D16" s="144">
        <v>564</v>
      </c>
      <c r="E16" s="158">
        <v>182</v>
      </c>
      <c r="F16" s="104">
        <v>580</v>
      </c>
      <c r="G16" s="41"/>
    </row>
    <row r="17" spans="1:7" x14ac:dyDescent="0.3">
      <c r="A17" s="58" t="s">
        <v>169</v>
      </c>
      <c r="B17" s="102">
        <v>720</v>
      </c>
      <c r="C17" s="106">
        <v>215</v>
      </c>
      <c r="D17" s="144">
        <v>646</v>
      </c>
      <c r="E17" s="158">
        <v>204</v>
      </c>
      <c r="F17" s="104">
        <v>654</v>
      </c>
      <c r="G17" s="41"/>
    </row>
    <row r="18" spans="1:7" x14ac:dyDescent="0.3">
      <c r="A18" s="58" t="s">
        <v>170</v>
      </c>
      <c r="B18" s="102">
        <v>627</v>
      </c>
      <c r="C18" s="106">
        <v>94</v>
      </c>
      <c r="D18" s="144">
        <v>596</v>
      </c>
      <c r="E18" s="158">
        <v>96</v>
      </c>
      <c r="F18" s="104">
        <v>600</v>
      </c>
      <c r="G18" s="41"/>
    </row>
    <row r="19" spans="1:7" x14ac:dyDescent="0.3">
      <c r="A19" s="58" t="s">
        <v>171</v>
      </c>
      <c r="B19" s="102">
        <v>625</v>
      </c>
      <c r="C19" s="106">
        <v>115</v>
      </c>
      <c r="D19" s="144">
        <v>579</v>
      </c>
      <c r="E19" s="158">
        <v>112</v>
      </c>
      <c r="F19" s="104">
        <v>584</v>
      </c>
      <c r="G19" s="41"/>
    </row>
    <row r="20" spans="1:7" x14ac:dyDescent="0.3">
      <c r="A20" s="58" t="s">
        <v>172</v>
      </c>
      <c r="B20" s="102">
        <v>770</v>
      </c>
      <c r="C20" s="106">
        <v>153</v>
      </c>
      <c r="D20" s="144">
        <v>730</v>
      </c>
      <c r="E20" s="158">
        <v>149</v>
      </c>
      <c r="F20" s="104">
        <v>729</v>
      </c>
      <c r="G20" s="41"/>
    </row>
    <row r="21" spans="1:7" x14ac:dyDescent="0.3">
      <c r="A21" s="58" t="s">
        <v>173</v>
      </c>
      <c r="B21" s="102">
        <v>566</v>
      </c>
      <c r="C21" s="106">
        <v>180</v>
      </c>
      <c r="D21" s="144">
        <v>532</v>
      </c>
      <c r="E21" s="158">
        <v>185</v>
      </c>
      <c r="F21" s="104">
        <v>532</v>
      </c>
      <c r="G21" s="41"/>
    </row>
    <row r="22" spans="1:7" x14ac:dyDescent="0.3">
      <c r="A22" s="58" t="s">
        <v>174</v>
      </c>
      <c r="B22" s="102">
        <v>740</v>
      </c>
      <c r="C22" s="106">
        <v>226</v>
      </c>
      <c r="D22" s="144">
        <v>684</v>
      </c>
      <c r="E22" s="158">
        <v>217</v>
      </c>
      <c r="F22" s="104">
        <v>690</v>
      </c>
      <c r="G22" s="41"/>
    </row>
    <row r="23" spans="1:7" x14ac:dyDescent="0.3">
      <c r="A23" s="58" t="s">
        <v>175</v>
      </c>
      <c r="B23" s="102">
        <v>553</v>
      </c>
      <c r="C23" s="106">
        <v>183</v>
      </c>
      <c r="D23" s="144">
        <v>515</v>
      </c>
      <c r="E23" s="158">
        <v>187</v>
      </c>
      <c r="F23" s="104">
        <v>506</v>
      </c>
      <c r="G23" s="41"/>
    </row>
    <row r="24" spans="1:7" x14ac:dyDescent="0.3">
      <c r="A24" s="58" t="s">
        <v>176</v>
      </c>
      <c r="B24" s="102">
        <v>455</v>
      </c>
      <c r="C24" s="106">
        <v>73</v>
      </c>
      <c r="D24" s="144">
        <v>440</v>
      </c>
      <c r="E24" s="158">
        <v>69</v>
      </c>
      <c r="F24" s="104">
        <v>446</v>
      </c>
      <c r="G24" s="41"/>
    </row>
    <row r="25" spans="1:7" x14ac:dyDescent="0.3">
      <c r="A25" s="58" t="s">
        <v>177</v>
      </c>
      <c r="B25" s="102">
        <v>1086</v>
      </c>
      <c r="C25" s="106">
        <v>212</v>
      </c>
      <c r="D25" s="144">
        <v>1034</v>
      </c>
      <c r="E25" s="158">
        <v>212</v>
      </c>
      <c r="F25" s="104">
        <v>1047</v>
      </c>
      <c r="G25" s="41"/>
    </row>
    <row r="26" spans="1:7" x14ac:dyDescent="0.3">
      <c r="A26" s="58" t="s">
        <v>178</v>
      </c>
      <c r="B26" s="102">
        <v>860</v>
      </c>
      <c r="C26" s="106">
        <v>243</v>
      </c>
      <c r="D26" s="144">
        <v>816</v>
      </c>
      <c r="E26" s="158">
        <v>245</v>
      </c>
      <c r="F26" s="104">
        <v>813</v>
      </c>
      <c r="G26" s="41"/>
    </row>
    <row r="27" spans="1:7" x14ac:dyDescent="0.3">
      <c r="A27" s="58" t="s">
        <v>179</v>
      </c>
      <c r="B27" s="102">
        <v>675</v>
      </c>
      <c r="C27" s="106">
        <v>202</v>
      </c>
      <c r="D27" s="144">
        <v>631</v>
      </c>
      <c r="E27" s="158">
        <v>193</v>
      </c>
      <c r="F27" s="104">
        <v>639</v>
      </c>
      <c r="G27" s="41"/>
    </row>
    <row r="28" spans="1:7" x14ac:dyDescent="0.3">
      <c r="A28" s="58" t="s">
        <v>180</v>
      </c>
      <c r="B28" s="102">
        <v>630</v>
      </c>
      <c r="C28" s="106">
        <v>209</v>
      </c>
      <c r="D28" s="155">
        <v>577</v>
      </c>
      <c r="E28" s="159">
        <v>203</v>
      </c>
      <c r="F28" s="104">
        <v>578</v>
      </c>
      <c r="G28" s="41"/>
    </row>
    <row r="29" spans="1:7" x14ac:dyDescent="0.3">
      <c r="A29" s="23" t="s">
        <v>48</v>
      </c>
      <c r="B29" s="108">
        <f>SUM(B7:B28)</f>
        <v>14586</v>
      </c>
      <c r="C29" s="109">
        <f>SUM(C7:C28)</f>
        <v>3696</v>
      </c>
      <c r="D29" s="108">
        <f>SUM(D7:D28)</f>
        <v>13527</v>
      </c>
      <c r="E29" s="109">
        <f>SUM(E7:E28)</f>
        <v>3633</v>
      </c>
      <c r="F29" s="108">
        <f>SUM(F7:F28)</f>
        <v>13597</v>
      </c>
      <c r="G29" s="42"/>
    </row>
    <row r="30" spans="1:7" x14ac:dyDescent="0.3">
      <c r="A30" s="43"/>
    </row>
  </sheetData>
  <mergeCells count="4">
    <mergeCell ref="C3:D3"/>
    <mergeCell ref="B1:F1"/>
    <mergeCell ref="B2:F2"/>
    <mergeCell ref="E3:F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0CE48-C6BB-4437-BCA7-48010C8FFADF}">
  <sheetPr>
    <pageSetUpPr fitToPage="1"/>
  </sheetPr>
  <dimension ref="A1:I69"/>
  <sheetViews>
    <sheetView tabSelected="1" zoomScaleNormal="100" workbookViewId="0">
      <pane xSplit="8" ySplit="5" topLeftCell="I6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ColWidth="9.1796875" defaultRowHeight="13" x14ac:dyDescent="0.3"/>
  <cols>
    <col min="1" max="1" width="15.81640625" style="2" bestFit="1" customWidth="1"/>
    <col min="2" max="9" width="8.7265625" style="7" customWidth="1"/>
    <col min="10" max="253" width="9.1796875" style="7"/>
    <col min="254" max="254" width="13.54296875" style="7" customWidth="1"/>
    <col min="255" max="265" width="8.7265625" style="7" customWidth="1"/>
    <col min="266" max="509" width="9.1796875" style="7"/>
    <col min="510" max="510" width="13.54296875" style="7" customWidth="1"/>
    <col min="511" max="521" width="8.7265625" style="7" customWidth="1"/>
    <col min="522" max="765" width="9.1796875" style="7"/>
    <col min="766" max="766" width="13.54296875" style="7" customWidth="1"/>
    <col min="767" max="777" width="8.7265625" style="7" customWidth="1"/>
    <col min="778" max="1021" width="9.1796875" style="7"/>
    <col min="1022" max="1022" width="13.54296875" style="7" customWidth="1"/>
    <col min="1023" max="1033" width="8.7265625" style="7" customWidth="1"/>
    <col min="1034" max="1277" width="9.1796875" style="7"/>
    <col min="1278" max="1278" width="13.54296875" style="7" customWidth="1"/>
    <col min="1279" max="1289" width="8.7265625" style="7" customWidth="1"/>
    <col min="1290" max="1533" width="9.1796875" style="7"/>
    <col min="1534" max="1534" width="13.54296875" style="7" customWidth="1"/>
    <col min="1535" max="1545" width="8.7265625" style="7" customWidth="1"/>
    <col min="1546" max="1789" width="9.1796875" style="7"/>
    <col min="1790" max="1790" width="13.54296875" style="7" customWidth="1"/>
    <col min="1791" max="1801" width="8.7265625" style="7" customWidth="1"/>
    <col min="1802" max="2045" width="9.1796875" style="7"/>
    <col min="2046" max="2046" width="13.54296875" style="7" customWidth="1"/>
    <col min="2047" max="2057" width="8.7265625" style="7" customWidth="1"/>
    <col min="2058" max="2301" width="9.1796875" style="7"/>
    <col min="2302" max="2302" width="13.54296875" style="7" customWidth="1"/>
    <col min="2303" max="2313" width="8.7265625" style="7" customWidth="1"/>
    <col min="2314" max="2557" width="9.1796875" style="7"/>
    <col min="2558" max="2558" width="13.54296875" style="7" customWidth="1"/>
    <col min="2559" max="2569" width="8.7265625" style="7" customWidth="1"/>
    <col min="2570" max="2813" width="9.1796875" style="7"/>
    <col min="2814" max="2814" width="13.54296875" style="7" customWidth="1"/>
    <col min="2815" max="2825" width="8.7265625" style="7" customWidth="1"/>
    <col min="2826" max="3069" width="9.1796875" style="7"/>
    <col min="3070" max="3070" width="13.54296875" style="7" customWidth="1"/>
    <col min="3071" max="3081" width="8.7265625" style="7" customWidth="1"/>
    <col min="3082" max="3325" width="9.1796875" style="7"/>
    <col min="3326" max="3326" width="13.54296875" style="7" customWidth="1"/>
    <col min="3327" max="3337" width="8.7265625" style="7" customWidth="1"/>
    <col min="3338" max="3581" width="9.1796875" style="7"/>
    <col min="3582" max="3582" width="13.54296875" style="7" customWidth="1"/>
    <col min="3583" max="3593" width="8.7265625" style="7" customWidth="1"/>
    <col min="3594" max="3837" width="9.1796875" style="7"/>
    <col min="3838" max="3838" width="13.54296875" style="7" customWidth="1"/>
    <col min="3839" max="3849" width="8.7265625" style="7" customWidth="1"/>
    <col min="3850" max="4093" width="9.1796875" style="7"/>
    <col min="4094" max="4094" width="13.54296875" style="7" customWidth="1"/>
    <col min="4095" max="4105" width="8.7265625" style="7" customWidth="1"/>
    <col min="4106" max="4349" width="9.1796875" style="7"/>
    <col min="4350" max="4350" width="13.54296875" style="7" customWidth="1"/>
    <col min="4351" max="4361" width="8.7265625" style="7" customWidth="1"/>
    <col min="4362" max="4605" width="9.1796875" style="7"/>
    <col min="4606" max="4606" width="13.54296875" style="7" customWidth="1"/>
    <col min="4607" max="4617" width="8.7265625" style="7" customWidth="1"/>
    <col min="4618" max="4861" width="9.1796875" style="7"/>
    <col min="4862" max="4862" width="13.54296875" style="7" customWidth="1"/>
    <col min="4863" max="4873" width="8.7265625" style="7" customWidth="1"/>
    <col min="4874" max="5117" width="9.1796875" style="7"/>
    <col min="5118" max="5118" width="13.54296875" style="7" customWidth="1"/>
    <col min="5119" max="5129" width="8.7265625" style="7" customWidth="1"/>
    <col min="5130" max="5373" width="9.1796875" style="7"/>
    <col min="5374" max="5374" width="13.54296875" style="7" customWidth="1"/>
    <col min="5375" max="5385" width="8.7265625" style="7" customWidth="1"/>
    <col min="5386" max="5629" width="9.1796875" style="7"/>
    <col min="5630" max="5630" width="13.54296875" style="7" customWidth="1"/>
    <col min="5631" max="5641" width="8.7265625" style="7" customWidth="1"/>
    <col min="5642" max="5885" width="9.1796875" style="7"/>
    <col min="5886" max="5886" width="13.54296875" style="7" customWidth="1"/>
    <col min="5887" max="5897" width="8.7265625" style="7" customWidth="1"/>
    <col min="5898" max="6141" width="9.1796875" style="7"/>
    <col min="6142" max="6142" width="13.54296875" style="7" customWidth="1"/>
    <col min="6143" max="6153" width="8.7265625" style="7" customWidth="1"/>
    <col min="6154" max="6397" width="9.1796875" style="7"/>
    <col min="6398" max="6398" width="13.54296875" style="7" customWidth="1"/>
    <col min="6399" max="6409" width="8.7265625" style="7" customWidth="1"/>
    <col min="6410" max="6653" width="9.1796875" style="7"/>
    <col min="6654" max="6654" width="13.54296875" style="7" customWidth="1"/>
    <col min="6655" max="6665" width="8.7265625" style="7" customWidth="1"/>
    <col min="6666" max="6909" width="9.1796875" style="7"/>
    <col min="6910" max="6910" width="13.54296875" style="7" customWidth="1"/>
    <col min="6911" max="6921" width="8.7265625" style="7" customWidth="1"/>
    <col min="6922" max="7165" width="9.1796875" style="7"/>
    <col min="7166" max="7166" width="13.54296875" style="7" customWidth="1"/>
    <col min="7167" max="7177" width="8.7265625" style="7" customWidth="1"/>
    <col min="7178" max="7421" width="9.1796875" style="7"/>
    <col min="7422" max="7422" width="13.54296875" style="7" customWidth="1"/>
    <col min="7423" max="7433" width="8.7265625" style="7" customWidth="1"/>
    <col min="7434" max="7677" width="9.1796875" style="7"/>
    <col min="7678" max="7678" width="13.54296875" style="7" customWidth="1"/>
    <col min="7679" max="7689" width="8.7265625" style="7" customWidth="1"/>
    <col min="7690" max="7933" width="9.1796875" style="7"/>
    <col min="7934" max="7934" width="13.54296875" style="7" customWidth="1"/>
    <col min="7935" max="7945" width="8.7265625" style="7" customWidth="1"/>
    <col min="7946" max="8189" width="9.1796875" style="7"/>
    <col min="8190" max="8190" width="13.54296875" style="7" customWidth="1"/>
    <col min="8191" max="8201" width="8.7265625" style="7" customWidth="1"/>
    <col min="8202" max="8445" width="9.1796875" style="7"/>
    <col min="8446" max="8446" width="13.54296875" style="7" customWidth="1"/>
    <col min="8447" max="8457" width="8.7265625" style="7" customWidth="1"/>
    <col min="8458" max="8701" width="9.1796875" style="7"/>
    <col min="8702" max="8702" width="13.54296875" style="7" customWidth="1"/>
    <col min="8703" max="8713" width="8.7265625" style="7" customWidth="1"/>
    <col min="8714" max="8957" width="9.1796875" style="7"/>
    <col min="8958" max="8958" width="13.54296875" style="7" customWidth="1"/>
    <col min="8959" max="8969" width="8.7265625" style="7" customWidth="1"/>
    <col min="8970" max="9213" width="9.1796875" style="7"/>
    <col min="9214" max="9214" width="13.54296875" style="7" customWidth="1"/>
    <col min="9215" max="9225" width="8.7265625" style="7" customWidth="1"/>
    <col min="9226" max="9469" width="9.1796875" style="7"/>
    <col min="9470" max="9470" width="13.54296875" style="7" customWidth="1"/>
    <col min="9471" max="9481" width="8.7265625" style="7" customWidth="1"/>
    <col min="9482" max="9725" width="9.1796875" style="7"/>
    <col min="9726" max="9726" width="13.54296875" style="7" customWidth="1"/>
    <col min="9727" max="9737" width="8.7265625" style="7" customWidth="1"/>
    <col min="9738" max="9981" width="9.1796875" style="7"/>
    <col min="9982" max="9982" width="13.54296875" style="7" customWidth="1"/>
    <col min="9983" max="9993" width="8.7265625" style="7" customWidth="1"/>
    <col min="9994" max="10237" width="9.1796875" style="7"/>
    <col min="10238" max="10238" width="13.54296875" style="7" customWidth="1"/>
    <col min="10239" max="10249" width="8.7265625" style="7" customWidth="1"/>
    <col min="10250" max="10493" width="9.1796875" style="7"/>
    <col min="10494" max="10494" width="13.54296875" style="7" customWidth="1"/>
    <col min="10495" max="10505" width="8.7265625" style="7" customWidth="1"/>
    <col min="10506" max="10749" width="9.1796875" style="7"/>
    <col min="10750" max="10750" width="13.54296875" style="7" customWidth="1"/>
    <col min="10751" max="10761" width="8.7265625" style="7" customWidth="1"/>
    <col min="10762" max="11005" width="9.1796875" style="7"/>
    <col min="11006" max="11006" width="13.54296875" style="7" customWidth="1"/>
    <col min="11007" max="11017" width="8.7265625" style="7" customWidth="1"/>
    <col min="11018" max="11261" width="9.1796875" style="7"/>
    <col min="11262" max="11262" width="13.54296875" style="7" customWidth="1"/>
    <col min="11263" max="11273" width="8.7265625" style="7" customWidth="1"/>
    <col min="11274" max="11517" width="9.1796875" style="7"/>
    <col min="11518" max="11518" width="13.54296875" style="7" customWidth="1"/>
    <col min="11519" max="11529" width="8.7265625" style="7" customWidth="1"/>
    <col min="11530" max="11773" width="9.1796875" style="7"/>
    <col min="11774" max="11774" width="13.54296875" style="7" customWidth="1"/>
    <col min="11775" max="11785" width="8.7265625" style="7" customWidth="1"/>
    <col min="11786" max="12029" width="9.1796875" style="7"/>
    <col min="12030" max="12030" width="13.54296875" style="7" customWidth="1"/>
    <col min="12031" max="12041" width="8.7265625" style="7" customWidth="1"/>
    <col min="12042" max="12285" width="9.1796875" style="7"/>
    <col min="12286" max="12286" width="13.54296875" style="7" customWidth="1"/>
    <col min="12287" max="12297" width="8.7265625" style="7" customWidth="1"/>
    <col min="12298" max="12541" width="9.1796875" style="7"/>
    <col min="12542" max="12542" width="13.54296875" style="7" customWidth="1"/>
    <col min="12543" max="12553" width="8.7265625" style="7" customWidth="1"/>
    <col min="12554" max="12797" width="9.1796875" style="7"/>
    <col min="12798" max="12798" width="13.54296875" style="7" customWidth="1"/>
    <col min="12799" max="12809" width="8.7265625" style="7" customWidth="1"/>
    <col min="12810" max="13053" width="9.1796875" style="7"/>
    <col min="13054" max="13054" width="13.54296875" style="7" customWidth="1"/>
    <col min="13055" max="13065" width="8.7265625" style="7" customWidth="1"/>
    <col min="13066" max="13309" width="9.1796875" style="7"/>
    <col min="13310" max="13310" width="13.54296875" style="7" customWidth="1"/>
    <col min="13311" max="13321" width="8.7265625" style="7" customWidth="1"/>
    <col min="13322" max="13565" width="9.1796875" style="7"/>
    <col min="13566" max="13566" width="13.54296875" style="7" customWidth="1"/>
    <col min="13567" max="13577" width="8.7265625" style="7" customWidth="1"/>
    <col min="13578" max="13821" width="9.1796875" style="7"/>
    <col min="13822" max="13822" width="13.54296875" style="7" customWidth="1"/>
    <col min="13823" max="13833" width="8.7265625" style="7" customWidth="1"/>
    <col min="13834" max="14077" width="9.1796875" style="7"/>
    <col min="14078" max="14078" width="13.54296875" style="7" customWidth="1"/>
    <col min="14079" max="14089" width="8.7265625" style="7" customWidth="1"/>
    <col min="14090" max="14333" width="9.1796875" style="7"/>
    <col min="14334" max="14334" width="13.54296875" style="7" customWidth="1"/>
    <col min="14335" max="14345" width="8.7265625" style="7" customWidth="1"/>
    <col min="14346" max="14589" width="9.1796875" style="7"/>
    <col min="14590" max="14590" width="13.54296875" style="7" customWidth="1"/>
    <col min="14591" max="14601" width="8.7265625" style="7" customWidth="1"/>
    <col min="14602" max="14845" width="9.1796875" style="7"/>
    <col min="14846" max="14846" width="13.54296875" style="7" customWidth="1"/>
    <col min="14847" max="14857" width="8.7265625" style="7" customWidth="1"/>
    <col min="14858" max="15101" width="9.1796875" style="7"/>
    <col min="15102" max="15102" width="13.54296875" style="7" customWidth="1"/>
    <col min="15103" max="15113" width="8.7265625" style="7" customWidth="1"/>
    <col min="15114" max="15357" width="9.1796875" style="7"/>
    <col min="15358" max="15358" width="13.54296875" style="7" customWidth="1"/>
    <col min="15359" max="15369" width="8.7265625" style="7" customWidth="1"/>
    <col min="15370" max="15613" width="9.1796875" style="7"/>
    <col min="15614" max="15614" width="13.54296875" style="7" customWidth="1"/>
    <col min="15615" max="15625" width="8.7265625" style="7" customWidth="1"/>
    <col min="15626" max="15869" width="9.1796875" style="7"/>
    <col min="15870" max="15870" width="13.54296875" style="7" customWidth="1"/>
    <col min="15871" max="15881" width="8.7265625" style="7" customWidth="1"/>
    <col min="15882" max="16125" width="9.1796875" style="7"/>
    <col min="16126" max="16126" width="13.54296875" style="7" customWidth="1"/>
    <col min="16127" max="16137" width="8.7265625" style="7" customWidth="1"/>
    <col min="16138" max="16384" width="9.1796875" style="7"/>
  </cols>
  <sheetData>
    <row r="1" spans="1:9" ht="14.5" x14ac:dyDescent="0.35">
      <c r="A1" s="24"/>
      <c r="B1" s="314"/>
      <c r="C1" s="319"/>
      <c r="D1" s="315"/>
      <c r="E1" s="315"/>
      <c r="F1" s="315"/>
      <c r="G1" s="315"/>
      <c r="H1" s="315"/>
      <c r="I1" s="27"/>
    </row>
    <row r="2" spans="1:9" ht="14.5" x14ac:dyDescent="0.35">
      <c r="A2" s="28"/>
      <c r="B2" s="309" t="s">
        <v>181</v>
      </c>
      <c r="C2" s="310"/>
      <c r="D2" s="311"/>
      <c r="E2" s="311"/>
      <c r="F2" s="311"/>
      <c r="G2" s="311"/>
      <c r="H2" s="311"/>
      <c r="I2" s="27"/>
    </row>
    <row r="3" spans="1:9" ht="14.5" x14ac:dyDescent="0.35">
      <c r="A3" s="28"/>
      <c r="B3" s="312" t="s">
        <v>0</v>
      </c>
      <c r="C3" s="320"/>
      <c r="D3" s="313"/>
      <c r="E3" s="312" t="s">
        <v>1</v>
      </c>
      <c r="F3" s="313"/>
      <c r="G3" s="312" t="s">
        <v>2</v>
      </c>
      <c r="H3" s="313"/>
      <c r="I3" s="69"/>
    </row>
    <row r="4" spans="1:9" x14ac:dyDescent="0.3">
      <c r="A4" s="34"/>
      <c r="B4" s="11" t="s">
        <v>16</v>
      </c>
      <c r="C4" s="10" t="s">
        <v>15</v>
      </c>
      <c r="D4" s="11" t="s">
        <v>182</v>
      </c>
      <c r="E4" s="11" t="s">
        <v>16</v>
      </c>
      <c r="F4" s="10" t="s">
        <v>15</v>
      </c>
      <c r="G4" s="11" t="s">
        <v>16</v>
      </c>
      <c r="H4" s="10" t="s">
        <v>15</v>
      </c>
      <c r="I4" s="37"/>
    </row>
    <row r="5" spans="1:9" ht="107.25" customHeight="1" thickBot="1" x14ac:dyDescent="0.35">
      <c r="A5" s="38" t="s">
        <v>17</v>
      </c>
      <c r="B5" s="13" t="s">
        <v>183</v>
      </c>
      <c r="C5" s="13" t="s">
        <v>184</v>
      </c>
      <c r="D5" s="13" t="s">
        <v>185</v>
      </c>
      <c r="E5" s="13" t="s">
        <v>1091</v>
      </c>
      <c r="F5" s="13" t="s">
        <v>186</v>
      </c>
      <c r="G5" s="13" t="s">
        <v>187</v>
      </c>
      <c r="H5" s="13" t="s">
        <v>188</v>
      </c>
      <c r="I5" s="39"/>
    </row>
    <row r="6" spans="1:9" ht="13.5" thickBot="1" x14ac:dyDescent="0.35">
      <c r="A6" s="16" t="s">
        <v>232</v>
      </c>
      <c r="B6" s="44"/>
      <c r="C6" s="44"/>
      <c r="D6" s="46"/>
      <c r="E6" s="45"/>
      <c r="F6" s="46"/>
      <c r="G6" s="44"/>
      <c r="H6" s="44"/>
      <c r="I6" s="40"/>
    </row>
    <row r="7" spans="1:9" x14ac:dyDescent="0.3">
      <c r="A7" s="59" t="s">
        <v>189</v>
      </c>
      <c r="B7" s="160">
        <v>58</v>
      </c>
      <c r="C7" s="161">
        <v>60</v>
      </c>
      <c r="D7" s="162">
        <v>4</v>
      </c>
      <c r="E7" s="160">
        <v>48</v>
      </c>
      <c r="F7" s="163">
        <v>76</v>
      </c>
      <c r="G7" s="164">
        <v>53</v>
      </c>
      <c r="H7" s="165">
        <v>70</v>
      </c>
      <c r="I7" s="41"/>
    </row>
    <row r="8" spans="1:9" x14ac:dyDescent="0.3">
      <c r="A8" s="60" t="s">
        <v>190</v>
      </c>
      <c r="B8" s="166">
        <v>335</v>
      </c>
      <c r="C8" s="167">
        <v>244</v>
      </c>
      <c r="D8" s="168">
        <v>9</v>
      </c>
      <c r="E8" s="166">
        <v>300</v>
      </c>
      <c r="F8" s="169">
        <v>277</v>
      </c>
      <c r="G8" s="170">
        <v>312</v>
      </c>
      <c r="H8" s="171">
        <v>272</v>
      </c>
      <c r="I8" s="41"/>
    </row>
    <row r="9" spans="1:9" x14ac:dyDescent="0.3">
      <c r="A9" s="60" t="s">
        <v>191</v>
      </c>
      <c r="B9" s="166">
        <v>391</v>
      </c>
      <c r="C9" s="167">
        <v>286</v>
      </c>
      <c r="D9" s="168">
        <v>15</v>
      </c>
      <c r="E9" s="166">
        <v>348</v>
      </c>
      <c r="F9" s="169">
        <v>340</v>
      </c>
      <c r="G9" s="170">
        <v>366</v>
      </c>
      <c r="H9" s="171">
        <v>319</v>
      </c>
      <c r="I9" s="41"/>
    </row>
    <row r="10" spans="1:9" x14ac:dyDescent="0.3">
      <c r="A10" s="60" t="s">
        <v>192</v>
      </c>
      <c r="B10" s="166">
        <v>418</v>
      </c>
      <c r="C10" s="167">
        <v>264</v>
      </c>
      <c r="D10" s="168">
        <v>9</v>
      </c>
      <c r="E10" s="166">
        <v>347</v>
      </c>
      <c r="F10" s="169">
        <v>341</v>
      </c>
      <c r="G10" s="170">
        <v>375</v>
      </c>
      <c r="H10" s="171">
        <v>318</v>
      </c>
      <c r="I10" s="41"/>
    </row>
    <row r="11" spans="1:9" x14ac:dyDescent="0.3">
      <c r="A11" s="60" t="s">
        <v>193</v>
      </c>
      <c r="B11" s="166">
        <v>491</v>
      </c>
      <c r="C11" s="167">
        <v>271</v>
      </c>
      <c r="D11" s="168">
        <v>11</v>
      </c>
      <c r="E11" s="166">
        <v>427</v>
      </c>
      <c r="F11" s="169">
        <v>342</v>
      </c>
      <c r="G11" s="170">
        <v>462</v>
      </c>
      <c r="H11" s="171">
        <v>313</v>
      </c>
      <c r="I11" s="41"/>
    </row>
    <row r="12" spans="1:9" x14ac:dyDescent="0.3">
      <c r="A12" s="60" t="s">
        <v>194</v>
      </c>
      <c r="B12" s="166">
        <v>409</v>
      </c>
      <c r="C12" s="167">
        <v>185</v>
      </c>
      <c r="D12" s="168">
        <v>12</v>
      </c>
      <c r="E12" s="166">
        <v>378</v>
      </c>
      <c r="F12" s="169">
        <v>222</v>
      </c>
      <c r="G12" s="170">
        <v>392</v>
      </c>
      <c r="H12" s="171">
        <v>212</v>
      </c>
      <c r="I12" s="41"/>
    </row>
    <row r="13" spans="1:9" x14ac:dyDescent="0.3">
      <c r="A13" s="60" t="s">
        <v>195</v>
      </c>
      <c r="B13" s="166">
        <v>299</v>
      </c>
      <c r="C13" s="167">
        <v>223</v>
      </c>
      <c r="D13" s="168">
        <v>8</v>
      </c>
      <c r="E13" s="166">
        <v>256</v>
      </c>
      <c r="F13" s="169">
        <v>273</v>
      </c>
      <c r="G13" s="170">
        <v>280</v>
      </c>
      <c r="H13" s="171">
        <v>249</v>
      </c>
      <c r="I13" s="41"/>
    </row>
    <row r="14" spans="1:9" x14ac:dyDescent="0.3">
      <c r="A14" s="60" t="s">
        <v>196</v>
      </c>
      <c r="B14" s="166">
        <v>221</v>
      </c>
      <c r="C14" s="167">
        <v>64</v>
      </c>
      <c r="D14" s="168">
        <v>6</v>
      </c>
      <c r="E14" s="166">
        <v>207</v>
      </c>
      <c r="F14" s="169">
        <v>82</v>
      </c>
      <c r="G14" s="170">
        <v>219</v>
      </c>
      <c r="H14" s="171">
        <v>70</v>
      </c>
      <c r="I14" s="41"/>
    </row>
    <row r="15" spans="1:9" x14ac:dyDescent="0.3">
      <c r="A15" s="60" t="s">
        <v>197</v>
      </c>
      <c r="B15" s="166">
        <v>557</v>
      </c>
      <c r="C15" s="167">
        <v>224</v>
      </c>
      <c r="D15" s="168">
        <v>5</v>
      </c>
      <c r="E15" s="166">
        <v>456</v>
      </c>
      <c r="F15" s="169">
        <v>323</v>
      </c>
      <c r="G15" s="170">
        <v>496</v>
      </c>
      <c r="H15" s="171">
        <v>288</v>
      </c>
      <c r="I15" s="41"/>
    </row>
    <row r="16" spans="1:9" x14ac:dyDescent="0.3">
      <c r="A16" s="60" t="s">
        <v>198</v>
      </c>
      <c r="B16" s="166">
        <v>418</v>
      </c>
      <c r="C16" s="167">
        <v>211</v>
      </c>
      <c r="D16" s="168">
        <v>7</v>
      </c>
      <c r="E16" s="166">
        <v>381</v>
      </c>
      <c r="F16" s="169">
        <v>243</v>
      </c>
      <c r="G16" s="170">
        <v>400</v>
      </c>
      <c r="H16" s="171">
        <v>229</v>
      </c>
      <c r="I16" s="41"/>
    </row>
    <row r="17" spans="1:9" x14ac:dyDescent="0.3">
      <c r="A17" s="60" t="s">
        <v>199</v>
      </c>
      <c r="B17" s="166">
        <v>440</v>
      </c>
      <c r="C17" s="167">
        <v>193</v>
      </c>
      <c r="D17" s="168">
        <v>7</v>
      </c>
      <c r="E17" s="166">
        <v>422</v>
      </c>
      <c r="F17" s="169">
        <v>215</v>
      </c>
      <c r="G17" s="170">
        <v>432</v>
      </c>
      <c r="H17" s="171">
        <v>212</v>
      </c>
      <c r="I17" s="41"/>
    </row>
    <row r="18" spans="1:9" x14ac:dyDescent="0.3">
      <c r="A18" s="60" t="s">
        <v>200</v>
      </c>
      <c r="B18" s="166">
        <v>386</v>
      </c>
      <c r="C18" s="167">
        <v>285</v>
      </c>
      <c r="D18" s="168">
        <v>27</v>
      </c>
      <c r="E18" s="166">
        <v>324</v>
      </c>
      <c r="F18" s="169">
        <v>358</v>
      </c>
      <c r="G18" s="170">
        <v>346</v>
      </c>
      <c r="H18" s="171">
        <v>347</v>
      </c>
      <c r="I18" s="41"/>
    </row>
    <row r="19" spans="1:9" x14ac:dyDescent="0.3">
      <c r="A19" s="60" t="s">
        <v>201</v>
      </c>
      <c r="B19" s="166">
        <v>351</v>
      </c>
      <c r="C19" s="167">
        <v>144</v>
      </c>
      <c r="D19" s="168">
        <v>7</v>
      </c>
      <c r="E19" s="166">
        <v>321</v>
      </c>
      <c r="F19" s="169">
        <v>176</v>
      </c>
      <c r="G19" s="170">
        <v>342</v>
      </c>
      <c r="H19" s="171">
        <v>159</v>
      </c>
      <c r="I19" s="41"/>
    </row>
    <row r="20" spans="1:9" x14ac:dyDescent="0.3">
      <c r="A20" s="60" t="s">
        <v>202</v>
      </c>
      <c r="B20" s="166">
        <v>432</v>
      </c>
      <c r="C20" s="167">
        <v>143</v>
      </c>
      <c r="D20" s="168">
        <v>10</v>
      </c>
      <c r="E20" s="166">
        <v>412</v>
      </c>
      <c r="F20" s="169">
        <v>170</v>
      </c>
      <c r="G20" s="170">
        <v>430</v>
      </c>
      <c r="H20" s="171">
        <v>155</v>
      </c>
      <c r="I20" s="41"/>
    </row>
    <row r="21" spans="1:9" x14ac:dyDescent="0.3">
      <c r="A21" s="60" t="s">
        <v>203</v>
      </c>
      <c r="B21" s="166">
        <v>437</v>
      </c>
      <c r="C21" s="167">
        <v>171</v>
      </c>
      <c r="D21" s="168">
        <v>9</v>
      </c>
      <c r="E21" s="166">
        <v>399</v>
      </c>
      <c r="F21" s="169">
        <v>215</v>
      </c>
      <c r="G21" s="170">
        <v>410</v>
      </c>
      <c r="H21" s="171">
        <v>207</v>
      </c>
      <c r="I21" s="41"/>
    </row>
    <row r="22" spans="1:9" x14ac:dyDescent="0.3">
      <c r="A22" s="60" t="s">
        <v>204</v>
      </c>
      <c r="B22" s="166">
        <v>337</v>
      </c>
      <c r="C22" s="167">
        <v>118</v>
      </c>
      <c r="D22" s="168">
        <v>10</v>
      </c>
      <c r="E22" s="166">
        <v>317</v>
      </c>
      <c r="F22" s="169">
        <v>146</v>
      </c>
      <c r="G22" s="170">
        <v>328</v>
      </c>
      <c r="H22" s="171">
        <v>135</v>
      </c>
      <c r="I22" s="41"/>
    </row>
    <row r="23" spans="1:9" x14ac:dyDescent="0.3">
      <c r="A23" s="60" t="s">
        <v>205</v>
      </c>
      <c r="B23" s="166">
        <v>406</v>
      </c>
      <c r="C23" s="167">
        <v>256</v>
      </c>
      <c r="D23" s="168">
        <v>15</v>
      </c>
      <c r="E23" s="166">
        <v>325</v>
      </c>
      <c r="F23" s="169">
        <v>354</v>
      </c>
      <c r="G23" s="170">
        <v>373</v>
      </c>
      <c r="H23" s="171">
        <v>313</v>
      </c>
      <c r="I23" s="41"/>
    </row>
    <row r="24" spans="1:9" x14ac:dyDescent="0.3">
      <c r="A24" s="60" t="s">
        <v>206</v>
      </c>
      <c r="B24" s="166">
        <v>213</v>
      </c>
      <c r="C24" s="167">
        <v>62</v>
      </c>
      <c r="D24" s="168">
        <v>5</v>
      </c>
      <c r="E24" s="166">
        <v>208</v>
      </c>
      <c r="F24" s="169">
        <v>74</v>
      </c>
      <c r="G24" s="170">
        <v>209</v>
      </c>
      <c r="H24" s="171">
        <v>74</v>
      </c>
      <c r="I24" s="41"/>
    </row>
    <row r="25" spans="1:9" x14ac:dyDescent="0.3">
      <c r="A25" s="60" t="s">
        <v>207</v>
      </c>
      <c r="B25" s="166">
        <v>170</v>
      </c>
      <c r="C25" s="167">
        <v>447</v>
      </c>
      <c r="D25" s="168">
        <v>14</v>
      </c>
      <c r="E25" s="166">
        <v>123</v>
      </c>
      <c r="F25" s="169">
        <v>494</v>
      </c>
      <c r="G25" s="170">
        <v>151</v>
      </c>
      <c r="H25" s="171">
        <v>472</v>
      </c>
      <c r="I25" s="41"/>
    </row>
    <row r="26" spans="1:9" x14ac:dyDescent="0.3">
      <c r="A26" s="60" t="s">
        <v>208</v>
      </c>
      <c r="B26" s="166">
        <v>6</v>
      </c>
      <c r="C26" s="167">
        <v>32</v>
      </c>
      <c r="D26" s="168">
        <v>0</v>
      </c>
      <c r="E26" s="166">
        <v>2</v>
      </c>
      <c r="F26" s="169">
        <v>36</v>
      </c>
      <c r="G26" s="170">
        <v>3</v>
      </c>
      <c r="H26" s="171">
        <v>35</v>
      </c>
      <c r="I26" s="41"/>
    </row>
    <row r="27" spans="1:9" x14ac:dyDescent="0.3">
      <c r="A27" s="60" t="s">
        <v>209</v>
      </c>
      <c r="B27" s="166">
        <v>308</v>
      </c>
      <c r="C27" s="167">
        <v>325</v>
      </c>
      <c r="D27" s="168">
        <v>14</v>
      </c>
      <c r="E27" s="166">
        <v>185</v>
      </c>
      <c r="F27" s="169">
        <v>460</v>
      </c>
      <c r="G27" s="170">
        <v>229</v>
      </c>
      <c r="H27" s="171">
        <v>421</v>
      </c>
      <c r="I27" s="42"/>
    </row>
    <row r="28" spans="1:9" x14ac:dyDescent="0.3">
      <c r="A28" s="60" t="s">
        <v>210</v>
      </c>
      <c r="B28" s="166">
        <v>34</v>
      </c>
      <c r="C28" s="167">
        <v>144</v>
      </c>
      <c r="D28" s="168">
        <v>8</v>
      </c>
      <c r="E28" s="166">
        <v>22</v>
      </c>
      <c r="F28" s="169">
        <v>163</v>
      </c>
      <c r="G28" s="170">
        <v>25</v>
      </c>
      <c r="H28" s="171">
        <v>161</v>
      </c>
      <c r="I28" s="71"/>
    </row>
    <row r="29" spans="1:9" x14ac:dyDescent="0.3">
      <c r="A29" s="60" t="s">
        <v>211</v>
      </c>
      <c r="B29" s="166">
        <v>75</v>
      </c>
      <c r="C29" s="167">
        <v>168</v>
      </c>
      <c r="D29" s="168">
        <v>5</v>
      </c>
      <c r="E29" s="166">
        <v>53</v>
      </c>
      <c r="F29" s="169">
        <v>193</v>
      </c>
      <c r="G29" s="170">
        <v>58</v>
      </c>
      <c r="H29" s="171">
        <v>189</v>
      </c>
      <c r="I29" s="71"/>
    </row>
    <row r="30" spans="1:9" x14ac:dyDescent="0.3">
      <c r="A30" s="60" t="s">
        <v>212</v>
      </c>
      <c r="B30" s="166">
        <v>72</v>
      </c>
      <c r="C30" s="167">
        <v>174</v>
      </c>
      <c r="D30" s="168">
        <v>3</v>
      </c>
      <c r="E30" s="166">
        <v>42</v>
      </c>
      <c r="F30" s="169">
        <v>208</v>
      </c>
      <c r="G30" s="170">
        <v>55</v>
      </c>
      <c r="H30" s="171">
        <v>198</v>
      </c>
      <c r="I30" s="71"/>
    </row>
    <row r="31" spans="1:9" x14ac:dyDescent="0.3">
      <c r="A31" s="60" t="s">
        <v>213</v>
      </c>
      <c r="B31" s="166">
        <v>6</v>
      </c>
      <c r="C31" s="167">
        <v>60</v>
      </c>
      <c r="D31" s="168">
        <v>1</v>
      </c>
      <c r="E31" s="166">
        <v>4</v>
      </c>
      <c r="F31" s="169">
        <v>64</v>
      </c>
      <c r="G31" s="170">
        <v>7</v>
      </c>
      <c r="H31" s="171">
        <v>61</v>
      </c>
      <c r="I31" s="71"/>
    </row>
    <row r="32" spans="1:9" x14ac:dyDescent="0.3">
      <c r="A32" s="60" t="s">
        <v>214</v>
      </c>
      <c r="B32" s="166">
        <v>88</v>
      </c>
      <c r="C32" s="167">
        <v>125</v>
      </c>
      <c r="D32" s="168">
        <v>7</v>
      </c>
      <c r="E32" s="166">
        <v>65</v>
      </c>
      <c r="F32" s="169">
        <v>156</v>
      </c>
      <c r="G32" s="170">
        <v>66</v>
      </c>
      <c r="H32" s="171">
        <v>153</v>
      </c>
      <c r="I32" s="71"/>
    </row>
    <row r="33" spans="1:9" x14ac:dyDescent="0.3">
      <c r="A33" s="60" t="s">
        <v>215</v>
      </c>
      <c r="B33" s="166">
        <v>141</v>
      </c>
      <c r="C33" s="167">
        <v>322</v>
      </c>
      <c r="D33" s="168">
        <v>20</v>
      </c>
      <c r="E33" s="166">
        <v>109</v>
      </c>
      <c r="F33" s="169">
        <v>367</v>
      </c>
      <c r="G33" s="170">
        <v>119</v>
      </c>
      <c r="H33" s="171">
        <v>363</v>
      </c>
      <c r="I33" s="71"/>
    </row>
    <row r="34" spans="1:9" x14ac:dyDescent="0.3">
      <c r="A34" s="60" t="s">
        <v>216</v>
      </c>
      <c r="B34" s="166">
        <v>93</v>
      </c>
      <c r="C34" s="167">
        <v>254</v>
      </c>
      <c r="D34" s="168">
        <v>8</v>
      </c>
      <c r="E34" s="166">
        <v>68</v>
      </c>
      <c r="F34" s="169">
        <v>281</v>
      </c>
      <c r="G34" s="170">
        <v>73</v>
      </c>
      <c r="H34" s="171">
        <v>285</v>
      </c>
      <c r="I34" s="71"/>
    </row>
    <row r="35" spans="1:9" x14ac:dyDescent="0.3">
      <c r="A35" s="60" t="s">
        <v>217</v>
      </c>
      <c r="B35" s="166">
        <v>265</v>
      </c>
      <c r="C35" s="167">
        <v>356</v>
      </c>
      <c r="D35" s="168">
        <v>7</v>
      </c>
      <c r="E35" s="166">
        <v>196</v>
      </c>
      <c r="F35" s="169">
        <v>430</v>
      </c>
      <c r="G35" s="170">
        <v>225</v>
      </c>
      <c r="H35" s="171">
        <v>403</v>
      </c>
      <c r="I35" s="71"/>
    </row>
    <row r="36" spans="1:9" x14ac:dyDescent="0.3">
      <c r="A36" s="60" t="s">
        <v>218</v>
      </c>
      <c r="B36" s="166">
        <v>136</v>
      </c>
      <c r="C36" s="167">
        <v>189</v>
      </c>
      <c r="D36" s="168">
        <v>6</v>
      </c>
      <c r="E36" s="166">
        <v>116</v>
      </c>
      <c r="F36" s="169">
        <v>209</v>
      </c>
      <c r="G36" s="170">
        <v>116</v>
      </c>
      <c r="H36" s="171">
        <v>216</v>
      </c>
      <c r="I36" s="71"/>
    </row>
    <row r="37" spans="1:9" x14ac:dyDescent="0.3">
      <c r="A37" s="60" t="s">
        <v>219</v>
      </c>
      <c r="B37" s="166">
        <v>60</v>
      </c>
      <c r="C37" s="167">
        <v>119</v>
      </c>
      <c r="D37" s="168">
        <v>2</v>
      </c>
      <c r="E37" s="166">
        <v>41</v>
      </c>
      <c r="F37" s="169">
        <v>134</v>
      </c>
      <c r="G37" s="170">
        <v>47</v>
      </c>
      <c r="H37" s="171">
        <v>131</v>
      </c>
      <c r="I37" s="71"/>
    </row>
    <row r="38" spans="1:9" x14ac:dyDescent="0.3">
      <c r="A38" s="60" t="s">
        <v>220</v>
      </c>
      <c r="B38" s="166">
        <v>28</v>
      </c>
      <c r="C38" s="167">
        <v>68</v>
      </c>
      <c r="D38" s="168">
        <v>3</v>
      </c>
      <c r="E38" s="166">
        <v>24</v>
      </c>
      <c r="F38" s="169">
        <v>75</v>
      </c>
      <c r="G38" s="170">
        <v>28</v>
      </c>
      <c r="H38" s="171">
        <v>70</v>
      </c>
      <c r="I38" s="71"/>
    </row>
    <row r="39" spans="1:9" x14ac:dyDescent="0.3">
      <c r="A39" s="60" t="s">
        <v>221</v>
      </c>
      <c r="B39" s="166">
        <v>22</v>
      </c>
      <c r="C39" s="167">
        <v>49</v>
      </c>
      <c r="D39" s="168">
        <v>4</v>
      </c>
      <c r="E39" s="166">
        <v>17</v>
      </c>
      <c r="F39" s="169">
        <v>58</v>
      </c>
      <c r="G39" s="170">
        <v>21</v>
      </c>
      <c r="H39" s="171">
        <v>54</v>
      </c>
      <c r="I39" s="71"/>
    </row>
    <row r="40" spans="1:9" x14ac:dyDescent="0.3">
      <c r="A40" s="60" t="s">
        <v>222</v>
      </c>
      <c r="B40" s="172">
        <v>172</v>
      </c>
      <c r="C40" s="173">
        <v>207</v>
      </c>
      <c r="D40" s="174">
        <v>6</v>
      </c>
      <c r="E40" s="172">
        <v>113</v>
      </c>
      <c r="F40" s="175">
        <v>263</v>
      </c>
      <c r="G40" s="176">
        <v>139</v>
      </c>
      <c r="H40" s="177">
        <v>241</v>
      </c>
      <c r="I40" s="71" t="s">
        <v>223</v>
      </c>
    </row>
    <row r="41" spans="1:9" x14ac:dyDescent="0.3">
      <c r="A41" s="23" t="s">
        <v>48</v>
      </c>
      <c r="B41" s="109">
        <f t="shared" ref="B41:H41" si="0">SUM(B7:B40)</f>
        <v>8275</v>
      </c>
      <c r="C41" s="108">
        <f t="shared" si="0"/>
        <v>6443</v>
      </c>
      <c r="D41" s="109">
        <f t="shared" si="0"/>
        <v>284</v>
      </c>
      <c r="E41" s="109">
        <f t="shared" si="0"/>
        <v>7056</v>
      </c>
      <c r="F41" s="108">
        <f t="shared" si="0"/>
        <v>7818</v>
      </c>
      <c r="G41" s="109">
        <f t="shared" si="0"/>
        <v>7587</v>
      </c>
      <c r="H41" s="108">
        <f t="shared" si="0"/>
        <v>7395</v>
      </c>
    </row>
    <row r="42" spans="1:9" ht="13.5" thickBot="1" x14ac:dyDescent="0.35">
      <c r="B42" s="47"/>
      <c r="C42" s="47"/>
      <c r="D42" s="47"/>
      <c r="E42" s="47"/>
      <c r="F42" s="47"/>
      <c r="G42" s="47"/>
      <c r="H42" s="47"/>
    </row>
    <row r="43" spans="1:9" ht="13.5" thickBot="1" x14ac:dyDescent="0.35">
      <c r="A43" s="16" t="s">
        <v>233</v>
      </c>
      <c r="B43" s="44"/>
      <c r="C43" s="44"/>
      <c r="D43" s="46"/>
      <c r="E43" s="45"/>
      <c r="F43" s="46"/>
      <c r="G43" s="44"/>
      <c r="H43" s="44"/>
      <c r="I43" s="71"/>
    </row>
    <row r="44" spans="1:9" x14ac:dyDescent="0.3">
      <c r="A44" s="59" t="s">
        <v>224</v>
      </c>
      <c r="B44" s="178">
        <v>82</v>
      </c>
      <c r="C44" s="120">
        <v>192</v>
      </c>
      <c r="D44" s="119">
        <v>10</v>
      </c>
      <c r="E44" s="141">
        <v>40</v>
      </c>
      <c r="F44" s="140">
        <v>245</v>
      </c>
      <c r="G44" s="141">
        <v>56</v>
      </c>
      <c r="H44" s="140">
        <v>227</v>
      </c>
      <c r="I44" s="71"/>
    </row>
    <row r="45" spans="1:9" x14ac:dyDescent="0.3">
      <c r="A45" s="60" t="s">
        <v>225</v>
      </c>
      <c r="B45" s="178">
        <v>51</v>
      </c>
      <c r="C45" s="102">
        <v>299</v>
      </c>
      <c r="D45" s="115">
        <v>15</v>
      </c>
      <c r="E45" s="106">
        <v>43</v>
      </c>
      <c r="F45" s="144">
        <v>319</v>
      </c>
      <c r="G45" s="106">
        <v>48</v>
      </c>
      <c r="H45" s="144">
        <v>316</v>
      </c>
      <c r="I45" s="71"/>
    </row>
    <row r="46" spans="1:9" x14ac:dyDescent="0.3">
      <c r="A46" s="60" t="s">
        <v>226</v>
      </c>
      <c r="B46" s="178">
        <v>8</v>
      </c>
      <c r="C46" s="102">
        <v>95</v>
      </c>
      <c r="D46" s="115">
        <v>4</v>
      </c>
      <c r="E46" s="106">
        <v>11</v>
      </c>
      <c r="F46" s="144">
        <v>98</v>
      </c>
      <c r="G46" s="106">
        <v>9</v>
      </c>
      <c r="H46" s="144">
        <v>98</v>
      </c>
      <c r="I46" s="71"/>
    </row>
    <row r="47" spans="1:9" x14ac:dyDescent="0.3">
      <c r="A47" s="60" t="s">
        <v>227</v>
      </c>
      <c r="B47" s="178">
        <v>61</v>
      </c>
      <c r="C47" s="102">
        <v>218</v>
      </c>
      <c r="D47" s="115">
        <v>8</v>
      </c>
      <c r="E47" s="106">
        <v>34</v>
      </c>
      <c r="F47" s="144">
        <v>249</v>
      </c>
      <c r="G47" s="106">
        <v>51</v>
      </c>
      <c r="H47" s="144">
        <v>232</v>
      </c>
      <c r="I47" s="71"/>
    </row>
    <row r="48" spans="1:9" x14ac:dyDescent="0.3">
      <c r="A48" s="60" t="s">
        <v>228</v>
      </c>
      <c r="B48" s="178">
        <v>37</v>
      </c>
      <c r="C48" s="102">
        <v>200</v>
      </c>
      <c r="D48" s="115">
        <v>6</v>
      </c>
      <c r="E48" s="106">
        <v>31</v>
      </c>
      <c r="F48" s="144">
        <v>213</v>
      </c>
      <c r="G48" s="106">
        <v>37</v>
      </c>
      <c r="H48" s="144">
        <v>208</v>
      </c>
      <c r="I48" s="71"/>
    </row>
    <row r="49" spans="1:9" x14ac:dyDescent="0.3">
      <c r="A49" s="60" t="s">
        <v>229</v>
      </c>
      <c r="B49" s="178">
        <v>11</v>
      </c>
      <c r="C49" s="102">
        <v>25</v>
      </c>
      <c r="D49" s="115">
        <v>0</v>
      </c>
      <c r="E49" s="106">
        <v>9</v>
      </c>
      <c r="F49" s="144">
        <v>26</v>
      </c>
      <c r="G49" s="106">
        <v>9</v>
      </c>
      <c r="H49" s="144">
        <v>27</v>
      </c>
      <c r="I49" s="71"/>
    </row>
    <row r="50" spans="1:9" x14ac:dyDescent="0.3">
      <c r="A50" s="60" t="s">
        <v>230</v>
      </c>
      <c r="B50" s="178">
        <v>7</v>
      </c>
      <c r="C50" s="102">
        <v>22</v>
      </c>
      <c r="D50" s="115">
        <v>0</v>
      </c>
      <c r="E50" s="106">
        <v>1</v>
      </c>
      <c r="F50" s="144">
        <v>28</v>
      </c>
      <c r="G50" s="106">
        <v>1</v>
      </c>
      <c r="H50" s="144">
        <v>29</v>
      </c>
      <c r="I50" s="71"/>
    </row>
    <row r="51" spans="1:9" x14ac:dyDescent="0.3">
      <c r="A51" s="60" t="s">
        <v>231</v>
      </c>
      <c r="B51" s="178">
        <v>4</v>
      </c>
      <c r="C51" s="102">
        <v>6</v>
      </c>
      <c r="D51" s="179">
        <v>0</v>
      </c>
      <c r="E51" s="106">
        <v>4</v>
      </c>
      <c r="F51" s="155">
        <v>6</v>
      </c>
      <c r="G51" s="106">
        <v>4</v>
      </c>
      <c r="H51" s="155">
        <v>6</v>
      </c>
      <c r="I51" s="71"/>
    </row>
    <row r="52" spans="1:9" x14ac:dyDescent="0.3">
      <c r="A52" s="23" t="s">
        <v>48</v>
      </c>
      <c r="B52" s="109">
        <f t="shared" ref="B52:H52" si="1">SUM(B44:B51)</f>
        <v>261</v>
      </c>
      <c r="C52" s="108">
        <f t="shared" si="1"/>
        <v>1057</v>
      </c>
      <c r="D52" s="109">
        <f t="shared" si="1"/>
        <v>43</v>
      </c>
      <c r="E52" s="109">
        <f t="shared" si="1"/>
        <v>173</v>
      </c>
      <c r="F52" s="108">
        <f t="shared" si="1"/>
        <v>1184</v>
      </c>
      <c r="G52" s="109">
        <f t="shared" si="1"/>
        <v>215</v>
      </c>
      <c r="H52" s="108">
        <f t="shared" si="1"/>
        <v>1143</v>
      </c>
    </row>
    <row r="53" spans="1:9" ht="13.5" thickBot="1" x14ac:dyDescent="0.35">
      <c r="B53" s="47"/>
      <c r="C53" s="47"/>
      <c r="D53" s="47"/>
      <c r="E53" s="47"/>
      <c r="F53" s="47"/>
      <c r="G53" s="47"/>
      <c r="H53" s="47"/>
    </row>
    <row r="54" spans="1:9" ht="13.5" thickBot="1" x14ac:dyDescent="0.35">
      <c r="A54" s="16" t="s">
        <v>245</v>
      </c>
      <c r="B54" s="44"/>
      <c r="C54" s="44"/>
      <c r="D54" s="46"/>
      <c r="E54" s="45"/>
      <c r="F54" s="46"/>
      <c r="G54" s="44"/>
      <c r="H54" s="44"/>
      <c r="I54" s="71"/>
    </row>
    <row r="55" spans="1:9" x14ac:dyDescent="0.3">
      <c r="A55" s="180" t="s">
        <v>234</v>
      </c>
      <c r="B55" s="181">
        <v>111</v>
      </c>
      <c r="C55" s="130">
        <v>390</v>
      </c>
      <c r="D55" s="113">
        <v>16</v>
      </c>
      <c r="E55" s="182">
        <v>83</v>
      </c>
      <c r="F55" s="112">
        <v>431</v>
      </c>
      <c r="G55" s="181">
        <v>99</v>
      </c>
      <c r="H55" s="183">
        <v>417</v>
      </c>
      <c r="I55" s="71"/>
    </row>
    <row r="56" spans="1:9" x14ac:dyDescent="0.3">
      <c r="A56" s="184" t="s">
        <v>235</v>
      </c>
      <c r="B56" s="158">
        <v>133</v>
      </c>
      <c r="C56" s="103">
        <v>463</v>
      </c>
      <c r="D56" s="115">
        <v>8</v>
      </c>
      <c r="E56" s="185">
        <v>82</v>
      </c>
      <c r="F56" s="102">
        <v>514</v>
      </c>
      <c r="G56" s="158">
        <v>129</v>
      </c>
      <c r="H56" s="144">
        <v>468</v>
      </c>
      <c r="I56" s="71"/>
    </row>
    <row r="57" spans="1:9" x14ac:dyDescent="0.3">
      <c r="A57" s="184" t="s">
        <v>236</v>
      </c>
      <c r="B57" s="158">
        <v>31</v>
      </c>
      <c r="C57" s="103">
        <v>60</v>
      </c>
      <c r="D57" s="115">
        <v>1</v>
      </c>
      <c r="E57" s="185">
        <v>7</v>
      </c>
      <c r="F57" s="102">
        <v>85</v>
      </c>
      <c r="G57" s="158">
        <v>14</v>
      </c>
      <c r="H57" s="144">
        <v>78</v>
      </c>
      <c r="I57" s="71"/>
    </row>
    <row r="58" spans="1:9" x14ac:dyDescent="0.3">
      <c r="A58" s="184" t="s">
        <v>237</v>
      </c>
      <c r="B58" s="158">
        <v>81</v>
      </c>
      <c r="C58" s="103">
        <v>353</v>
      </c>
      <c r="D58" s="115">
        <v>5</v>
      </c>
      <c r="E58" s="185">
        <v>53</v>
      </c>
      <c r="F58" s="102">
        <v>378</v>
      </c>
      <c r="G58" s="158">
        <v>77</v>
      </c>
      <c r="H58" s="144">
        <v>362</v>
      </c>
      <c r="I58" s="71"/>
    </row>
    <row r="59" spans="1:9" x14ac:dyDescent="0.3">
      <c r="A59" s="184" t="s">
        <v>238</v>
      </c>
      <c r="B59" s="158">
        <v>275</v>
      </c>
      <c r="C59" s="103">
        <v>123</v>
      </c>
      <c r="D59" s="115">
        <v>7</v>
      </c>
      <c r="E59" s="185">
        <v>250</v>
      </c>
      <c r="F59" s="102">
        <v>145</v>
      </c>
      <c r="G59" s="158">
        <v>272</v>
      </c>
      <c r="H59" s="144">
        <v>130</v>
      </c>
      <c r="I59" s="71"/>
    </row>
    <row r="60" spans="1:9" x14ac:dyDescent="0.3">
      <c r="A60" s="184" t="s">
        <v>239</v>
      </c>
      <c r="B60" s="158">
        <v>25</v>
      </c>
      <c r="C60" s="103">
        <v>126</v>
      </c>
      <c r="D60" s="115">
        <v>4</v>
      </c>
      <c r="E60" s="185">
        <v>15</v>
      </c>
      <c r="F60" s="102">
        <v>139</v>
      </c>
      <c r="G60" s="158">
        <v>24</v>
      </c>
      <c r="H60" s="144">
        <v>130</v>
      </c>
      <c r="I60" s="71"/>
    </row>
    <row r="61" spans="1:9" x14ac:dyDescent="0.3">
      <c r="A61" s="184" t="s">
        <v>240</v>
      </c>
      <c r="B61" s="158">
        <v>39</v>
      </c>
      <c r="C61" s="103">
        <v>207</v>
      </c>
      <c r="D61" s="115">
        <v>3</v>
      </c>
      <c r="E61" s="185">
        <v>32</v>
      </c>
      <c r="F61" s="102">
        <v>211</v>
      </c>
      <c r="G61" s="158">
        <v>40</v>
      </c>
      <c r="H61" s="144">
        <v>206</v>
      </c>
      <c r="I61" s="71"/>
    </row>
    <row r="62" spans="1:9" x14ac:dyDescent="0.3">
      <c r="A62" s="184" t="s">
        <v>241</v>
      </c>
      <c r="B62" s="158">
        <v>24</v>
      </c>
      <c r="C62" s="103">
        <v>113</v>
      </c>
      <c r="D62" s="115">
        <v>3</v>
      </c>
      <c r="E62" s="185">
        <v>23</v>
      </c>
      <c r="F62" s="102">
        <v>107</v>
      </c>
      <c r="G62" s="158">
        <v>27</v>
      </c>
      <c r="H62" s="144">
        <v>108</v>
      </c>
      <c r="I62" s="71"/>
    </row>
    <row r="63" spans="1:9" x14ac:dyDescent="0.3">
      <c r="A63" s="184" t="s">
        <v>242</v>
      </c>
      <c r="B63" s="158">
        <v>15</v>
      </c>
      <c r="C63" s="103">
        <v>71</v>
      </c>
      <c r="D63" s="115">
        <v>2</v>
      </c>
      <c r="E63" s="185">
        <v>12</v>
      </c>
      <c r="F63" s="102">
        <v>79</v>
      </c>
      <c r="G63" s="158">
        <v>14</v>
      </c>
      <c r="H63" s="144">
        <v>74</v>
      </c>
      <c r="I63" s="71"/>
    </row>
    <row r="64" spans="1:9" x14ac:dyDescent="0.3">
      <c r="A64" s="184" t="s">
        <v>243</v>
      </c>
      <c r="B64" s="158">
        <v>28</v>
      </c>
      <c r="C64" s="103">
        <v>158</v>
      </c>
      <c r="D64" s="115">
        <v>8</v>
      </c>
      <c r="E64" s="185">
        <v>22</v>
      </c>
      <c r="F64" s="102">
        <v>169</v>
      </c>
      <c r="G64" s="158">
        <v>29</v>
      </c>
      <c r="H64" s="144">
        <v>165</v>
      </c>
      <c r="I64" s="71"/>
    </row>
    <row r="65" spans="1:9" x14ac:dyDescent="0.3">
      <c r="A65" s="184" t="s">
        <v>244</v>
      </c>
      <c r="B65" s="158">
        <v>30</v>
      </c>
      <c r="C65" s="103">
        <v>66</v>
      </c>
      <c r="D65" s="115">
        <v>0</v>
      </c>
      <c r="E65" s="185">
        <v>23</v>
      </c>
      <c r="F65" s="102">
        <v>74</v>
      </c>
      <c r="G65" s="158">
        <v>29</v>
      </c>
      <c r="H65" s="144">
        <v>67</v>
      </c>
      <c r="I65" s="71"/>
    </row>
    <row r="66" spans="1:9" x14ac:dyDescent="0.3">
      <c r="A66" s="186" t="s">
        <v>1092</v>
      </c>
      <c r="B66" s="159">
        <v>418</v>
      </c>
      <c r="C66" s="138">
        <v>544</v>
      </c>
      <c r="D66" s="179">
        <v>14</v>
      </c>
      <c r="E66" s="187">
        <v>327</v>
      </c>
      <c r="F66" s="117">
        <v>648</v>
      </c>
      <c r="G66" s="159">
        <v>398</v>
      </c>
      <c r="H66" s="155">
        <v>575</v>
      </c>
    </row>
    <row r="67" spans="1:9" x14ac:dyDescent="0.3">
      <c r="A67" s="23" t="s">
        <v>48</v>
      </c>
      <c r="B67" s="109">
        <f t="shared" ref="B67:H67" si="2">SUM(B55:B66)</f>
        <v>1210</v>
      </c>
      <c r="C67" s="108">
        <f t="shared" si="2"/>
        <v>2674</v>
      </c>
      <c r="D67" s="109">
        <f t="shared" si="2"/>
        <v>71</v>
      </c>
      <c r="E67" s="109">
        <f t="shared" si="2"/>
        <v>929</v>
      </c>
      <c r="F67" s="108">
        <f t="shared" si="2"/>
        <v>2980</v>
      </c>
      <c r="G67" s="109">
        <f t="shared" si="2"/>
        <v>1152</v>
      </c>
      <c r="H67" s="108">
        <f t="shared" si="2"/>
        <v>2780</v>
      </c>
    </row>
    <row r="68" spans="1:9" x14ac:dyDescent="0.3">
      <c r="A68" s="123"/>
      <c r="B68" s="124"/>
      <c r="C68" s="124"/>
      <c r="D68" s="124"/>
      <c r="E68" s="124"/>
      <c r="F68" s="124"/>
      <c r="G68" s="124"/>
      <c r="H68" s="124"/>
    </row>
    <row r="69" spans="1:9" x14ac:dyDescent="0.3">
      <c r="A69" s="23" t="s">
        <v>99</v>
      </c>
      <c r="B69" s="55">
        <f>B41+B52+B67</f>
        <v>9746</v>
      </c>
      <c r="C69" s="54">
        <f>C41+C52+C67</f>
        <v>10174</v>
      </c>
      <c r="D69" s="55">
        <f t="shared" ref="D69:E69" si="3">D41+D52+D67</f>
        <v>398</v>
      </c>
      <c r="E69" s="55">
        <f t="shared" si="3"/>
        <v>8158</v>
      </c>
      <c r="F69" s="54">
        <f>F41+F52+F67</f>
        <v>11982</v>
      </c>
      <c r="G69" s="55">
        <f>G41+G52+G67</f>
        <v>8954</v>
      </c>
      <c r="H69" s="54">
        <f>H41+H52+H67</f>
        <v>11318</v>
      </c>
    </row>
  </sheetData>
  <mergeCells count="5">
    <mergeCell ref="B1:H1"/>
    <mergeCell ref="B2:H2"/>
    <mergeCell ref="B3:D3"/>
    <mergeCell ref="E3:F3"/>
    <mergeCell ref="G3:H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0CEA6-C692-478E-A288-38093C708517}">
  <sheetPr>
    <pageSetUpPr fitToPage="1"/>
  </sheetPr>
  <dimension ref="A1:E72"/>
  <sheetViews>
    <sheetView tabSelected="1" zoomScaleNormal="100" workbookViewId="0">
      <pane xSplit="4" ySplit="5" topLeftCell="E6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ColWidth="9.1796875" defaultRowHeight="13" x14ac:dyDescent="0.3"/>
  <cols>
    <col min="1" max="1" width="15.81640625" style="2" bestFit="1" customWidth="1"/>
    <col min="2" max="5" width="8.7265625" style="7" customWidth="1"/>
    <col min="6" max="252" width="9.1796875" style="7"/>
    <col min="253" max="253" width="13.54296875" style="7" customWidth="1"/>
    <col min="254" max="261" width="8.7265625" style="7" customWidth="1"/>
    <col min="262" max="508" width="9.1796875" style="7"/>
    <col min="509" max="509" width="13.54296875" style="7" customWidth="1"/>
    <col min="510" max="517" width="8.7265625" style="7" customWidth="1"/>
    <col min="518" max="764" width="9.1796875" style="7"/>
    <col min="765" max="765" width="13.54296875" style="7" customWidth="1"/>
    <col min="766" max="773" width="8.7265625" style="7" customWidth="1"/>
    <col min="774" max="1020" width="9.1796875" style="7"/>
    <col min="1021" max="1021" width="13.54296875" style="7" customWidth="1"/>
    <col min="1022" max="1029" width="8.7265625" style="7" customWidth="1"/>
    <col min="1030" max="1276" width="9.1796875" style="7"/>
    <col min="1277" max="1277" width="13.54296875" style="7" customWidth="1"/>
    <col min="1278" max="1285" width="8.7265625" style="7" customWidth="1"/>
    <col min="1286" max="1532" width="9.1796875" style="7"/>
    <col min="1533" max="1533" width="13.54296875" style="7" customWidth="1"/>
    <col min="1534" max="1541" width="8.7265625" style="7" customWidth="1"/>
    <col min="1542" max="1788" width="9.1796875" style="7"/>
    <col min="1789" max="1789" width="13.54296875" style="7" customWidth="1"/>
    <col min="1790" max="1797" width="8.7265625" style="7" customWidth="1"/>
    <col min="1798" max="2044" width="9.1796875" style="7"/>
    <col min="2045" max="2045" width="13.54296875" style="7" customWidth="1"/>
    <col min="2046" max="2053" width="8.7265625" style="7" customWidth="1"/>
    <col min="2054" max="2300" width="9.1796875" style="7"/>
    <col min="2301" max="2301" width="13.54296875" style="7" customWidth="1"/>
    <col min="2302" max="2309" width="8.7265625" style="7" customWidth="1"/>
    <col min="2310" max="2556" width="9.1796875" style="7"/>
    <col min="2557" max="2557" width="13.54296875" style="7" customWidth="1"/>
    <col min="2558" max="2565" width="8.7265625" style="7" customWidth="1"/>
    <col min="2566" max="2812" width="9.1796875" style="7"/>
    <col min="2813" max="2813" width="13.54296875" style="7" customWidth="1"/>
    <col min="2814" max="2821" width="8.7265625" style="7" customWidth="1"/>
    <col min="2822" max="3068" width="9.1796875" style="7"/>
    <col min="3069" max="3069" width="13.54296875" style="7" customWidth="1"/>
    <col min="3070" max="3077" width="8.7265625" style="7" customWidth="1"/>
    <col min="3078" max="3324" width="9.1796875" style="7"/>
    <col min="3325" max="3325" width="13.54296875" style="7" customWidth="1"/>
    <col min="3326" max="3333" width="8.7265625" style="7" customWidth="1"/>
    <col min="3334" max="3580" width="9.1796875" style="7"/>
    <col min="3581" max="3581" width="13.54296875" style="7" customWidth="1"/>
    <col min="3582" max="3589" width="8.7265625" style="7" customWidth="1"/>
    <col min="3590" max="3836" width="9.1796875" style="7"/>
    <col min="3837" max="3837" width="13.54296875" style="7" customWidth="1"/>
    <col min="3838" max="3845" width="8.7265625" style="7" customWidth="1"/>
    <col min="3846" max="4092" width="9.1796875" style="7"/>
    <col min="4093" max="4093" width="13.54296875" style="7" customWidth="1"/>
    <col min="4094" max="4101" width="8.7265625" style="7" customWidth="1"/>
    <col min="4102" max="4348" width="9.1796875" style="7"/>
    <col min="4349" max="4349" width="13.54296875" style="7" customWidth="1"/>
    <col min="4350" max="4357" width="8.7265625" style="7" customWidth="1"/>
    <col min="4358" max="4604" width="9.1796875" style="7"/>
    <col min="4605" max="4605" width="13.54296875" style="7" customWidth="1"/>
    <col min="4606" max="4613" width="8.7265625" style="7" customWidth="1"/>
    <col min="4614" max="4860" width="9.1796875" style="7"/>
    <col min="4861" max="4861" width="13.54296875" style="7" customWidth="1"/>
    <col min="4862" max="4869" width="8.7265625" style="7" customWidth="1"/>
    <col min="4870" max="5116" width="9.1796875" style="7"/>
    <col min="5117" max="5117" width="13.54296875" style="7" customWidth="1"/>
    <col min="5118" max="5125" width="8.7265625" style="7" customWidth="1"/>
    <col min="5126" max="5372" width="9.1796875" style="7"/>
    <col min="5373" max="5373" width="13.54296875" style="7" customWidth="1"/>
    <col min="5374" max="5381" width="8.7265625" style="7" customWidth="1"/>
    <col min="5382" max="5628" width="9.1796875" style="7"/>
    <col min="5629" max="5629" width="13.54296875" style="7" customWidth="1"/>
    <col min="5630" max="5637" width="8.7265625" style="7" customWidth="1"/>
    <col min="5638" max="5884" width="9.1796875" style="7"/>
    <col min="5885" max="5885" width="13.54296875" style="7" customWidth="1"/>
    <col min="5886" max="5893" width="8.7265625" style="7" customWidth="1"/>
    <col min="5894" max="6140" width="9.1796875" style="7"/>
    <col min="6141" max="6141" width="13.54296875" style="7" customWidth="1"/>
    <col min="6142" max="6149" width="8.7265625" style="7" customWidth="1"/>
    <col min="6150" max="6396" width="9.1796875" style="7"/>
    <col min="6397" max="6397" width="13.54296875" style="7" customWidth="1"/>
    <col min="6398" max="6405" width="8.7265625" style="7" customWidth="1"/>
    <col min="6406" max="6652" width="9.1796875" style="7"/>
    <col min="6653" max="6653" width="13.54296875" style="7" customWidth="1"/>
    <col min="6654" max="6661" width="8.7265625" style="7" customWidth="1"/>
    <col min="6662" max="6908" width="9.1796875" style="7"/>
    <col min="6909" max="6909" width="13.54296875" style="7" customWidth="1"/>
    <col min="6910" max="6917" width="8.7265625" style="7" customWidth="1"/>
    <col min="6918" max="7164" width="9.1796875" style="7"/>
    <col min="7165" max="7165" width="13.54296875" style="7" customWidth="1"/>
    <col min="7166" max="7173" width="8.7265625" style="7" customWidth="1"/>
    <col min="7174" max="7420" width="9.1796875" style="7"/>
    <col min="7421" max="7421" width="13.54296875" style="7" customWidth="1"/>
    <col min="7422" max="7429" width="8.7265625" style="7" customWidth="1"/>
    <col min="7430" max="7676" width="9.1796875" style="7"/>
    <col min="7677" max="7677" width="13.54296875" style="7" customWidth="1"/>
    <col min="7678" max="7685" width="8.7265625" style="7" customWidth="1"/>
    <col min="7686" max="7932" width="9.1796875" style="7"/>
    <col min="7933" max="7933" width="13.54296875" style="7" customWidth="1"/>
    <col min="7934" max="7941" width="8.7265625" style="7" customWidth="1"/>
    <col min="7942" max="8188" width="9.1796875" style="7"/>
    <col min="8189" max="8189" width="13.54296875" style="7" customWidth="1"/>
    <col min="8190" max="8197" width="8.7265625" style="7" customWidth="1"/>
    <col min="8198" max="8444" width="9.1796875" style="7"/>
    <col min="8445" max="8445" width="13.54296875" style="7" customWidth="1"/>
    <col min="8446" max="8453" width="8.7265625" style="7" customWidth="1"/>
    <col min="8454" max="8700" width="9.1796875" style="7"/>
    <col min="8701" max="8701" width="13.54296875" style="7" customWidth="1"/>
    <col min="8702" max="8709" width="8.7265625" style="7" customWidth="1"/>
    <col min="8710" max="8956" width="9.1796875" style="7"/>
    <col min="8957" max="8957" width="13.54296875" style="7" customWidth="1"/>
    <col min="8958" max="8965" width="8.7265625" style="7" customWidth="1"/>
    <col min="8966" max="9212" width="9.1796875" style="7"/>
    <col min="9213" max="9213" width="13.54296875" style="7" customWidth="1"/>
    <col min="9214" max="9221" width="8.7265625" style="7" customWidth="1"/>
    <col min="9222" max="9468" width="9.1796875" style="7"/>
    <col min="9469" max="9469" width="13.54296875" style="7" customWidth="1"/>
    <col min="9470" max="9477" width="8.7265625" style="7" customWidth="1"/>
    <col min="9478" max="9724" width="9.1796875" style="7"/>
    <col min="9725" max="9725" width="13.54296875" style="7" customWidth="1"/>
    <col min="9726" max="9733" width="8.7265625" style="7" customWidth="1"/>
    <col min="9734" max="9980" width="9.1796875" style="7"/>
    <col min="9981" max="9981" width="13.54296875" style="7" customWidth="1"/>
    <col min="9982" max="9989" width="8.7265625" style="7" customWidth="1"/>
    <col min="9990" max="10236" width="9.1796875" style="7"/>
    <col min="10237" max="10237" width="13.54296875" style="7" customWidth="1"/>
    <col min="10238" max="10245" width="8.7265625" style="7" customWidth="1"/>
    <col min="10246" max="10492" width="9.1796875" style="7"/>
    <col min="10493" max="10493" width="13.54296875" style="7" customWidth="1"/>
    <col min="10494" max="10501" width="8.7265625" style="7" customWidth="1"/>
    <col min="10502" max="10748" width="9.1796875" style="7"/>
    <col min="10749" max="10749" width="13.54296875" style="7" customWidth="1"/>
    <col min="10750" max="10757" width="8.7265625" style="7" customWidth="1"/>
    <col min="10758" max="11004" width="9.1796875" style="7"/>
    <col min="11005" max="11005" width="13.54296875" style="7" customWidth="1"/>
    <col min="11006" max="11013" width="8.7265625" style="7" customWidth="1"/>
    <col min="11014" max="11260" width="9.1796875" style="7"/>
    <col min="11261" max="11261" width="13.54296875" style="7" customWidth="1"/>
    <col min="11262" max="11269" width="8.7265625" style="7" customWidth="1"/>
    <col min="11270" max="11516" width="9.1796875" style="7"/>
    <col min="11517" max="11517" width="13.54296875" style="7" customWidth="1"/>
    <col min="11518" max="11525" width="8.7265625" style="7" customWidth="1"/>
    <col min="11526" max="11772" width="9.1796875" style="7"/>
    <col min="11773" max="11773" width="13.54296875" style="7" customWidth="1"/>
    <col min="11774" max="11781" width="8.7265625" style="7" customWidth="1"/>
    <col min="11782" max="12028" width="9.1796875" style="7"/>
    <col min="12029" max="12029" width="13.54296875" style="7" customWidth="1"/>
    <col min="12030" max="12037" width="8.7265625" style="7" customWidth="1"/>
    <col min="12038" max="12284" width="9.1796875" style="7"/>
    <col min="12285" max="12285" width="13.54296875" style="7" customWidth="1"/>
    <col min="12286" max="12293" width="8.7265625" style="7" customWidth="1"/>
    <col min="12294" max="12540" width="9.1796875" style="7"/>
    <col min="12541" max="12541" width="13.54296875" style="7" customWidth="1"/>
    <col min="12542" max="12549" width="8.7265625" style="7" customWidth="1"/>
    <col min="12550" max="12796" width="9.1796875" style="7"/>
    <col min="12797" max="12797" width="13.54296875" style="7" customWidth="1"/>
    <col min="12798" max="12805" width="8.7265625" style="7" customWidth="1"/>
    <col min="12806" max="13052" width="9.1796875" style="7"/>
    <col min="13053" max="13053" width="13.54296875" style="7" customWidth="1"/>
    <col min="13054" max="13061" width="8.7265625" style="7" customWidth="1"/>
    <col min="13062" max="13308" width="9.1796875" style="7"/>
    <col min="13309" max="13309" width="13.54296875" style="7" customWidth="1"/>
    <col min="13310" max="13317" width="8.7265625" style="7" customWidth="1"/>
    <col min="13318" max="13564" width="9.1796875" style="7"/>
    <col min="13565" max="13565" width="13.54296875" style="7" customWidth="1"/>
    <col min="13566" max="13573" width="8.7265625" style="7" customWidth="1"/>
    <col min="13574" max="13820" width="9.1796875" style="7"/>
    <col min="13821" max="13821" width="13.54296875" style="7" customWidth="1"/>
    <col min="13822" max="13829" width="8.7265625" style="7" customWidth="1"/>
    <col min="13830" max="14076" width="9.1796875" style="7"/>
    <col min="14077" max="14077" width="13.54296875" style="7" customWidth="1"/>
    <col min="14078" max="14085" width="8.7265625" style="7" customWidth="1"/>
    <col min="14086" max="14332" width="9.1796875" style="7"/>
    <col min="14333" max="14333" width="13.54296875" style="7" customWidth="1"/>
    <col min="14334" max="14341" width="8.7265625" style="7" customWidth="1"/>
    <col min="14342" max="14588" width="9.1796875" style="7"/>
    <col min="14589" max="14589" width="13.54296875" style="7" customWidth="1"/>
    <col min="14590" max="14597" width="8.7265625" style="7" customWidth="1"/>
    <col min="14598" max="14844" width="9.1796875" style="7"/>
    <col min="14845" max="14845" width="13.54296875" style="7" customWidth="1"/>
    <col min="14846" max="14853" width="8.7265625" style="7" customWidth="1"/>
    <col min="14854" max="15100" width="9.1796875" style="7"/>
    <col min="15101" max="15101" width="13.54296875" style="7" customWidth="1"/>
    <col min="15102" max="15109" width="8.7265625" style="7" customWidth="1"/>
    <col min="15110" max="15356" width="9.1796875" style="7"/>
    <col min="15357" max="15357" width="13.54296875" style="7" customWidth="1"/>
    <col min="15358" max="15365" width="8.7265625" style="7" customWidth="1"/>
    <col min="15366" max="15612" width="9.1796875" style="7"/>
    <col min="15613" max="15613" width="13.54296875" style="7" customWidth="1"/>
    <col min="15614" max="15621" width="8.7265625" style="7" customWidth="1"/>
    <col min="15622" max="15868" width="9.1796875" style="7"/>
    <col min="15869" max="15869" width="13.54296875" style="7" customWidth="1"/>
    <col min="15870" max="15877" width="8.7265625" style="7" customWidth="1"/>
    <col min="15878" max="16124" width="9.1796875" style="7"/>
    <col min="16125" max="16125" width="13.54296875" style="7" customWidth="1"/>
    <col min="16126" max="16133" width="8.7265625" style="7" customWidth="1"/>
    <col min="16134" max="16384" width="9.1796875" style="7"/>
  </cols>
  <sheetData>
    <row r="1" spans="1:5" ht="14.5" x14ac:dyDescent="0.35">
      <c r="A1" s="24"/>
      <c r="B1" s="314"/>
      <c r="C1" s="315"/>
      <c r="D1" s="315"/>
      <c r="E1" s="27"/>
    </row>
    <row r="2" spans="1:5" ht="14.5" x14ac:dyDescent="0.35">
      <c r="A2" s="28"/>
      <c r="B2" s="309" t="s">
        <v>246</v>
      </c>
      <c r="C2" s="311"/>
      <c r="D2" s="311"/>
      <c r="E2" s="27"/>
    </row>
    <row r="3" spans="1:5" ht="14.5" x14ac:dyDescent="0.35">
      <c r="A3" s="28"/>
      <c r="B3" s="30" t="s">
        <v>0</v>
      </c>
      <c r="C3" s="30" t="s">
        <v>1</v>
      </c>
      <c r="D3" s="67" t="s">
        <v>2</v>
      </c>
      <c r="E3" s="69"/>
    </row>
    <row r="4" spans="1:5" x14ac:dyDescent="0.3">
      <c r="A4" s="34"/>
      <c r="B4" s="10" t="s">
        <v>15</v>
      </c>
      <c r="C4" s="10" t="s">
        <v>15</v>
      </c>
      <c r="D4" s="10" t="s">
        <v>15</v>
      </c>
      <c r="E4" s="37"/>
    </row>
    <row r="5" spans="1:5" ht="107.25" customHeight="1" thickBot="1" x14ac:dyDescent="0.35">
      <c r="A5" s="38" t="s">
        <v>17</v>
      </c>
      <c r="B5" s="13" t="s">
        <v>247</v>
      </c>
      <c r="C5" s="13" t="s">
        <v>248</v>
      </c>
      <c r="D5" s="13" t="s">
        <v>249</v>
      </c>
      <c r="E5" s="39"/>
    </row>
    <row r="6" spans="1:5" ht="13.5" thickBot="1" x14ac:dyDescent="0.35">
      <c r="A6" s="16" t="s">
        <v>285</v>
      </c>
      <c r="B6" s="44"/>
      <c r="C6" s="45"/>
      <c r="D6" s="62"/>
      <c r="E6" s="40"/>
    </row>
    <row r="7" spans="1:5" x14ac:dyDescent="0.3">
      <c r="A7" s="21" t="s">
        <v>250</v>
      </c>
      <c r="B7" s="146">
        <v>125</v>
      </c>
      <c r="C7" s="146">
        <v>124</v>
      </c>
      <c r="D7" s="146">
        <v>122</v>
      </c>
      <c r="E7" s="41"/>
    </row>
    <row r="8" spans="1:5" x14ac:dyDescent="0.3">
      <c r="A8" s="22" t="s">
        <v>251</v>
      </c>
      <c r="B8" s="105">
        <v>341</v>
      </c>
      <c r="C8" s="105">
        <v>339</v>
      </c>
      <c r="D8" s="105">
        <v>330</v>
      </c>
      <c r="E8" s="41"/>
    </row>
    <row r="9" spans="1:5" x14ac:dyDescent="0.3">
      <c r="A9" s="22" t="s">
        <v>252</v>
      </c>
      <c r="B9" s="105">
        <v>352</v>
      </c>
      <c r="C9" s="105">
        <v>353</v>
      </c>
      <c r="D9" s="105">
        <v>353</v>
      </c>
      <c r="E9" s="41"/>
    </row>
    <row r="10" spans="1:5" x14ac:dyDescent="0.3">
      <c r="A10" s="22" t="s">
        <v>253</v>
      </c>
      <c r="B10" s="105">
        <v>35</v>
      </c>
      <c r="C10" s="105">
        <v>36</v>
      </c>
      <c r="D10" s="105">
        <v>35</v>
      </c>
      <c r="E10" s="41"/>
    </row>
    <row r="11" spans="1:5" x14ac:dyDescent="0.3">
      <c r="A11" s="22" t="s">
        <v>254</v>
      </c>
      <c r="B11" s="105">
        <v>452</v>
      </c>
      <c r="C11" s="105">
        <v>448</v>
      </c>
      <c r="D11" s="105">
        <v>452</v>
      </c>
      <c r="E11" s="41"/>
    </row>
    <row r="12" spans="1:5" x14ac:dyDescent="0.3">
      <c r="A12" s="191" t="s">
        <v>255</v>
      </c>
      <c r="B12" s="105">
        <v>47</v>
      </c>
      <c r="C12" s="105">
        <v>45</v>
      </c>
      <c r="D12" s="105">
        <v>44</v>
      </c>
      <c r="E12" s="41"/>
    </row>
    <row r="13" spans="1:5" x14ac:dyDescent="0.3">
      <c r="A13" s="191" t="s">
        <v>256</v>
      </c>
      <c r="B13" s="118">
        <v>352</v>
      </c>
      <c r="C13" s="118">
        <v>344</v>
      </c>
      <c r="D13" s="118">
        <v>343</v>
      </c>
      <c r="E13" s="19"/>
    </row>
    <row r="14" spans="1:5" x14ac:dyDescent="0.3">
      <c r="A14" s="23" t="s">
        <v>48</v>
      </c>
      <c r="B14" s="108">
        <f>SUM(B7:B13)</f>
        <v>1704</v>
      </c>
      <c r="C14" s="108">
        <f>SUM(C7:C13)</f>
        <v>1689</v>
      </c>
      <c r="D14" s="108">
        <f>SUM(D7:D13)</f>
        <v>1679</v>
      </c>
    </row>
    <row r="15" spans="1:5" ht="13.5" thickBot="1" x14ac:dyDescent="0.35">
      <c r="B15" s="47"/>
      <c r="C15" s="47"/>
      <c r="D15" s="47"/>
    </row>
    <row r="16" spans="1:5" ht="13.5" thickBot="1" x14ac:dyDescent="0.35">
      <c r="A16" s="16" t="s">
        <v>284</v>
      </c>
      <c r="B16" s="44"/>
      <c r="C16" s="45"/>
      <c r="D16" s="62"/>
      <c r="E16" s="71"/>
    </row>
    <row r="17" spans="1:5" x14ac:dyDescent="0.3">
      <c r="A17" s="59" t="s">
        <v>257</v>
      </c>
      <c r="B17" s="192">
        <v>77</v>
      </c>
      <c r="C17" s="193">
        <v>78</v>
      </c>
      <c r="D17" s="142">
        <v>78</v>
      </c>
      <c r="E17" s="71"/>
    </row>
    <row r="18" spans="1:5" x14ac:dyDescent="0.3">
      <c r="A18" s="60" t="s">
        <v>258</v>
      </c>
      <c r="B18" s="194">
        <v>220</v>
      </c>
      <c r="C18" s="195">
        <v>219</v>
      </c>
      <c r="D18" s="103">
        <v>213</v>
      </c>
      <c r="E18" s="71"/>
    </row>
    <row r="19" spans="1:5" x14ac:dyDescent="0.3">
      <c r="A19" s="60" t="s">
        <v>259</v>
      </c>
      <c r="B19" s="194">
        <v>194</v>
      </c>
      <c r="C19" s="195">
        <v>192</v>
      </c>
      <c r="D19" s="103">
        <v>191</v>
      </c>
      <c r="E19" s="71"/>
    </row>
    <row r="20" spans="1:5" x14ac:dyDescent="0.3">
      <c r="A20" s="60" t="s">
        <v>260</v>
      </c>
      <c r="B20" s="194">
        <v>193</v>
      </c>
      <c r="C20" s="195">
        <v>193</v>
      </c>
      <c r="D20" s="103">
        <v>191</v>
      </c>
      <c r="E20" s="71"/>
    </row>
    <row r="21" spans="1:5" x14ac:dyDescent="0.3">
      <c r="A21" s="60" t="s">
        <v>261</v>
      </c>
      <c r="B21" s="194">
        <v>138</v>
      </c>
      <c r="C21" s="195">
        <v>137</v>
      </c>
      <c r="D21" s="103">
        <v>135</v>
      </c>
      <c r="E21" s="71"/>
    </row>
    <row r="22" spans="1:5" x14ac:dyDescent="0.3">
      <c r="A22" s="60" t="s">
        <v>262</v>
      </c>
      <c r="B22" s="194">
        <v>89</v>
      </c>
      <c r="C22" s="195">
        <v>90</v>
      </c>
      <c r="D22" s="103">
        <v>87</v>
      </c>
      <c r="E22" s="71"/>
    </row>
    <row r="23" spans="1:5" x14ac:dyDescent="0.3">
      <c r="A23" s="60" t="s">
        <v>263</v>
      </c>
      <c r="B23" s="194">
        <v>126</v>
      </c>
      <c r="C23" s="195">
        <v>126</v>
      </c>
      <c r="D23" s="103">
        <v>128</v>
      </c>
      <c r="E23" s="71"/>
    </row>
    <row r="24" spans="1:5" x14ac:dyDescent="0.3">
      <c r="A24" s="60" t="s">
        <v>264</v>
      </c>
      <c r="B24" s="194">
        <v>114</v>
      </c>
      <c r="C24" s="195">
        <v>113</v>
      </c>
      <c r="D24" s="103">
        <v>113</v>
      </c>
      <c r="E24" s="71"/>
    </row>
    <row r="25" spans="1:5" x14ac:dyDescent="0.3">
      <c r="A25" s="60" t="s">
        <v>265</v>
      </c>
      <c r="B25" s="194">
        <v>155</v>
      </c>
      <c r="C25" s="195">
        <v>155</v>
      </c>
      <c r="D25" s="103">
        <v>146</v>
      </c>
      <c r="E25" s="71"/>
    </row>
    <row r="26" spans="1:5" x14ac:dyDescent="0.3">
      <c r="A26" s="60" t="s">
        <v>266</v>
      </c>
      <c r="B26" s="194">
        <v>266</v>
      </c>
      <c r="C26" s="195">
        <v>264</v>
      </c>
      <c r="D26" s="103">
        <v>254</v>
      </c>
      <c r="E26" s="71"/>
    </row>
    <row r="27" spans="1:5" x14ac:dyDescent="0.3">
      <c r="A27" s="60" t="s">
        <v>267</v>
      </c>
      <c r="B27" s="194">
        <v>169</v>
      </c>
      <c r="C27" s="195">
        <v>170</v>
      </c>
      <c r="D27" s="103">
        <v>167</v>
      </c>
      <c r="E27" s="71"/>
    </row>
    <row r="28" spans="1:5" x14ac:dyDescent="0.3">
      <c r="A28" s="60" t="s">
        <v>268</v>
      </c>
      <c r="B28" s="194">
        <v>207</v>
      </c>
      <c r="C28" s="195">
        <v>208</v>
      </c>
      <c r="D28" s="103">
        <v>202</v>
      </c>
      <c r="E28" s="71"/>
    </row>
    <row r="29" spans="1:5" x14ac:dyDescent="0.3">
      <c r="A29" s="60" t="s">
        <v>269</v>
      </c>
      <c r="B29" s="194">
        <v>318</v>
      </c>
      <c r="C29" s="195">
        <v>329</v>
      </c>
      <c r="D29" s="103">
        <v>319</v>
      </c>
      <c r="E29" s="71"/>
    </row>
    <row r="30" spans="1:5" x14ac:dyDescent="0.3">
      <c r="A30" s="60" t="s">
        <v>270</v>
      </c>
      <c r="B30" s="194">
        <v>373</v>
      </c>
      <c r="C30" s="195">
        <v>368</v>
      </c>
      <c r="D30" s="103">
        <v>359</v>
      </c>
      <c r="E30" s="71"/>
    </row>
    <row r="31" spans="1:5" x14ac:dyDescent="0.3">
      <c r="A31" s="60" t="s">
        <v>271</v>
      </c>
      <c r="B31" s="194">
        <v>121</v>
      </c>
      <c r="C31" s="195">
        <v>118</v>
      </c>
      <c r="D31" s="103">
        <v>115</v>
      </c>
      <c r="E31" s="71"/>
    </row>
    <row r="32" spans="1:5" x14ac:dyDescent="0.3">
      <c r="A32" s="60" t="s">
        <v>272</v>
      </c>
      <c r="B32" s="194">
        <v>9</v>
      </c>
      <c r="C32" s="195">
        <v>9</v>
      </c>
      <c r="D32" s="103">
        <v>10</v>
      </c>
      <c r="E32" s="71"/>
    </row>
    <row r="33" spans="1:5" x14ac:dyDescent="0.3">
      <c r="A33" s="60" t="s">
        <v>273</v>
      </c>
      <c r="B33" s="194">
        <v>523</v>
      </c>
      <c r="C33" s="195">
        <v>520</v>
      </c>
      <c r="D33" s="103">
        <v>489</v>
      </c>
      <c r="E33" s="71"/>
    </row>
    <row r="34" spans="1:5" x14ac:dyDescent="0.3">
      <c r="A34" s="60" t="s">
        <v>274</v>
      </c>
      <c r="B34" s="194">
        <v>129</v>
      </c>
      <c r="C34" s="195">
        <v>127</v>
      </c>
      <c r="D34" s="103">
        <v>129</v>
      </c>
      <c r="E34" s="71"/>
    </row>
    <row r="35" spans="1:5" x14ac:dyDescent="0.3">
      <c r="A35" s="60" t="s">
        <v>275</v>
      </c>
      <c r="B35" s="194">
        <v>516</v>
      </c>
      <c r="C35" s="195">
        <v>609</v>
      </c>
      <c r="D35" s="103">
        <v>593</v>
      </c>
      <c r="E35" s="71"/>
    </row>
    <row r="36" spans="1:5" x14ac:dyDescent="0.3">
      <c r="A36" s="60" t="s">
        <v>276</v>
      </c>
      <c r="B36" s="194">
        <v>37</v>
      </c>
      <c r="C36" s="195">
        <v>36</v>
      </c>
      <c r="D36" s="103">
        <v>37</v>
      </c>
      <c r="E36" s="71"/>
    </row>
    <row r="37" spans="1:5" x14ac:dyDescent="0.3">
      <c r="A37" s="60" t="s">
        <v>277</v>
      </c>
      <c r="B37" s="194">
        <v>223</v>
      </c>
      <c r="C37" s="195">
        <v>231</v>
      </c>
      <c r="D37" s="103">
        <v>230</v>
      </c>
      <c r="E37" s="71"/>
    </row>
    <row r="38" spans="1:5" x14ac:dyDescent="0.3">
      <c r="A38" s="60" t="s">
        <v>278</v>
      </c>
      <c r="B38" s="194">
        <v>230</v>
      </c>
      <c r="C38" s="195">
        <v>240</v>
      </c>
      <c r="D38" s="102">
        <v>246</v>
      </c>
      <c r="E38" s="71"/>
    </row>
    <row r="39" spans="1:5" x14ac:dyDescent="0.3">
      <c r="A39" s="60" t="s">
        <v>279</v>
      </c>
      <c r="B39" s="194">
        <v>73</v>
      </c>
      <c r="C39" s="195">
        <v>74</v>
      </c>
      <c r="D39" s="102">
        <v>67</v>
      </c>
      <c r="E39" s="71"/>
    </row>
    <row r="40" spans="1:5" x14ac:dyDescent="0.3">
      <c r="A40" s="60" t="s">
        <v>280</v>
      </c>
      <c r="B40" s="194">
        <v>163</v>
      </c>
      <c r="C40" s="195">
        <v>158</v>
      </c>
      <c r="D40" s="102">
        <v>159</v>
      </c>
      <c r="E40" s="71"/>
    </row>
    <row r="41" spans="1:5" x14ac:dyDescent="0.3">
      <c r="A41" s="60" t="s">
        <v>281</v>
      </c>
      <c r="B41" s="194">
        <v>198</v>
      </c>
      <c r="C41" s="195">
        <v>194</v>
      </c>
      <c r="D41" s="102">
        <v>195</v>
      </c>
      <c r="E41" s="71"/>
    </row>
    <row r="42" spans="1:5" x14ac:dyDescent="0.3">
      <c r="A42" s="60" t="s">
        <v>282</v>
      </c>
      <c r="B42" s="194">
        <v>136</v>
      </c>
      <c r="C42" s="195">
        <v>136</v>
      </c>
      <c r="D42" s="102">
        <v>127</v>
      </c>
      <c r="E42" s="71"/>
    </row>
    <row r="43" spans="1:5" x14ac:dyDescent="0.3">
      <c r="A43" s="60" t="s">
        <v>283</v>
      </c>
      <c r="B43" s="194">
        <v>54</v>
      </c>
      <c r="C43" s="195">
        <v>53</v>
      </c>
      <c r="D43" s="102">
        <v>50</v>
      </c>
      <c r="E43" s="71"/>
    </row>
    <row r="44" spans="1:5" x14ac:dyDescent="0.3">
      <c r="A44" s="60" t="s">
        <v>256</v>
      </c>
      <c r="B44" s="194">
        <v>1254</v>
      </c>
      <c r="C44" s="196">
        <v>1240</v>
      </c>
      <c r="D44" s="102">
        <v>1229</v>
      </c>
      <c r="E44" s="71"/>
    </row>
    <row r="45" spans="1:5" x14ac:dyDescent="0.3">
      <c r="A45" s="23" t="s">
        <v>48</v>
      </c>
      <c r="B45" s="108">
        <f>SUM(B17:B44)</f>
        <v>6305</v>
      </c>
      <c r="C45" s="108">
        <f>SUM(C17:C44)</f>
        <v>6387</v>
      </c>
      <c r="D45" s="108">
        <f>SUM(D17:D44)</f>
        <v>6259</v>
      </c>
    </row>
    <row r="46" spans="1:5" ht="13.5" thickBot="1" x14ac:dyDescent="0.35">
      <c r="B46" s="47"/>
      <c r="C46" s="47"/>
      <c r="D46" s="47"/>
    </row>
    <row r="47" spans="1:5" ht="13.5" thickBot="1" x14ac:dyDescent="0.35">
      <c r="A47" s="16" t="s">
        <v>245</v>
      </c>
      <c r="B47" s="44"/>
      <c r="C47" s="45"/>
      <c r="D47" s="62"/>
      <c r="E47" s="71"/>
    </row>
    <row r="48" spans="1:5" x14ac:dyDescent="0.3">
      <c r="A48" s="188" t="s">
        <v>86</v>
      </c>
      <c r="B48" s="114">
        <v>167</v>
      </c>
      <c r="C48" s="114">
        <v>163</v>
      </c>
      <c r="D48" s="114">
        <v>161</v>
      </c>
      <c r="E48" s="71"/>
    </row>
    <row r="49" spans="1:5" x14ac:dyDescent="0.3">
      <c r="A49" s="189" t="s">
        <v>87</v>
      </c>
      <c r="B49" s="105">
        <v>237</v>
      </c>
      <c r="C49" s="105">
        <v>238</v>
      </c>
      <c r="D49" s="105">
        <v>239</v>
      </c>
      <c r="E49" s="71"/>
    </row>
    <row r="50" spans="1:5" x14ac:dyDescent="0.3">
      <c r="A50" s="189" t="s">
        <v>88</v>
      </c>
      <c r="B50" s="105">
        <v>263</v>
      </c>
      <c r="C50" s="105">
        <v>249</v>
      </c>
      <c r="D50" s="105">
        <v>252</v>
      </c>
      <c r="E50" s="71"/>
    </row>
    <row r="51" spans="1:5" x14ac:dyDescent="0.3">
      <c r="A51" s="189" t="s">
        <v>89</v>
      </c>
      <c r="B51" s="105">
        <v>235</v>
      </c>
      <c r="C51" s="105">
        <v>224</v>
      </c>
      <c r="D51" s="105">
        <v>231</v>
      </c>
      <c r="E51" s="71"/>
    </row>
    <row r="52" spans="1:5" x14ac:dyDescent="0.3">
      <c r="A52" s="189" t="s">
        <v>90</v>
      </c>
      <c r="B52" s="105">
        <v>198</v>
      </c>
      <c r="C52" s="105">
        <v>193</v>
      </c>
      <c r="D52" s="105">
        <v>193</v>
      </c>
      <c r="E52" s="71"/>
    </row>
    <row r="53" spans="1:5" x14ac:dyDescent="0.3">
      <c r="A53" s="189" t="s">
        <v>91</v>
      </c>
      <c r="B53" s="105">
        <v>320</v>
      </c>
      <c r="C53" s="105">
        <v>316</v>
      </c>
      <c r="D53" s="105">
        <v>320</v>
      </c>
      <c r="E53" s="71"/>
    </row>
    <row r="54" spans="1:5" x14ac:dyDescent="0.3">
      <c r="A54" s="189" t="s">
        <v>92</v>
      </c>
      <c r="B54" s="105">
        <v>242</v>
      </c>
      <c r="C54" s="105">
        <v>235</v>
      </c>
      <c r="D54" s="105">
        <v>241</v>
      </c>
      <c r="E54" s="71"/>
    </row>
    <row r="55" spans="1:5" x14ac:dyDescent="0.3">
      <c r="A55" s="189" t="s">
        <v>93</v>
      </c>
      <c r="B55" s="105">
        <v>454</v>
      </c>
      <c r="C55" s="105">
        <v>432</v>
      </c>
      <c r="D55" s="105">
        <v>442</v>
      </c>
      <c r="E55" s="71"/>
    </row>
    <row r="56" spans="1:5" x14ac:dyDescent="0.3">
      <c r="A56" s="189" t="s">
        <v>94</v>
      </c>
      <c r="B56" s="105">
        <v>413</v>
      </c>
      <c r="C56" s="105">
        <v>392</v>
      </c>
      <c r="D56" s="105">
        <v>408</v>
      </c>
      <c r="E56" s="71"/>
    </row>
    <row r="57" spans="1:5" x14ac:dyDescent="0.3">
      <c r="A57" s="189" t="s">
        <v>95</v>
      </c>
      <c r="B57" s="105">
        <v>207</v>
      </c>
      <c r="C57" s="105">
        <v>203</v>
      </c>
      <c r="D57" s="105">
        <v>206</v>
      </c>
      <c r="E57" s="71"/>
    </row>
    <row r="58" spans="1:5" x14ac:dyDescent="0.3">
      <c r="A58" s="189" t="s">
        <v>96</v>
      </c>
      <c r="B58" s="105">
        <v>234</v>
      </c>
      <c r="C58" s="105">
        <v>231</v>
      </c>
      <c r="D58" s="105">
        <v>234</v>
      </c>
      <c r="E58" s="71"/>
    </row>
    <row r="59" spans="1:5" x14ac:dyDescent="0.3">
      <c r="A59" s="189" t="s">
        <v>97</v>
      </c>
      <c r="B59" s="105">
        <v>140</v>
      </c>
      <c r="C59" s="105">
        <v>141</v>
      </c>
      <c r="D59" s="105">
        <v>138</v>
      </c>
      <c r="E59" s="71"/>
    </row>
    <row r="60" spans="1:5" x14ac:dyDescent="0.3">
      <c r="A60" s="189" t="s">
        <v>286</v>
      </c>
      <c r="B60" s="105">
        <v>211</v>
      </c>
      <c r="C60" s="105">
        <v>203</v>
      </c>
      <c r="D60" s="105">
        <v>209</v>
      </c>
      <c r="E60" s="71"/>
    </row>
    <row r="61" spans="1:5" x14ac:dyDescent="0.3">
      <c r="A61" s="189" t="s">
        <v>287</v>
      </c>
      <c r="B61" s="105">
        <v>268</v>
      </c>
      <c r="C61" s="105">
        <v>269</v>
      </c>
      <c r="D61" s="105">
        <v>270</v>
      </c>
      <c r="E61" s="71"/>
    </row>
    <row r="62" spans="1:5" x14ac:dyDescent="0.3">
      <c r="A62" s="189" t="s">
        <v>288</v>
      </c>
      <c r="B62" s="105">
        <v>219</v>
      </c>
      <c r="C62" s="105">
        <v>221</v>
      </c>
      <c r="D62" s="105">
        <v>215</v>
      </c>
      <c r="E62" s="71"/>
    </row>
    <row r="63" spans="1:5" x14ac:dyDescent="0.3">
      <c r="A63" s="189" t="s">
        <v>289</v>
      </c>
      <c r="B63" s="105">
        <v>246</v>
      </c>
      <c r="C63" s="105">
        <v>243</v>
      </c>
      <c r="D63" s="105">
        <v>244</v>
      </c>
      <c r="E63" s="71"/>
    </row>
    <row r="64" spans="1:5" x14ac:dyDescent="0.3">
      <c r="A64" s="189" t="s">
        <v>290</v>
      </c>
      <c r="B64" s="105">
        <v>405</v>
      </c>
      <c r="C64" s="105">
        <v>390</v>
      </c>
      <c r="D64" s="105">
        <v>396</v>
      </c>
      <c r="E64" s="71"/>
    </row>
    <row r="65" spans="1:5" x14ac:dyDescent="0.3">
      <c r="A65" s="189" t="s">
        <v>291</v>
      </c>
      <c r="B65" s="105">
        <v>240</v>
      </c>
      <c r="C65" s="105">
        <v>226</v>
      </c>
      <c r="D65" s="105">
        <v>237</v>
      </c>
      <c r="E65" s="71"/>
    </row>
    <row r="66" spans="1:5" x14ac:dyDescent="0.3">
      <c r="A66" s="189" t="s">
        <v>292</v>
      </c>
      <c r="B66" s="105">
        <v>376</v>
      </c>
      <c r="C66" s="105">
        <v>365</v>
      </c>
      <c r="D66" s="105">
        <v>371</v>
      </c>
      <c r="E66" s="71"/>
    </row>
    <row r="67" spans="1:5" x14ac:dyDescent="0.3">
      <c r="A67" s="189" t="s">
        <v>293</v>
      </c>
      <c r="B67" s="105">
        <v>337</v>
      </c>
      <c r="C67" s="105">
        <v>331</v>
      </c>
      <c r="D67" s="105">
        <v>328</v>
      </c>
      <c r="E67" s="71"/>
    </row>
    <row r="68" spans="1:5" x14ac:dyDescent="0.3">
      <c r="A68" s="189" t="s">
        <v>294</v>
      </c>
      <c r="B68" s="105">
        <v>340</v>
      </c>
      <c r="C68" s="105">
        <v>330</v>
      </c>
      <c r="D68" s="105">
        <v>337</v>
      </c>
      <c r="E68" s="71"/>
    </row>
    <row r="69" spans="1:5" x14ac:dyDescent="0.3">
      <c r="A69" s="190" t="s">
        <v>1093</v>
      </c>
      <c r="B69" s="118">
        <v>1924</v>
      </c>
      <c r="C69" s="118">
        <v>1838</v>
      </c>
      <c r="D69" s="118">
        <v>1889</v>
      </c>
    </row>
    <row r="70" spans="1:5" x14ac:dyDescent="0.3">
      <c r="A70" s="23" t="s">
        <v>48</v>
      </c>
      <c r="B70" s="108">
        <f>SUM(B48:B69)</f>
        <v>7676</v>
      </c>
      <c r="C70" s="108">
        <f>SUM(C48:C69)</f>
        <v>7433</v>
      </c>
      <c r="D70" s="108">
        <f>SUM(D48:D69)</f>
        <v>7561</v>
      </c>
    </row>
    <row r="71" spans="1:5" x14ac:dyDescent="0.3">
      <c r="A71" s="123"/>
      <c r="B71" s="124"/>
      <c r="C71" s="124"/>
      <c r="D71" s="124"/>
    </row>
    <row r="72" spans="1:5" x14ac:dyDescent="0.3">
      <c r="A72" s="23" t="s">
        <v>99</v>
      </c>
      <c r="B72" s="54">
        <f>B14+B45+B70</f>
        <v>15685</v>
      </c>
      <c r="C72" s="54">
        <f t="shared" ref="C72" si="0">C14+C45+C70</f>
        <v>15509</v>
      </c>
      <c r="D72" s="54">
        <f>D14+D45+D70</f>
        <v>15499</v>
      </c>
    </row>
  </sheetData>
  <mergeCells count="2">
    <mergeCell ref="B1:D1"/>
    <mergeCell ref="B2:D2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41A30-7545-4233-AE90-4099036919F6}">
  <sheetPr>
    <pageSetUpPr fitToPage="1"/>
  </sheetPr>
  <dimension ref="A1:G61"/>
  <sheetViews>
    <sheetView tabSelected="1" zoomScaleNormal="100" workbookViewId="0">
      <pane xSplit="6" ySplit="5" topLeftCell="G6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ColWidth="9.1796875" defaultRowHeight="13" x14ac:dyDescent="0.3"/>
  <cols>
    <col min="1" max="1" width="16.08984375" style="2" bestFit="1" customWidth="1"/>
    <col min="2" max="7" width="8.7265625" style="7" customWidth="1"/>
    <col min="8" max="252" width="9.1796875" style="7"/>
    <col min="253" max="253" width="16.7265625" style="7" customWidth="1"/>
    <col min="254" max="263" width="8.7265625" style="7" customWidth="1"/>
    <col min="264" max="508" width="9.1796875" style="7"/>
    <col min="509" max="509" width="16.7265625" style="7" customWidth="1"/>
    <col min="510" max="519" width="8.7265625" style="7" customWidth="1"/>
    <col min="520" max="764" width="9.1796875" style="7"/>
    <col min="765" max="765" width="16.7265625" style="7" customWidth="1"/>
    <col min="766" max="775" width="8.7265625" style="7" customWidth="1"/>
    <col min="776" max="1020" width="9.1796875" style="7"/>
    <col min="1021" max="1021" width="16.7265625" style="7" customWidth="1"/>
    <col min="1022" max="1031" width="8.7265625" style="7" customWidth="1"/>
    <col min="1032" max="1276" width="9.1796875" style="7"/>
    <col min="1277" max="1277" width="16.7265625" style="7" customWidth="1"/>
    <col min="1278" max="1287" width="8.7265625" style="7" customWidth="1"/>
    <col min="1288" max="1532" width="9.1796875" style="7"/>
    <col min="1533" max="1533" width="16.7265625" style="7" customWidth="1"/>
    <col min="1534" max="1543" width="8.7265625" style="7" customWidth="1"/>
    <col min="1544" max="1788" width="9.1796875" style="7"/>
    <col min="1789" max="1789" width="16.7265625" style="7" customWidth="1"/>
    <col min="1790" max="1799" width="8.7265625" style="7" customWidth="1"/>
    <col min="1800" max="2044" width="9.1796875" style="7"/>
    <col min="2045" max="2045" width="16.7265625" style="7" customWidth="1"/>
    <col min="2046" max="2055" width="8.7265625" style="7" customWidth="1"/>
    <col min="2056" max="2300" width="9.1796875" style="7"/>
    <col min="2301" max="2301" width="16.7265625" style="7" customWidth="1"/>
    <col min="2302" max="2311" width="8.7265625" style="7" customWidth="1"/>
    <col min="2312" max="2556" width="9.1796875" style="7"/>
    <col min="2557" max="2557" width="16.7265625" style="7" customWidth="1"/>
    <col min="2558" max="2567" width="8.7265625" style="7" customWidth="1"/>
    <col min="2568" max="2812" width="9.1796875" style="7"/>
    <col min="2813" max="2813" width="16.7265625" style="7" customWidth="1"/>
    <col min="2814" max="2823" width="8.7265625" style="7" customWidth="1"/>
    <col min="2824" max="3068" width="9.1796875" style="7"/>
    <col min="3069" max="3069" width="16.7265625" style="7" customWidth="1"/>
    <col min="3070" max="3079" width="8.7265625" style="7" customWidth="1"/>
    <col min="3080" max="3324" width="9.1796875" style="7"/>
    <col min="3325" max="3325" width="16.7265625" style="7" customWidth="1"/>
    <col min="3326" max="3335" width="8.7265625" style="7" customWidth="1"/>
    <col min="3336" max="3580" width="9.1796875" style="7"/>
    <col min="3581" max="3581" width="16.7265625" style="7" customWidth="1"/>
    <col min="3582" max="3591" width="8.7265625" style="7" customWidth="1"/>
    <col min="3592" max="3836" width="9.1796875" style="7"/>
    <col min="3837" max="3837" width="16.7265625" style="7" customWidth="1"/>
    <col min="3838" max="3847" width="8.7265625" style="7" customWidth="1"/>
    <col min="3848" max="4092" width="9.1796875" style="7"/>
    <col min="4093" max="4093" width="16.7265625" style="7" customWidth="1"/>
    <col min="4094" max="4103" width="8.7265625" style="7" customWidth="1"/>
    <col min="4104" max="4348" width="9.1796875" style="7"/>
    <col min="4349" max="4349" width="16.7265625" style="7" customWidth="1"/>
    <col min="4350" max="4359" width="8.7265625" style="7" customWidth="1"/>
    <col min="4360" max="4604" width="9.1796875" style="7"/>
    <col min="4605" max="4605" width="16.7265625" style="7" customWidth="1"/>
    <col min="4606" max="4615" width="8.7265625" style="7" customWidth="1"/>
    <col min="4616" max="4860" width="9.1796875" style="7"/>
    <col min="4861" max="4861" width="16.7265625" style="7" customWidth="1"/>
    <col min="4862" max="4871" width="8.7265625" style="7" customWidth="1"/>
    <col min="4872" max="5116" width="9.1796875" style="7"/>
    <col min="5117" max="5117" width="16.7265625" style="7" customWidth="1"/>
    <col min="5118" max="5127" width="8.7265625" style="7" customWidth="1"/>
    <col min="5128" max="5372" width="9.1796875" style="7"/>
    <col min="5373" max="5373" width="16.7265625" style="7" customWidth="1"/>
    <col min="5374" max="5383" width="8.7265625" style="7" customWidth="1"/>
    <col min="5384" max="5628" width="9.1796875" style="7"/>
    <col min="5629" max="5629" width="16.7265625" style="7" customWidth="1"/>
    <col min="5630" max="5639" width="8.7265625" style="7" customWidth="1"/>
    <col min="5640" max="5884" width="9.1796875" style="7"/>
    <col min="5885" max="5885" width="16.7265625" style="7" customWidth="1"/>
    <col min="5886" max="5895" width="8.7265625" style="7" customWidth="1"/>
    <col min="5896" max="6140" width="9.1796875" style="7"/>
    <col min="6141" max="6141" width="16.7265625" style="7" customWidth="1"/>
    <col min="6142" max="6151" width="8.7265625" style="7" customWidth="1"/>
    <col min="6152" max="6396" width="9.1796875" style="7"/>
    <col min="6397" max="6397" width="16.7265625" style="7" customWidth="1"/>
    <col min="6398" max="6407" width="8.7265625" style="7" customWidth="1"/>
    <col min="6408" max="6652" width="9.1796875" style="7"/>
    <col min="6653" max="6653" width="16.7265625" style="7" customWidth="1"/>
    <col min="6654" max="6663" width="8.7265625" style="7" customWidth="1"/>
    <col min="6664" max="6908" width="9.1796875" style="7"/>
    <col min="6909" max="6909" width="16.7265625" style="7" customWidth="1"/>
    <col min="6910" max="6919" width="8.7265625" style="7" customWidth="1"/>
    <col min="6920" max="7164" width="9.1796875" style="7"/>
    <col min="7165" max="7165" width="16.7265625" style="7" customWidth="1"/>
    <col min="7166" max="7175" width="8.7265625" style="7" customWidth="1"/>
    <col min="7176" max="7420" width="9.1796875" style="7"/>
    <col min="7421" max="7421" width="16.7265625" style="7" customWidth="1"/>
    <col min="7422" max="7431" width="8.7265625" style="7" customWidth="1"/>
    <col min="7432" max="7676" width="9.1796875" style="7"/>
    <col min="7677" max="7677" width="16.7265625" style="7" customWidth="1"/>
    <col min="7678" max="7687" width="8.7265625" style="7" customWidth="1"/>
    <col min="7688" max="7932" width="9.1796875" style="7"/>
    <col min="7933" max="7933" width="16.7265625" style="7" customWidth="1"/>
    <col min="7934" max="7943" width="8.7265625" style="7" customWidth="1"/>
    <col min="7944" max="8188" width="9.1796875" style="7"/>
    <col min="8189" max="8189" width="16.7265625" style="7" customWidth="1"/>
    <col min="8190" max="8199" width="8.7265625" style="7" customWidth="1"/>
    <col min="8200" max="8444" width="9.1796875" style="7"/>
    <col min="8445" max="8445" width="16.7265625" style="7" customWidth="1"/>
    <col min="8446" max="8455" width="8.7265625" style="7" customWidth="1"/>
    <col min="8456" max="8700" width="9.1796875" style="7"/>
    <col min="8701" max="8701" width="16.7265625" style="7" customWidth="1"/>
    <col min="8702" max="8711" width="8.7265625" style="7" customWidth="1"/>
    <col min="8712" max="8956" width="9.1796875" style="7"/>
    <col min="8957" max="8957" width="16.7265625" style="7" customWidth="1"/>
    <col min="8958" max="8967" width="8.7265625" style="7" customWidth="1"/>
    <col min="8968" max="9212" width="9.1796875" style="7"/>
    <col min="9213" max="9213" width="16.7265625" style="7" customWidth="1"/>
    <col min="9214" max="9223" width="8.7265625" style="7" customWidth="1"/>
    <col min="9224" max="9468" width="9.1796875" style="7"/>
    <col min="9469" max="9469" width="16.7265625" style="7" customWidth="1"/>
    <col min="9470" max="9479" width="8.7265625" style="7" customWidth="1"/>
    <col min="9480" max="9724" width="9.1796875" style="7"/>
    <col min="9725" max="9725" width="16.7265625" style="7" customWidth="1"/>
    <col min="9726" max="9735" width="8.7265625" style="7" customWidth="1"/>
    <col min="9736" max="9980" width="9.1796875" style="7"/>
    <col min="9981" max="9981" width="16.7265625" style="7" customWidth="1"/>
    <col min="9982" max="9991" width="8.7265625" style="7" customWidth="1"/>
    <col min="9992" max="10236" width="9.1796875" style="7"/>
    <col min="10237" max="10237" width="16.7265625" style="7" customWidth="1"/>
    <col min="10238" max="10247" width="8.7265625" style="7" customWidth="1"/>
    <col min="10248" max="10492" width="9.1796875" style="7"/>
    <col min="10493" max="10493" width="16.7265625" style="7" customWidth="1"/>
    <col min="10494" max="10503" width="8.7265625" style="7" customWidth="1"/>
    <col min="10504" max="10748" width="9.1796875" style="7"/>
    <col min="10749" max="10749" width="16.7265625" style="7" customWidth="1"/>
    <col min="10750" max="10759" width="8.7265625" style="7" customWidth="1"/>
    <col min="10760" max="11004" width="9.1796875" style="7"/>
    <col min="11005" max="11005" width="16.7265625" style="7" customWidth="1"/>
    <col min="11006" max="11015" width="8.7265625" style="7" customWidth="1"/>
    <col min="11016" max="11260" width="9.1796875" style="7"/>
    <col min="11261" max="11261" width="16.7265625" style="7" customWidth="1"/>
    <col min="11262" max="11271" width="8.7265625" style="7" customWidth="1"/>
    <col min="11272" max="11516" width="9.1796875" style="7"/>
    <col min="11517" max="11517" width="16.7265625" style="7" customWidth="1"/>
    <col min="11518" max="11527" width="8.7265625" style="7" customWidth="1"/>
    <col min="11528" max="11772" width="9.1796875" style="7"/>
    <col min="11773" max="11773" width="16.7265625" style="7" customWidth="1"/>
    <col min="11774" max="11783" width="8.7265625" style="7" customWidth="1"/>
    <col min="11784" max="12028" width="9.1796875" style="7"/>
    <col min="12029" max="12029" width="16.7265625" style="7" customWidth="1"/>
    <col min="12030" max="12039" width="8.7265625" style="7" customWidth="1"/>
    <col min="12040" max="12284" width="9.1796875" style="7"/>
    <col min="12285" max="12285" width="16.7265625" style="7" customWidth="1"/>
    <col min="12286" max="12295" width="8.7265625" style="7" customWidth="1"/>
    <col min="12296" max="12540" width="9.1796875" style="7"/>
    <col min="12541" max="12541" width="16.7265625" style="7" customWidth="1"/>
    <col min="12542" max="12551" width="8.7265625" style="7" customWidth="1"/>
    <col min="12552" max="12796" width="9.1796875" style="7"/>
    <col min="12797" max="12797" width="16.7265625" style="7" customWidth="1"/>
    <col min="12798" max="12807" width="8.7265625" style="7" customWidth="1"/>
    <col min="12808" max="13052" width="9.1796875" style="7"/>
    <col min="13053" max="13053" width="16.7265625" style="7" customWidth="1"/>
    <col min="13054" max="13063" width="8.7265625" style="7" customWidth="1"/>
    <col min="13064" max="13308" width="9.1796875" style="7"/>
    <col min="13309" max="13309" width="16.7265625" style="7" customWidth="1"/>
    <col min="13310" max="13319" width="8.7265625" style="7" customWidth="1"/>
    <col min="13320" max="13564" width="9.1796875" style="7"/>
    <col min="13565" max="13565" width="16.7265625" style="7" customWidth="1"/>
    <col min="13566" max="13575" width="8.7265625" style="7" customWidth="1"/>
    <col min="13576" max="13820" width="9.1796875" style="7"/>
    <col min="13821" max="13821" width="16.7265625" style="7" customWidth="1"/>
    <col min="13822" max="13831" width="8.7265625" style="7" customWidth="1"/>
    <col min="13832" max="14076" width="9.1796875" style="7"/>
    <col min="14077" max="14077" width="16.7265625" style="7" customWidth="1"/>
    <col min="14078" max="14087" width="8.7265625" style="7" customWidth="1"/>
    <col min="14088" max="14332" width="9.1796875" style="7"/>
    <col min="14333" max="14333" width="16.7265625" style="7" customWidth="1"/>
    <col min="14334" max="14343" width="8.7265625" style="7" customWidth="1"/>
    <col min="14344" max="14588" width="9.1796875" style="7"/>
    <col min="14589" max="14589" width="16.7265625" style="7" customWidth="1"/>
    <col min="14590" max="14599" width="8.7265625" style="7" customWidth="1"/>
    <col min="14600" max="14844" width="9.1796875" style="7"/>
    <col min="14845" max="14845" width="16.7265625" style="7" customWidth="1"/>
    <col min="14846" max="14855" width="8.7265625" style="7" customWidth="1"/>
    <col min="14856" max="15100" width="9.1796875" style="7"/>
    <col min="15101" max="15101" width="16.7265625" style="7" customWidth="1"/>
    <col min="15102" max="15111" width="8.7265625" style="7" customWidth="1"/>
    <col min="15112" max="15356" width="9.1796875" style="7"/>
    <col min="15357" max="15357" width="16.7265625" style="7" customWidth="1"/>
    <col min="15358" max="15367" width="8.7265625" style="7" customWidth="1"/>
    <col min="15368" max="15612" width="9.1796875" style="7"/>
    <col min="15613" max="15613" width="16.7265625" style="7" customWidth="1"/>
    <col min="15614" max="15623" width="8.7265625" style="7" customWidth="1"/>
    <col min="15624" max="15868" width="9.1796875" style="7"/>
    <col min="15869" max="15869" width="16.7265625" style="7" customWidth="1"/>
    <col min="15870" max="15879" width="8.7265625" style="7" customWidth="1"/>
    <col min="15880" max="16124" width="9.1796875" style="7"/>
    <col min="16125" max="16125" width="16.7265625" style="7" customWidth="1"/>
    <col min="16126" max="16135" width="8.7265625" style="7" customWidth="1"/>
    <col min="16136" max="16384" width="9.1796875" style="7"/>
  </cols>
  <sheetData>
    <row r="1" spans="1:7" ht="14.5" x14ac:dyDescent="0.35">
      <c r="A1" s="24"/>
      <c r="B1" s="314"/>
      <c r="C1" s="315"/>
      <c r="D1" s="315"/>
      <c r="E1" s="315"/>
      <c r="F1" s="321"/>
      <c r="G1" s="27"/>
    </row>
    <row r="2" spans="1:7" ht="14.5" x14ac:dyDescent="0.35">
      <c r="A2" s="28"/>
      <c r="B2" s="309" t="s">
        <v>295</v>
      </c>
      <c r="C2" s="311"/>
      <c r="D2" s="311"/>
      <c r="E2" s="311"/>
      <c r="F2" s="322"/>
      <c r="G2" s="27"/>
    </row>
    <row r="3" spans="1:7" ht="14.5" x14ac:dyDescent="0.35">
      <c r="A3" s="28"/>
      <c r="B3" s="30" t="s">
        <v>0</v>
      </c>
      <c r="C3" s="312" t="s">
        <v>1</v>
      </c>
      <c r="D3" s="313"/>
      <c r="E3" s="312" t="s">
        <v>2</v>
      </c>
      <c r="F3" s="313"/>
      <c r="G3" s="69"/>
    </row>
    <row r="4" spans="1:7" x14ac:dyDescent="0.3">
      <c r="A4" s="34"/>
      <c r="B4" s="10" t="s">
        <v>15</v>
      </c>
      <c r="C4" s="10" t="s">
        <v>15</v>
      </c>
      <c r="D4" s="11" t="s">
        <v>182</v>
      </c>
      <c r="E4" s="10" t="s">
        <v>15</v>
      </c>
      <c r="F4" s="11" t="s">
        <v>182</v>
      </c>
      <c r="G4" s="37"/>
    </row>
    <row r="5" spans="1:7" ht="107.25" customHeight="1" thickBot="1" x14ac:dyDescent="0.35">
      <c r="A5" s="38" t="s">
        <v>17</v>
      </c>
      <c r="B5" s="13" t="s">
        <v>296</v>
      </c>
      <c r="C5" s="13" t="s">
        <v>297</v>
      </c>
      <c r="D5" s="13" t="s">
        <v>298</v>
      </c>
      <c r="E5" s="13" t="s">
        <v>299</v>
      </c>
      <c r="F5" s="13" t="s">
        <v>300</v>
      </c>
      <c r="G5" s="39"/>
    </row>
    <row r="6" spans="1:7" ht="13.5" thickBot="1" x14ac:dyDescent="0.35">
      <c r="A6" s="16" t="s">
        <v>310</v>
      </c>
      <c r="B6" s="44"/>
      <c r="C6" s="45"/>
      <c r="D6" s="46"/>
      <c r="E6" s="45"/>
      <c r="F6" s="44"/>
      <c r="G6" s="40"/>
    </row>
    <row r="7" spans="1:7" x14ac:dyDescent="0.3">
      <c r="A7" s="21" t="s">
        <v>1094</v>
      </c>
      <c r="B7" s="140">
        <v>737</v>
      </c>
      <c r="C7" s="120">
        <v>636</v>
      </c>
      <c r="D7" s="119">
        <v>135</v>
      </c>
      <c r="E7" s="121">
        <v>658</v>
      </c>
      <c r="F7" s="119">
        <v>117</v>
      </c>
      <c r="G7" s="41"/>
    </row>
    <row r="8" spans="1:7" x14ac:dyDescent="0.3">
      <c r="A8" s="22" t="s">
        <v>1095</v>
      </c>
      <c r="B8" s="144">
        <v>592</v>
      </c>
      <c r="C8" s="102">
        <v>487</v>
      </c>
      <c r="D8" s="115">
        <v>124</v>
      </c>
      <c r="E8" s="122">
        <v>526</v>
      </c>
      <c r="F8" s="115">
        <v>91</v>
      </c>
      <c r="G8" s="41"/>
    </row>
    <row r="9" spans="1:7" x14ac:dyDescent="0.3">
      <c r="A9" s="22" t="s">
        <v>1096</v>
      </c>
      <c r="B9" s="144">
        <v>295</v>
      </c>
      <c r="C9" s="102">
        <v>255</v>
      </c>
      <c r="D9" s="115">
        <v>64</v>
      </c>
      <c r="E9" s="122">
        <v>274</v>
      </c>
      <c r="F9" s="115">
        <v>44</v>
      </c>
      <c r="G9" s="41"/>
    </row>
    <row r="10" spans="1:7" x14ac:dyDescent="0.3">
      <c r="A10" s="22" t="s">
        <v>1097</v>
      </c>
      <c r="B10" s="144">
        <v>59</v>
      </c>
      <c r="C10" s="102">
        <v>52</v>
      </c>
      <c r="D10" s="115">
        <v>14</v>
      </c>
      <c r="E10" s="122">
        <v>52</v>
      </c>
      <c r="F10" s="115">
        <v>14</v>
      </c>
      <c r="G10" s="41"/>
    </row>
    <row r="11" spans="1:7" x14ac:dyDescent="0.3">
      <c r="A11" s="22" t="s">
        <v>1098</v>
      </c>
      <c r="B11" s="144">
        <v>490</v>
      </c>
      <c r="C11" s="102">
        <v>418</v>
      </c>
      <c r="D11" s="115">
        <v>108</v>
      </c>
      <c r="E11" s="122">
        <v>425</v>
      </c>
      <c r="F11" s="115">
        <v>97</v>
      </c>
      <c r="G11" s="41"/>
    </row>
    <row r="12" spans="1:7" x14ac:dyDescent="0.3">
      <c r="A12" s="22" t="s">
        <v>1099</v>
      </c>
      <c r="B12" s="144">
        <v>88</v>
      </c>
      <c r="C12" s="102">
        <v>87</v>
      </c>
      <c r="D12" s="115">
        <v>14</v>
      </c>
      <c r="E12" s="122">
        <v>85</v>
      </c>
      <c r="F12" s="115">
        <v>17</v>
      </c>
      <c r="G12" s="41"/>
    </row>
    <row r="13" spans="1:7" x14ac:dyDescent="0.3">
      <c r="A13" s="72" t="s">
        <v>1100</v>
      </c>
      <c r="B13" s="197">
        <v>585</v>
      </c>
      <c r="C13" s="19">
        <v>503</v>
      </c>
      <c r="D13" s="179">
        <v>147</v>
      </c>
      <c r="E13" s="198">
        <v>521</v>
      </c>
      <c r="F13" s="179">
        <v>122</v>
      </c>
      <c r="G13" s="41"/>
    </row>
    <row r="14" spans="1:7" x14ac:dyDescent="0.3">
      <c r="A14" s="23" t="s">
        <v>48</v>
      </c>
      <c r="B14" s="108">
        <f>SUM(B7:B13)</f>
        <v>2846</v>
      </c>
      <c r="C14" s="108">
        <f>SUM(C7:C13)</f>
        <v>2438</v>
      </c>
      <c r="D14" s="109">
        <f>SUM(D7:D13)</f>
        <v>606</v>
      </c>
      <c r="E14" s="108">
        <f>SUM(E7:E13)</f>
        <v>2541</v>
      </c>
      <c r="F14" s="109">
        <f>SUM(F7:F13)</f>
        <v>502</v>
      </c>
    </row>
    <row r="15" spans="1:7" ht="13.5" thickBot="1" x14ac:dyDescent="0.35">
      <c r="B15" s="47"/>
      <c r="C15" s="47"/>
      <c r="D15" s="47"/>
      <c r="E15" s="47"/>
      <c r="F15" s="47"/>
    </row>
    <row r="16" spans="1:7" ht="13.5" thickBot="1" x14ac:dyDescent="0.35">
      <c r="A16" s="16" t="s">
        <v>311</v>
      </c>
      <c r="B16" s="44"/>
      <c r="C16" s="45"/>
      <c r="D16" s="46"/>
      <c r="E16" s="45"/>
      <c r="F16" s="44"/>
      <c r="G16" s="71"/>
    </row>
    <row r="17" spans="1:7" x14ac:dyDescent="0.3">
      <c r="A17" s="59" t="s">
        <v>301</v>
      </c>
      <c r="B17" s="120">
        <v>257</v>
      </c>
      <c r="C17" s="199">
        <v>207</v>
      </c>
      <c r="D17" s="200">
        <v>52</v>
      </c>
      <c r="E17" s="199">
        <v>231</v>
      </c>
      <c r="F17" s="143">
        <v>27</v>
      </c>
      <c r="G17" s="71"/>
    </row>
    <row r="18" spans="1:7" x14ac:dyDescent="0.3">
      <c r="A18" s="60" t="s">
        <v>302</v>
      </c>
      <c r="B18" s="102">
        <v>260</v>
      </c>
      <c r="C18" s="201">
        <v>242</v>
      </c>
      <c r="D18" s="134">
        <v>33</v>
      </c>
      <c r="E18" s="201">
        <v>248</v>
      </c>
      <c r="F18" s="107">
        <v>29</v>
      </c>
      <c r="G18" s="71"/>
    </row>
    <row r="19" spans="1:7" x14ac:dyDescent="0.3">
      <c r="A19" s="60" t="s">
        <v>303</v>
      </c>
      <c r="B19" s="102">
        <v>169</v>
      </c>
      <c r="C19" s="201">
        <v>155</v>
      </c>
      <c r="D19" s="134">
        <v>22</v>
      </c>
      <c r="E19" s="201">
        <v>164</v>
      </c>
      <c r="F19" s="107">
        <v>15</v>
      </c>
      <c r="G19" s="71"/>
    </row>
    <row r="20" spans="1:7" x14ac:dyDescent="0.3">
      <c r="A20" s="60" t="s">
        <v>304</v>
      </c>
      <c r="B20" s="102">
        <v>143</v>
      </c>
      <c r="C20" s="201">
        <v>118</v>
      </c>
      <c r="D20" s="134">
        <v>32</v>
      </c>
      <c r="E20" s="201">
        <v>129</v>
      </c>
      <c r="F20" s="107">
        <v>21</v>
      </c>
      <c r="G20" s="71"/>
    </row>
    <row r="21" spans="1:7" x14ac:dyDescent="0.3">
      <c r="A21" s="60" t="s">
        <v>305</v>
      </c>
      <c r="B21" s="102">
        <v>252</v>
      </c>
      <c r="C21" s="201">
        <v>214</v>
      </c>
      <c r="D21" s="134">
        <v>43</v>
      </c>
      <c r="E21" s="201">
        <v>233</v>
      </c>
      <c r="F21" s="107">
        <v>30</v>
      </c>
      <c r="G21" s="71"/>
    </row>
    <row r="22" spans="1:7" x14ac:dyDescent="0.3">
      <c r="A22" s="60" t="s">
        <v>306</v>
      </c>
      <c r="B22" s="102">
        <v>82</v>
      </c>
      <c r="C22" s="201">
        <v>72</v>
      </c>
      <c r="D22" s="134">
        <v>13</v>
      </c>
      <c r="E22" s="201">
        <v>81</v>
      </c>
      <c r="F22" s="107">
        <v>5</v>
      </c>
      <c r="G22" s="71"/>
    </row>
    <row r="23" spans="1:7" x14ac:dyDescent="0.3">
      <c r="A23" s="60" t="s">
        <v>307</v>
      </c>
      <c r="B23" s="102">
        <v>51</v>
      </c>
      <c r="C23" s="201">
        <v>45</v>
      </c>
      <c r="D23" s="134">
        <v>4</v>
      </c>
      <c r="E23" s="201">
        <v>51</v>
      </c>
      <c r="F23" s="107">
        <v>1</v>
      </c>
      <c r="G23" s="71"/>
    </row>
    <row r="24" spans="1:7" x14ac:dyDescent="0.3">
      <c r="A24" s="60" t="s">
        <v>308</v>
      </c>
      <c r="B24" s="102">
        <v>70</v>
      </c>
      <c r="C24" s="201">
        <v>56</v>
      </c>
      <c r="D24" s="134">
        <v>10</v>
      </c>
      <c r="E24" s="201">
        <v>60</v>
      </c>
      <c r="F24" s="107">
        <v>7</v>
      </c>
      <c r="G24" s="71"/>
    </row>
    <row r="25" spans="1:7" x14ac:dyDescent="0.3">
      <c r="A25" s="60" t="s">
        <v>309</v>
      </c>
      <c r="B25" s="102">
        <v>59</v>
      </c>
      <c r="C25" s="201">
        <v>53</v>
      </c>
      <c r="D25" s="134">
        <v>18</v>
      </c>
      <c r="E25" s="201">
        <v>60</v>
      </c>
      <c r="F25" s="107">
        <v>11</v>
      </c>
      <c r="G25" s="71"/>
    </row>
    <row r="26" spans="1:7" x14ac:dyDescent="0.3">
      <c r="A26" s="202" t="s">
        <v>256</v>
      </c>
      <c r="B26" s="19">
        <v>324</v>
      </c>
      <c r="C26" s="201">
        <v>293</v>
      </c>
      <c r="D26" s="203">
        <v>103</v>
      </c>
      <c r="E26" s="201">
        <v>311</v>
      </c>
      <c r="F26" s="139">
        <v>68</v>
      </c>
      <c r="G26" s="71"/>
    </row>
    <row r="27" spans="1:7" x14ac:dyDescent="0.3">
      <c r="A27" s="23" t="s">
        <v>48</v>
      </c>
      <c r="B27" s="108">
        <f>SUM(B17:B26)</f>
        <v>1667</v>
      </c>
      <c r="C27" s="108">
        <f>SUM(C17:C26)</f>
        <v>1455</v>
      </c>
      <c r="D27" s="109">
        <f>SUM(D17:D26)</f>
        <v>330</v>
      </c>
      <c r="E27" s="108">
        <f>SUM(E17:E26)</f>
        <v>1568</v>
      </c>
      <c r="F27" s="109">
        <f>SUM(F17:F26)</f>
        <v>214</v>
      </c>
    </row>
    <row r="28" spans="1:7" ht="13.5" thickBot="1" x14ac:dyDescent="0.35">
      <c r="B28" s="47"/>
      <c r="C28" s="47"/>
      <c r="D28" s="47"/>
      <c r="E28" s="47"/>
      <c r="F28" s="47"/>
    </row>
    <row r="29" spans="1:7" ht="13.5" thickBot="1" x14ac:dyDescent="0.35">
      <c r="A29" s="16" t="s">
        <v>329</v>
      </c>
      <c r="B29" s="44"/>
      <c r="C29" s="45"/>
      <c r="D29" s="46"/>
      <c r="E29" s="45"/>
      <c r="F29" s="44"/>
      <c r="G29" s="71"/>
    </row>
    <row r="30" spans="1:7" x14ac:dyDescent="0.3">
      <c r="A30" s="59" t="s">
        <v>312</v>
      </c>
      <c r="B30" s="140">
        <v>16</v>
      </c>
      <c r="C30" s="120">
        <v>16</v>
      </c>
      <c r="D30" s="119">
        <v>3</v>
      </c>
      <c r="E30" s="199">
        <v>14</v>
      </c>
      <c r="F30" s="143">
        <v>4</v>
      </c>
      <c r="G30" s="71"/>
    </row>
    <row r="31" spans="1:7" x14ac:dyDescent="0.3">
      <c r="A31" s="60" t="s">
        <v>313</v>
      </c>
      <c r="B31" s="144">
        <v>35</v>
      </c>
      <c r="C31" s="102">
        <v>32</v>
      </c>
      <c r="D31" s="115">
        <v>7</v>
      </c>
      <c r="E31" s="201">
        <v>37</v>
      </c>
      <c r="F31" s="107">
        <v>3</v>
      </c>
      <c r="G31" s="71"/>
    </row>
    <row r="32" spans="1:7" x14ac:dyDescent="0.3">
      <c r="A32" s="60" t="s">
        <v>314</v>
      </c>
      <c r="B32" s="144">
        <v>409</v>
      </c>
      <c r="C32" s="102">
        <v>362</v>
      </c>
      <c r="D32" s="115">
        <v>81</v>
      </c>
      <c r="E32" s="201">
        <v>373</v>
      </c>
      <c r="F32" s="107">
        <v>82</v>
      </c>
      <c r="G32" s="71"/>
    </row>
    <row r="33" spans="1:7" x14ac:dyDescent="0.3">
      <c r="A33" s="60" t="s">
        <v>315</v>
      </c>
      <c r="B33" s="144">
        <v>158</v>
      </c>
      <c r="C33" s="102">
        <v>132</v>
      </c>
      <c r="D33" s="115">
        <v>47</v>
      </c>
      <c r="E33" s="201">
        <v>130</v>
      </c>
      <c r="F33" s="107">
        <v>47</v>
      </c>
      <c r="G33" s="71"/>
    </row>
    <row r="34" spans="1:7" x14ac:dyDescent="0.3">
      <c r="A34" s="60" t="s">
        <v>316</v>
      </c>
      <c r="B34" s="144">
        <v>92</v>
      </c>
      <c r="C34" s="102">
        <v>88</v>
      </c>
      <c r="D34" s="115">
        <v>20</v>
      </c>
      <c r="E34" s="201">
        <v>92</v>
      </c>
      <c r="F34" s="107">
        <v>19</v>
      </c>
      <c r="G34" s="71"/>
    </row>
    <row r="35" spans="1:7" x14ac:dyDescent="0.3">
      <c r="A35" s="60" t="s">
        <v>317</v>
      </c>
      <c r="B35" s="144">
        <v>155</v>
      </c>
      <c r="C35" s="102">
        <v>136</v>
      </c>
      <c r="D35" s="115">
        <v>42</v>
      </c>
      <c r="E35" s="201">
        <v>142</v>
      </c>
      <c r="F35" s="107">
        <v>40</v>
      </c>
      <c r="G35" s="71"/>
    </row>
    <row r="36" spans="1:7" x14ac:dyDescent="0.3">
      <c r="A36" s="60" t="s">
        <v>318</v>
      </c>
      <c r="B36" s="144">
        <v>265</v>
      </c>
      <c r="C36" s="102">
        <v>241</v>
      </c>
      <c r="D36" s="115">
        <v>56</v>
      </c>
      <c r="E36" s="201">
        <v>255</v>
      </c>
      <c r="F36" s="107">
        <v>48</v>
      </c>
      <c r="G36" s="71"/>
    </row>
    <row r="37" spans="1:7" x14ac:dyDescent="0.3">
      <c r="A37" s="60" t="s">
        <v>319</v>
      </c>
      <c r="B37" s="144">
        <v>546</v>
      </c>
      <c r="C37" s="102">
        <v>458</v>
      </c>
      <c r="D37" s="115">
        <v>141</v>
      </c>
      <c r="E37" s="201">
        <v>490</v>
      </c>
      <c r="F37" s="107">
        <v>111</v>
      </c>
      <c r="G37" s="71"/>
    </row>
    <row r="38" spans="1:7" x14ac:dyDescent="0.3">
      <c r="A38" s="60" t="s">
        <v>320</v>
      </c>
      <c r="B38" s="144">
        <v>380</v>
      </c>
      <c r="C38" s="102">
        <v>332</v>
      </c>
      <c r="D38" s="115">
        <v>105</v>
      </c>
      <c r="E38" s="201">
        <v>341</v>
      </c>
      <c r="F38" s="107">
        <v>91</v>
      </c>
      <c r="G38" s="71"/>
    </row>
    <row r="39" spans="1:7" x14ac:dyDescent="0.3">
      <c r="A39" s="60" t="s">
        <v>321</v>
      </c>
      <c r="B39" s="144">
        <v>449</v>
      </c>
      <c r="C39" s="102">
        <v>394</v>
      </c>
      <c r="D39" s="115">
        <v>113</v>
      </c>
      <c r="E39" s="201">
        <v>404</v>
      </c>
      <c r="F39" s="107">
        <v>100</v>
      </c>
      <c r="G39" s="71"/>
    </row>
    <row r="40" spans="1:7" x14ac:dyDescent="0.3">
      <c r="A40" s="60" t="s">
        <v>322</v>
      </c>
      <c r="B40" s="144">
        <v>543</v>
      </c>
      <c r="C40" s="102">
        <v>491</v>
      </c>
      <c r="D40" s="115">
        <v>122</v>
      </c>
      <c r="E40" s="201">
        <v>496</v>
      </c>
      <c r="F40" s="107">
        <v>111</v>
      </c>
      <c r="G40" s="71"/>
    </row>
    <row r="41" spans="1:7" x14ac:dyDescent="0.3">
      <c r="A41" s="60" t="s">
        <v>323</v>
      </c>
      <c r="B41" s="144">
        <v>407</v>
      </c>
      <c r="C41" s="102">
        <v>382</v>
      </c>
      <c r="D41" s="115">
        <v>78</v>
      </c>
      <c r="E41" s="201">
        <v>380</v>
      </c>
      <c r="F41" s="107">
        <v>74</v>
      </c>
      <c r="G41" s="71"/>
    </row>
    <row r="42" spans="1:7" x14ac:dyDescent="0.3">
      <c r="A42" s="60" t="s">
        <v>324</v>
      </c>
      <c r="B42" s="144">
        <v>459</v>
      </c>
      <c r="C42" s="102">
        <v>429</v>
      </c>
      <c r="D42" s="115">
        <v>85</v>
      </c>
      <c r="E42" s="201">
        <v>421</v>
      </c>
      <c r="F42" s="107">
        <v>75</v>
      </c>
      <c r="G42" s="71"/>
    </row>
    <row r="43" spans="1:7" x14ac:dyDescent="0.3">
      <c r="A43" s="60" t="s">
        <v>325</v>
      </c>
      <c r="B43" s="144">
        <v>875</v>
      </c>
      <c r="C43" s="102">
        <v>744</v>
      </c>
      <c r="D43" s="115">
        <v>195</v>
      </c>
      <c r="E43" s="201">
        <v>764</v>
      </c>
      <c r="F43" s="107">
        <v>163</v>
      </c>
      <c r="G43" s="71"/>
    </row>
    <row r="44" spans="1:7" x14ac:dyDescent="0.3">
      <c r="A44" s="60" t="s">
        <v>326</v>
      </c>
      <c r="B44" s="144">
        <v>595</v>
      </c>
      <c r="C44" s="102">
        <v>540</v>
      </c>
      <c r="D44" s="115">
        <v>126</v>
      </c>
      <c r="E44" s="201">
        <v>541</v>
      </c>
      <c r="F44" s="107">
        <v>115</v>
      </c>
      <c r="G44" s="71"/>
    </row>
    <row r="45" spans="1:7" x14ac:dyDescent="0.3">
      <c r="A45" s="60" t="s">
        <v>327</v>
      </c>
      <c r="B45" s="144">
        <v>89</v>
      </c>
      <c r="C45" s="102">
        <v>81</v>
      </c>
      <c r="D45" s="115">
        <v>12</v>
      </c>
      <c r="E45" s="201">
        <v>89</v>
      </c>
      <c r="F45" s="107">
        <v>6</v>
      </c>
      <c r="G45" s="71"/>
    </row>
    <row r="46" spans="1:7" x14ac:dyDescent="0.3">
      <c r="A46" s="60" t="s">
        <v>328</v>
      </c>
      <c r="B46" s="144">
        <v>46</v>
      </c>
      <c r="C46" s="204">
        <v>47</v>
      </c>
      <c r="D46" s="205">
        <v>8</v>
      </c>
      <c r="E46" s="201">
        <v>49</v>
      </c>
      <c r="F46" s="107">
        <v>8</v>
      </c>
      <c r="G46" s="71"/>
    </row>
    <row r="47" spans="1:7" x14ac:dyDescent="0.3">
      <c r="A47" s="23" t="s">
        <v>48</v>
      </c>
      <c r="B47" s="108">
        <f>SUM(B30:B46)</f>
        <v>5519</v>
      </c>
      <c r="C47" s="108">
        <f>SUM(C30:C46)</f>
        <v>4905</v>
      </c>
      <c r="D47" s="109">
        <f>SUM(D30:D46)</f>
        <v>1241</v>
      </c>
      <c r="E47" s="108">
        <f>SUM(E30:E46)</f>
        <v>5018</v>
      </c>
      <c r="F47" s="109">
        <f>SUM(F30:F46)</f>
        <v>1097</v>
      </c>
      <c r="G47" s="71"/>
    </row>
    <row r="48" spans="1:7" ht="13.5" thickBot="1" x14ac:dyDescent="0.35">
      <c r="B48" s="47"/>
      <c r="C48" s="47"/>
      <c r="D48" s="47"/>
      <c r="E48" s="47"/>
      <c r="F48" s="47"/>
    </row>
    <row r="49" spans="1:6" ht="13.5" thickBot="1" x14ac:dyDescent="0.35">
      <c r="A49" s="16" t="s">
        <v>338</v>
      </c>
      <c r="B49" s="44"/>
      <c r="C49" s="45"/>
      <c r="D49" s="46"/>
      <c r="E49" s="45"/>
      <c r="F49" s="46"/>
    </row>
    <row r="50" spans="1:6" x14ac:dyDescent="0.3">
      <c r="A50" s="21" t="s">
        <v>330</v>
      </c>
      <c r="B50" s="102">
        <v>179</v>
      </c>
      <c r="C50" s="121">
        <v>148</v>
      </c>
      <c r="D50" s="119">
        <v>39</v>
      </c>
      <c r="E50" s="199">
        <v>167</v>
      </c>
      <c r="F50" s="143">
        <v>30</v>
      </c>
    </row>
    <row r="51" spans="1:6" x14ac:dyDescent="0.3">
      <c r="A51" s="22" t="s">
        <v>331</v>
      </c>
      <c r="B51" s="102">
        <v>211</v>
      </c>
      <c r="C51" s="122">
        <v>185</v>
      </c>
      <c r="D51" s="115">
        <v>40</v>
      </c>
      <c r="E51" s="201">
        <v>191</v>
      </c>
      <c r="F51" s="107">
        <v>29</v>
      </c>
    </row>
    <row r="52" spans="1:6" x14ac:dyDescent="0.3">
      <c r="A52" s="22" t="s">
        <v>332</v>
      </c>
      <c r="B52" s="102">
        <v>30</v>
      </c>
      <c r="C52" s="122">
        <v>26</v>
      </c>
      <c r="D52" s="115">
        <v>12</v>
      </c>
      <c r="E52" s="201">
        <v>28</v>
      </c>
      <c r="F52" s="107">
        <v>12</v>
      </c>
    </row>
    <row r="53" spans="1:6" x14ac:dyDescent="0.3">
      <c r="A53" s="22" t="s">
        <v>333</v>
      </c>
      <c r="B53" s="102">
        <v>540</v>
      </c>
      <c r="C53" s="122">
        <v>462</v>
      </c>
      <c r="D53" s="115">
        <v>148</v>
      </c>
      <c r="E53" s="201">
        <v>492</v>
      </c>
      <c r="F53" s="107">
        <v>97</v>
      </c>
    </row>
    <row r="54" spans="1:6" x14ac:dyDescent="0.3">
      <c r="A54" s="22" t="s">
        <v>334</v>
      </c>
      <c r="B54" s="102">
        <v>339</v>
      </c>
      <c r="C54" s="122">
        <v>291</v>
      </c>
      <c r="D54" s="115">
        <v>91</v>
      </c>
      <c r="E54" s="201">
        <v>305</v>
      </c>
      <c r="F54" s="107">
        <v>68</v>
      </c>
    </row>
    <row r="55" spans="1:6" x14ac:dyDescent="0.3">
      <c r="A55" s="22" t="s">
        <v>335</v>
      </c>
      <c r="B55" s="102">
        <v>792</v>
      </c>
      <c r="C55" s="122">
        <v>714</v>
      </c>
      <c r="D55" s="115">
        <v>173</v>
      </c>
      <c r="E55" s="201">
        <v>759</v>
      </c>
      <c r="F55" s="107">
        <v>120</v>
      </c>
    </row>
    <row r="56" spans="1:6" x14ac:dyDescent="0.3">
      <c r="A56" s="22" t="s">
        <v>336</v>
      </c>
      <c r="B56" s="102">
        <v>259</v>
      </c>
      <c r="C56" s="122">
        <v>230</v>
      </c>
      <c r="D56" s="115">
        <v>44</v>
      </c>
      <c r="E56" s="201">
        <v>246</v>
      </c>
      <c r="F56" s="107">
        <v>28</v>
      </c>
    </row>
    <row r="57" spans="1:6" x14ac:dyDescent="0.3">
      <c r="A57" s="22" t="s">
        <v>337</v>
      </c>
      <c r="B57" s="102">
        <v>35</v>
      </c>
      <c r="C57" s="122">
        <v>31</v>
      </c>
      <c r="D57" s="115">
        <v>7</v>
      </c>
      <c r="E57" s="201">
        <v>34</v>
      </c>
      <c r="F57" s="107">
        <v>4</v>
      </c>
    </row>
    <row r="58" spans="1:6" x14ac:dyDescent="0.3">
      <c r="A58" s="22" t="s">
        <v>256</v>
      </c>
      <c r="B58" s="102">
        <v>1359</v>
      </c>
      <c r="C58" s="122">
        <v>1275</v>
      </c>
      <c r="D58" s="115">
        <v>357</v>
      </c>
      <c r="E58" s="201">
        <v>1255</v>
      </c>
      <c r="F58" s="107">
        <v>281</v>
      </c>
    </row>
    <row r="59" spans="1:6" x14ac:dyDescent="0.3">
      <c r="A59" s="23" t="s">
        <v>48</v>
      </c>
      <c r="B59" s="108">
        <f>SUM(B50:B58)</f>
        <v>3744</v>
      </c>
      <c r="C59" s="108">
        <f>SUM(C50:C58)</f>
        <v>3362</v>
      </c>
      <c r="D59" s="109">
        <f>SUM(D50:D58)</f>
        <v>911</v>
      </c>
      <c r="E59" s="108">
        <f>SUM(E50:E58)</f>
        <v>3477</v>
      </c>
      <c r="F59" s="109">
        <f>SUM(F50:F58)</f>
        <v>669</v>
      </c>
    </row>
    <row r="60" spans="1:6" x14ac:dyDescent="0.3">
      <c r="A60" s="123"/>
      <c r="B60" s="124"/>
      <c r="C60" s="124"/>
      <c r="D60" s="124"/>
      <c r="E60" s="124"/>
      <c r="F60" s="124"/>
    </row>
    <row r="61" spans="1:6" x14ac:dyDescent="0.3">
      <c r="A61" s="23" t="s">
        <v>99</v>
      </c>
      <c r="B61" s="54">
        <f>B14+B27+B47+B59</f>
        <v>13776</v>
      </c>
      <c r="C61" s="54">
        <f>C14+C27+C47+C59</f>
        <v>12160</v>
      </c>
      <c r="D61" s="55">
        <f>D14+D27+D47+D59</f>
        <v>3088</v>
      </c>
      <c r="E61" s="54">
        <f>E14+E27+E47+E59</f>
        <v>12604</v>
      </c>
      <c r="F61" s="55">
        <f>F14+F27+F47+F59</f>
        <v>2482</v>
      </c>
    </row>
  </sheetData>
  <mergeCells count="4">
    <mergeCell ref="B1:F1"/>
    <mergeCell ref="B2:F2"/>
    <mergeCell ref="C3:D3"/>
    <mergeCell ref="E3:F3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991D2-45A1-4797-BC52-764A48B8F495}">
  <sheetPr>
    <pageSetUpPr fitToPage="1"/>
  </sheetPr>
  <dimension ref="A1:E43"/>
  <sheetViews>
    <sheetView tabSelected="1" zoomScaleNormal="100" workbookViewId="0">
      <pane xSplit="4" ySplit="5" topLeftCell="E6" activePane="bottomRight" state="frozen"/>
      <selection activeCell="F6" sqref="F6"/>
      <selection pane="topRight" activeCell="F6" sqref="F6"/>
      <selection pane="bottomLeft" activeCell="F6" sqref="F6"/>
      <selection pane="bottomRight" activeCell="F6" sqref="F6"/>
    </sheetView>
  </sheetViews>
  <sheetFormatPr defaultColWidth="9.1796875" defaultRowHeight="13" x14ac:dyDescent="0.3"/>
  <cols>
    <col min="1" max="1" width="12.26953125" style="2" bestFit="1" customWidth="1"/>
    <col min="2" max="4" width="8.7265625" style="7" customWidth="1"/>
    <col min="5" max="251" width="9.1796875" style="7"/>
    <col min="252" max="252" width="9.26953125" style="7" bestFit="1" customWidth="1"/>
    <col min="253" max="260" width="8.7265625" style="7" customWidth="1"/>
    <col min="261" max="507" width="9.1796875" style="7"/>
    <col min="508" max="508" width="9.26953125" style="7" bestFit="1" customWidth="1"/>
    <col min="509" max="516" width="8.7265625" style="7" customWidth="1"/>
    <col min="517" max="763" width="9.1796875" style="7"/>
    <col min="764" max="764" width="9.26953125" style="7" bestFit="1" customWidth="1"/>
    <col min="765" max="772" width="8.7265625" style="7" customWidth="1"/>
    <col min="773" max="1019" width="9.1796875" style="7"/>
    <col min="1020" max="1020" width="9.26953125" style="7" bestFit="1" customWidth="1"/>
    <col min="1021" max="1028" width="8.7265625" style="7" customWidth="1"/>
    <col min="1029" max="1275" width="9.1796875" style="7"/>
    <col min="1276" max="1276" width="9.26953125" style="7" bestFit="1" customWidth="1"/>
    <col min="1277" max="1284" width="8.7265625" style="7" customWidth="1"/>
    <col min="1285" max="1531" width="9.1796875" style="7"/>
    <col min="1532" max="1532" width="9.26953125" style="7" bestFit="1" customWidth="1"/>
    <col min="1533" max="1540" width="8.7265625" style="7" customWidth="1"/>
    <col min="1541" max="1787" width="9.1796875" style="7"/>
    <col min="1788" max="1788" width="9.26953125" style="7" bestFit="1" customWidth="1"/>
    <col min="1789" max="1796" width="8.7265625" style="7" customWidth="1"/>
    <col min="1797" max="2043" width="9.1796875" style="7"/>
    <col min="2044" max="2044" width="9.26953125" style="7" bestFit="1" customWidth="1"/>
    <col min="2045" max="2052" width="8.7265625" style="7" customWidth="1"/>
    <col min="2053" max="2299" width="9.1796875" style="7"/>
    <col min="2300" max="2300" width="9.26953125" style="7" bestFit="1" customWidth="1"/>
    <col min="2301" max="2308" width="8.7265625" style="7" customWidth="1"/>
    <col min="2309" max="2555" width="9.1796875" style="7"/>
    <col min="2556" max="2556" width="9.26953125" style="7" bestFit="1" customWidth="1"/>
    <col min="2557" max="2564" width="8.7265625" style="7" customWidth="1"/>
    <col min="2565" max="2811" width="9.1796875" style="7"/>
    <col min="2812" max="2812" width="9.26953125" style="7" bestFit="1" customWidth="1"/>
    <col min="2813" max="2820" width="8.7265625" style="7" customWidth="1"/>
    <col min="2821" max="3067" width="9.1796875" style="7"/>
    <col min="3068" max="3068" width="9.26953125" style="7" bestFit="1" customWidth="1"/>
    <col min="3069" max="3076" width="8.7265625" style="7" customWidth="1"/>
    <col min="3077" max="3323" width="9.1796875" style="7"/>
    <col min="3324" max="3324" width="9.26953125" style="7" bestFit="1" customWidth="1"/>
    <col min="3325" max="3332" width="8.7265625" style="7" customWidth="1"/>
    <col min="3333" max="3579" width="9.1796875" style="7"/>
    <col min="3580" max="3580" width="9.26953125" style="7" bestFit="1" customWidth="1"/>
    <col min="3581" max="3588" width="8.7265625" style="7" customWidth="1"/>
    <col min="3589" max="3835" width="9.1796875" style="7"/>
    <col min="3836" max="3836" width="9.26953125" style="7" bestFit="1" customWidth="1"/>
    <col min="3837" max="3844" width="8.7265625" style="7" customWidth="1"/>
    <col min="3845" max="4091" width="9.1796875" style="7"/>
    <col min="4092" max="4092" width="9.26953125" style="7" bestFit="1" customWidth="1"/>
    <col min="4093" max="4100" width="8.7265625" style="7" customWidth="1"/>
    <col min="4101" max="4347" width="9.1796875" style="7"/>
    <col min="4348" max="4348" width="9.26953125" style="7" bestFit="1" customWidth="1"/>
    <col min="4349" max="4356" width="8.7265625" style="7" customWidth="1"/>
    <col min="4357" max="4603" width="9.1796875" style="7"/>
    <col min="4604" max="4604" width="9.26953125" style="7" bestFit="1" customWidth="1"/>
    <col min="4605" max="4612" width="8.7265625" style="7" customWidth="1"/>
    <col min="4613" max="4859" width="9.1796875" style="7"/>
    <col min="4860" max="4860" width="9.26953125" style="7" bestFit="1" customWidth="1"/>
    <col min="4861" max="4868" width="8.7265625" style="7" customWidth="1"/>
    <col min="4869" max="5115" width="9.1796875" style="7"/>
    <col min="5116" max="5116" width="9.26953125" style="7" bestFit="1" customWidth="1"/>
    <col min="5117" max="5124" width="8.7265625" style="7" customWidth="1"/>
    <col min="5125" max="5371" width="9.1796875" style="7"/>
    <col min="5372" max="5372" width="9.26953125" style="7" bestFit="1" customWidth="1"/>
    <col min="5373" max="5380" width="8.7265625" style="7" customWidth="1"/>
    <col min="5381" max="5627" width="9.1796875" style="7"/>
    <col min="5628" max="5628" width="9.26953125" style="7" bestFit="1" customWidth="1"/>
    <col min="5629" max="5636" width="8.7265625" style="7" customWidth="1"/>
    <col min="5637" max="5883" width="9.1796875" style="7"/>
    <col min="5884" max="5884" width="9.26953125" style="7" bestFit="1" customWidth="1"/>
    <col min="5885" max="5892" width="8.7265625" style="7" customWidth="1"/>
    <col min="5893" max="6139" width="9.1796875" style="7"/>
    <col min="6140" max="6140" width="9.26953125" style="7" bestFit="1" customWidth="1"/>
    <col min="6141" max="6148" width="8.7265625" style="7" customWidth="1"/>
    <col min="6149" max="6395" width="9.1796875" style="7"/>
    <col min="6396" max="6396" width="9.26953125" style="7" bestFit="1" customWidth="1"/>
    <col min="6397" max="6404" width="8.7265625" style="7" customWidth="1"/>
    <col min="6405" max="6651" width="9.1796875" style="7"/>
    <col min="6652" max="6652" width="9.26953125" style="7" bestFit="1" customWidth="1"/>
    <col min="6653" max="6660" width="8.7265625" style="7" customWidth="1"/>
    <col min="6661" max="6907" width="9.1796875" style="7"/>
    <col min="6908" max="6908" width="9.26953125" style="7" bestFit="1" customWidth="1"/>
    <col min="6909" max="6916" width="8.7265625" style="7" customWidth="1"/>
    <col min="6917" max="7163" width="9.1796875" style="7"/>
    <col min="7164" max="7164" width="9.26953125" style="7" bestFit="1" customWidth="1"/>
    <col min="7165" max="7172" width="8.7265625" style="7" customWidth="1"/>
    <col min="7173" max="7419" width="9.1796875" style="7"/>
    <col min="7420" max="7420" width="9.26953125" style="7" bestFit="1" customWidth="1"/>
    <col min="7421" max="7428" width="8.7265625" style="7" customWidth="1"/>
    <col min="7429" max="7675" width="9.1796875" style="7"/>
    <col min="7676" max="7676" width="9.26953125" style="7" bestFit="1" customWidth="1"/>
    <col min="7677" max="7684" width="8.7265625" style="7" customWidth="1"/>
    <col min="7685" max="7931" width="9.1796875" style="7"/>
    <col min="7932" max="7932" width="9.26953125" style="7" bestFit="1" customWidth="1"/>
    <col min="7933" max="7940" width="8.7265625" style="7" customWidth="1"/>
    <col min="7941" max="8187" width="9.1796875" style="7"/>
    <col min="8188" max="8188" width="9.26953125" style="7" bestFit="1" customWidth="1"/>
    <col min="8189" max="8196" width="8.7265625" style="7" customWidth="1"/>
    <col min="8197" max="8443" width="9.1796875" style="7"/>
    <col min="8444" max="8444" width="9.26953125" style="7" bestFit="1" customWidth="1"/>
    <col min="8445" max="8452" width="8.7265625" style="7" customWidth="1"/>
    <col min="8453" max="8699" width="9.1796875" style="7"/>
    <col min="8700" max="8700" width="9.26953125" style="7" bestFit="1" customWidth="1"/>
    <col min="8701" max="8708" width="8.7265625" style="7" customWidth="1"/>
    <col min="8709" max="8955" width="9.1796875" style="7"/>
    <col min="8956" max="8956" width="9.26953125" style="7" bestFit="1" customWidth="1"/>
    <col min="8957" max="8964" width="8.7265625" style="7" customWidth="1"/>
    <col min="8965" max="9211" width="9.1796875" style="7"/>
    <col min="9212" max="9212" width="9.26953125" style="7" bestFit="1" customWidth="1"/>
    <col min="9213" max="9220" width="8.7265625" style="7" customWidth="1"/>
    <col min="9221" max="9467" width="9.1796875" style="7"/>
    <col min="9468" max="9468" width="9.26953125" style="7" bestFit="1" customWidth="1"/>
    <col min="9469" max="9476" width="8.7265625" style="7" customWidth="1"/>
    <col min="9477" max="9723" width="9.1796875" style="7"/>
    <col min="9724" max="9724" width="9.26953125" style="7" bestFit="1" customWidth="1"/>
    <col min="9725" max="9732" width="8.7265625" style="7" customWidth="1"/>
    <col min="9733" max="9979" width="9.1796875" style="7"/>
    <col min="9980" max="9980" width="9.26953125" style="7" bestFit="1" customWidth="1"/>
    <col min="9981" max="9988" width="8.7265625" style="7" customWidth="1"/>
    <col min="9989" max="10235" width="9.1796875" style="7"/>
    <col min="10236" max="10236" width="9.26953125" style="7" bestFit="1" customWidth="1"/>
    <col min="10237" max="10244" width="8.7265625" style="7" customWidth="1"/>
    <col min="10245" max="10491" width="9.1796875" style="7"/>
    <col min="10492" max="10492" width="9.26953125" style="7" bestFit="1" customWidth="1"/>
    <col min="10493" max="10500" width="8.7265625" style="7" customWidth="1"/>
    <col min="10501" max="10747" width="9.1796875" style="7"/>
    <col min="10748" max="10748" width="9.26953125" style="7" bestFit="1" customWidth="1"/>
    <col min="10749" max="10756" width="8.7265625" style="7" customWidth="1"/>
    <col min="10757" max="11003" width="9.1796875" style="7"/>
    <col min="11004" max="11004" width="9.26953125" style="7" bestFit="1" customWidth="1"/>
    <col min="11005" max="11012" width="8.7265625" style="7" customWidth="1"/>
    <col min="11013" max="11259" width="9.1796875" style="7"/>
    <col min="11260" max="11260" width="9.26953125" style="7" bestFit="1" customWidth="1"/>
    <col min="11261" max="11268" width="8.7265625" style="7" customWidth="1"/>
    <col min="11269" max="11515" width="9.1796875" style="7"/>
    <col min="11516" max="11516" width="9.26953125" style="7" bestFit="1" customWidth="1"/>
    <col min="11517" max="11524" width="8.7265625" style="7" customWidth="1"/>
    <col min="11525" max="11771" width="9.1796875" style="7"/>
    <col min="11772" max="11772" width="9.26953125" style="7" bestFit="1" customWidth="1"/>
    <col min="11773" max="11780" width="8.7265625" style="7" customWidth="1"/>
    <col min="11781" max="12027" width="9.1796875" style="7"/>
    <col min="12028" max="12028" width="9.26953125" style="7" bestFit="1" customWidth="1"/>
    <col min="12029" max="12036" width="8.7265625" style="7" customWidth="1"/>
    <col min="12037" max="12283" width="9.1796875" style="7"/>
    <col min="12284" max="12284" width="9.26953125" style="7" bestFit="1" customWidth="1"/>
    <col min="12285" max="12292" width="8.7265625" style="7" customWidth="1"/>
    <col min="12293" max="12539" width="9.1796875" style="7"/>
    <col min="12540" max="12540" width="9.26953125" style="7" bestFit="1" customWidth="1"/>
    <col min="12541" max="12548" width="8.7265625" style="7" customWidth="1"/>
    <col min="12549" max="12795" width="9.1796875" style="7"/>
    <col min="12796" max="12796" width="9.26953125" style="7" bestFit="1" customWidth="1"/>
    <col min="12797" max="12804" width="8.7265625" style="7" customWidth="1"/>
    <col min="12805" max="13051" width="9.1796875" style="7"/>
    <col min="13052" max="13052" width="9.26953125" style="7" bestFit="1" customWidth="1"/>
    <col min="13053" max="13060" width="8.7265625" style="7" customWidth="1"/>
    <col min="13061" max="13307" width="9.1796875" style="7"/>
    <col min="13308" max="13308" width="9.26953125" style="7" bestFit="1" customWidth="1"/>
    <col min="13309" max="13316" width="8.7265625" style="7" customWidth="1"/>
    <col min="13317" max="13563" width="9.1796875" style="7"/>
    <col min="13564" max="13564" width="9.26953125" style="7" bestFit="1" customWidth="1"/>
    <col min="13565" max="13572" width="8.7265625" style="7" customWidth="1"/>
    <col min="13573" max="13819" width="9.1796875" style="7"/>
    <col min="13820" max="13820" width="9.26953125" style="7" bestFit="1" customWidth="1"/>
    <col min="13821" max="13828" width="8.7265625" style="7" customWidth="1"/>
    <col min="13829" max="14075" width="9.1796875" style="7"/>
    <col min="14076" max="14076" width="9.26953125" style="7" bestFit="1" customWidth="1"/>
    <col min="14077" max="14084" width="8.7265625" style="7" customWidth="1"/>
    <col min="14085" max="14331" width="9.1796875" style="7"/>
    <col min="14332" max="14332" width="9.26953125" style="7" bestFit="1" customWidth="1"/>
    <col min="14333" max="14340" width="8.7265625" style="7" customWidth="1"/>
    <col min="14341" max="14587" width="9.1796875" style="7"/>
    <col min="14588" max="14588" width="9.26953125" style="7" bestFit="1" customWidth="1"/>
    <col min="14589" max="14596" width="8.7265625" style="7" customWidth="1"/>
    <col min="14597" max="14843" width="9.1796875" style="7"/>
    <col min="14844" max="14844" width="9.26953125" style="7" bestFit="1" customWidth="1"/>
    <col min="14845" max="14852" width="8.7265625" style="7" customWidth="1"/>
    <col min="14853" max="15099" width="9.1796875" style="7"/>
    <col min="15100" max="15100" width="9.26953125" style="7" bestFit="1" customWidth="1"/>
    <col min="15101" max="15108" width="8.7265625" style="7" customWidth="1"/>
    <col min="15109" max="15355" width="9.1796875" style="7"/>
    <col min="15356" max="15356" width="9.26953125" style="7" bestFit="1" customWidth="1"/>
    <col min="15357" max="15364" width="8.7265625" style="7" customWidth="1"/>
    <col min="15365" max="15611" width="9.1796875" style="7"/>
    <col min="15612" max="15612" width="9.26953125" style="7" bestFit="1" customWidth="1"/>
    <col min="15613" max="15620" width="8.7265625" style="7" customWidth="1"/>
    <col min="15621" max="15867" width="9.1796875" style="7"/>
    <col min="15868" max="15868" width="9.26953125" style="7" bestFit="1" customWidth="1"/>
    <col min="15869" max="15876" width="8.7265625" style="7" customWidth="1"/>
    <col min="15877" max="16123" width="9.1796875" style="7"/>
    <col min="16124" max="16124" width="9.26953125" style="7" bestFit="1" customWidth="1"/>
    <col min="16125" max="16132" width="8.7265625" style="7" customWidth="1"/>
    <col min="16133" max="16384" width="9.1796875" style="7"/>
  </cols>
  <sheetData>
    <row r="1" spans="1:5" x14ac:dyDescent="0.3">
      <c r="A1" s="24"/>
      <c r="B1" s="314"/>
      <c r="C1" s="319"/>
      <c r="D1" s="319"/>
      <c r="E1" s="71"/>
    </row>
    <row r="2" spans="1:5" x14ac:dyDescent="0.3">
      <c r="A2" s="28"/>
      <c r="B2" s="309" t="s">
        <v>339</v>
      </c>
      <c r="C2" s="310"/>
      <c r="D2" s="310"/>
      <c r="E2" s="71"/>
    </row>
    <row r="3" spans="1:5" x14ac:dyDescent="0.3">
      <c r="A3" s="28"/>
      <c r="B3" s="30" t="s">
        <v>0</v>
      </c>
      <c r="C3" s="30" t="s">
        <v>1</v>
      </c>
      <c r="D3" s="30" t="s">
        <v>2</v>
      </c>
      <c r="E3" s="71"/>
    </row>
    <row r="4" spans="1:5" x14ac:dyDescent="0.3">
      <c r="A4" s="34"/>
      <c r="B4" s="10" t="s">
        <v>15</v>
      </c>
      <c r="C4" s="10" t="s">
        <v>15</v>
      </c>
      <c r="D4" s="83" t="s">
        <v>15</v>
      </c>
      <c r="E4" s="71"/>
    </row>
    <row r="5" spans="1:5" ht="107.15" customHeight="1" thickBot="1" x14ac:dyDescent="0.35">
      <c r="A5" s="38" t="s">
        <v>17</v>
      </c>
      <c r="B5" s="13" t="s">
        <v>340</v>
      </c>
      <c r="C5" s="13" t="s">
        <v>341</v>
      </c>
      <c r="D5" s="84" t="s">
        <v>342</v>
      </c>
      <c r="E5" s="71"/>
    </row>
    <row r="6" spans="1:5" ht="13.5" thickBot="1" x14ac:dyDescent="0.35">
      <c r="A6" s="16" t="s">
        <v>352</v>
      </c>
      <c r="B6" s="44"/>
      <c r="C6" s="62"/>
      <c r="D6" s="44"/>
      <c r="E6" s="71"/>
    </row>
    <row r="7" spans="1:5" x14ac:dyDescent="0.3">
      <c r="A7" s="57" t="s">
        <v>1101</v>
      </c>
      <c r="B7" s="206">
        <v>1204</v>
      </c>
      <c r="C7" s="207">
        <v>1210</v>
      </c>
      <c r="D7" s="208">
        <v>1190</v>
      </c>
      <c r="E7" s="71"/>
    </row>
    <row r="8" spans="1:5" x14ac:dyDescent="0.3">
      <c r="A8" s="58" t="s">
        <v>1102</v>
      </c>
      <c r="B8" s="206">
        <v>627</v>
      </c>
      <c r="C8" s="209">
        <v>643</v>
      </c>
      <c r="D8" s="210">
        <v>631</v>
      </c>
      <c r="E8" s="71"/>
    </row>
    <row r="9" spans="1:5" x14ac:dyDescent="0.3">
      <c r="A9" s="58" t="s">
        <v>1103</v>
      </c>
      <c r="B9" s="206">
        <v>522</v>
      </c>
      <c r="C9" s="209">
        <v>525</v>
      </c>
      <c r="D9" s="210">
        <v>517</v>
      </c>
      <c r="E9" s="71"/>
    </row>
    <row r="10" spans="1:5" x14ac:dyDescent="0.3">
      <c r="A10" s="58" t="s">
        <v>1104</v>
      </c>
      <c r="B10" s="206">
        <v>676</v>
      </c>
      <c r="C10" s="209">
        <v>683</v>
      </c>
      <c r="D10" s="210">
        <v>671</v>
      </c>
      <c r="E10" s="71"/>
    </row>
    <row r="11" spans="1:5" x14ac:dyDescent="0.3">
      <c r="A11" s="58" t="s">
        <v>1105</v>
      </c>
      <c r="B11" s="206">
        <v>515</v>
      </c>
      <c r="C11" s="209">
        <v>516</v>
      </c>
      <c r="D11" s="210">
        <v>510</v>
      </c>
      <c r="E11" s="71"/>
    </row>
    <row r="12" spans="1:5" x14ac:dyDescent="0.3">
      <c r="A12" s="58" t="s">
        <v>1106</v>
      </c>
      <c r="B12" s="206">
        <v>539</v>
      </c>
      <c r="C12" s="209">
        <v>540</v>
      </c>
      <c r="D12" s="210">
        <v>538</v>
      </c>
      <c r="E12" s="71"/>
    </row>
    <row r="13" spans="1:5" x14ac:dyDescent="0.3">
      <c r="A13" s="70" t="s">
        <v>1107</v>
      </c>
      <c r="B13" s="206">
        <v>555</v>
      </c>
      <c r="C13" s="211">
        <v>550</v>
      </c>
      <c r="D13" s="210">
        <v>546</v>
      </c>
      <c r="E13" s="71"/>
    </row>
    <row r="14" spans="1:5" x14ac:dyDescent="0.3">
      <c r="A14" s="23" t="s">
        <v>48</v>
      </c>
      <c r="B14" s="108">
        <f>SUM(B7:B13)</f>
        <v>4638</v>
      </c>
      <c r="C14" s="108">
        <f>SUM(C7:C13)</f>
        <v>4667</v>
      </c>
      <c r="D14" s="212">
        <f>SUM(D7:D13)</f>
        <v>4603</v>
      </c>
    </row>
    <row r="15" spans="1:5" ht="13.5" thickBot="1" x14ac:dyDescent="0.35">
      <c r="B15" s="47"/>
      <c r="C15" s="47"/>
      <c r="D15" s="47"/>
    </row>
    <row r="16" spans="1:5" ht="13.5" thickBot="1" x14ac:dyDescent="0.35">
      <c r="A16" s="76" t="s">
        <v>334</v>
      </c>
      <c r="B16" s="80"/>
      <c r="C16" s="81"/>
      <c r="D16" s="81"/>
    </row>
    <row r="17" spans="1:5" x14ac:dyDescent="0.3">
      <c r="A17" s="57" t="s">
        <v>938</v>
      </c>
      <c r="B17" s="213">
        <v>500</v>
      </c>
      <c r="C17" s="213">
        <v>517</v>
      </c>
      <c r="D17" s="213">
        <v>510</v>
      </c>
    </row>
    <row r="18" spans="1:5" x14ac:dyDescent="0.3">
      <c r="A18" s="58" t="s">
        <v>939</v>
      </c>
      <c r="B18" s="214">
        <v>1163</v>
      </c>
      <c r="C18" s="214">
        <v>1175</v>
      </c>
      <c r="D18" s="214">
        <v>1149</v>
      </c>
    </row>
    <row r="19" spans="1:5" x14ac:dyDescent="0.3">
      <c r="A19" s="58" t="s">
        <v>940</v>
      </c>
      <c r="B19" s="214">
        <v>471</v>
      </c>
      <c r="C19" s="214">
        <v>477</v>
      </c>
      <c r="D19" s="214">
        <v>472</v>
      </c>
    </row>
    <row r="20" spans="1:5" x14ac:dyDescent="0.3">
      <c r="A20" s="58" t="s">
        <v>941</v>
      </c>
      <c r="B20" s="214">
        <v>309</v>
      </c>
      <c r="C20" s="214">
        <v>312</v>
      </c>
      <c r="D20" s="214">
        <v>305</v>
      </c>
    </row>
    <row r="21" spans="1:5" x14ac:dyDescent="0.3">
      <c r="A21" s="58" t="s">
        <v>942</v>
      </c>
      <c r="B21" s="214">
        <v>1026</v>
      </c>
      <c r="C21" s="214">
        <v>1032</v>
      </c>
      <c r="D21" s="214">
        <v>1009</v>
      </c>
    </row>
    <row r="22" spans="1:5" x14ac:dyDescent="0.3">
      <c r="A22" s="58" t="s">
        <v>943</v>
      </c>
      <c r="B22" s="214">
        <v>908</v>
      </c>
      <c r="C22" s="214">
        <v>924</v>
      </c>
      <c r="D22" s="214">
        <v>907</v>
      </c>
    </row>
    <row r="23" spans="1:5" x14ac:dyDescent="0.3">
      <c r="A23" s="58" t="s">
        <v>944</v>
      </c>
      <c r="B23" s="214">
        <v>195</v>
      </c>
      <c r="C23" s="214">
        <v>198</v>
      </c>
      <c r="D23" s="214">
        <v>191</v>
      </c>
    </row>
    <row r="24" spans="1:5" x14ac:dyDescent="0.3">
      <c r="A24" s="58" t="s">
        <v>945</v>
      </c>
      <c r="B24" s="214">
        <v>1028</v>
      </c>
      <c r="C24" s="214">
        <v>1060</v>
      </c>
      <c r="D24" s="214">
        <v>1049</v>
      </c>
    </row>
    <row r="25" spans="1:5" x14ac:dyDescent="0.3">
      <c r="A25" s="58" t="s">
        <v>946</v>
      </c>
      <c r="B25" s="214">
        <v>787</v>
      </c>
      <c r="C25" s="214">
        <v>835</v>
      </c>
      <c r="D25" s="214">
        <v>827</v>
      </c>
    </row>
    <row r="26" spans="1:5" x14ac:dyDescent="0.3">
      <c r="A26" s="58" t="s">
        <v>947</v>
      </c>
      <c r="B26" s="215">
        <v>107</v>
      </c>
      <c r="C26" s="214">
        <v>100</v>
      </c>
      <c r="D26" s="214">
        <v>104</v>
      </c>
    </row>
    <row r="27" spans="1:5" x14ac:dyDescent="0.3">
      <c r="A27" s="216" t="s">
        <v>48</v>
      </c>
      <c r="B27" s="108">
        <f>SUM(B17:B26)</f>
        <v>6494</v>
      </c>
      <c r="C27" s="108">
        <f>SUM(C17:C26)</f>
        <v>6630</v>
      </c>
      <c r="D27" s="108">
        <f>SUM(D17:D26)</f>
        <v>6523</v>
      </c>
    </row>
    <row r="28" spans="1:5" ht="13.5" thickBot="1" x14ac:dyDescent="0.35">
      <c r="B28" s="47"/>
      <c r="C28" s="47"/>
      <c r="D28" s="47"/>
    </row>
    <row r="29" spans="1:5" ht="13.5" thickBot="1" x14ac:dyDescent="0.35">
      <c r="A29" s="16" t="s">
        <v>44</v>
      </c>
      <c r="B29" s="44"/>
      <c r="C29" s="45"/>
      <c r="D29" s="62"/>
      <c r="E29" s="71"/>
    </row>
    <row r="30" spans="1:5" x14ac:dyDescent="0.3">
      <c r="A30" s="77" t="s">
        <v>353</v>
      </c>
      <c r="B30" s="217">
        <v>408</v>
      </c>
      <c r="C30" s="213">
        <v>396</v>
      </c>
      <c r="D30" s="213">
        <v>375</v>
      </c>
      <c r="E30" s="71"/>
    </row>
    <row r="31" spans="1:5" x14ac:dyDescent="0.3">
      <c r="A31" s="78" t="s">
        <v>354</v>
      </c>
      <c r="B31" s="218">
        <v>283</v>
      </c>
      <c r="C31" s="214">
        <v>284</v>
      </c>
      <c r="D31" s="214">
        <v>272</v>
      </c>
      <c r="E31" s="71"/>
    </row>
    <row r="32" spans="1:5" x14ac:dyDescent="0.3">
      <c r="A32" s="78" t="s">
        <v>355</v>
      </c>
      <c r="B32" s="218">
        <v>173</v>
      </c>
      <c r="C32" s="214">
        <v>170</v>
      </c>
      <c r="D32" s="214">
        <v>165</v>
      </c>
      <c r="E32" s="71"/>
    </row>
    <row r="33" spans="1:5" x14ac:dyDescent="0.3">
      <c r="A33" s="78" t="s">
        <v>356</v>
      </c>
      <c r="B33" s="218">
        <v>310</v>
      </c>
      <c r="C33" s="214">
        <v>279</v>
      </c>
      <c r="D33" s="214">
        <v>258</v>
      </c>
      <c r="E33" s="71"/>
    </row>
    <row r="34" spans="1:5" x14ac:dyDescent="0.3">
      <c r="A34" s="78" t="s">
        <v>357</v>
      </c>
      <c r="B34" s="218">
        <v>243</v>
      </c>
      <c r="C34" s="214">
        <v>241</v>
      </c>
      <c r="D34" s="214">
        <v>229</v>
      </c>
      <c r="E34" s="71"/>
    </row>
    <row r="35" spans="1:5" x14ac:dyDescent="0.3">
      <c r="A35" s="78" t="s">
        <v>358</v>
      </c>
      <c r="B35" s="218">
        <v>229</v>
      </c>
      <c r="C35" s="214">
        <v>216</v>
      </c>
      <c r="D35" s="214">
        <v>196</v>
      </c>
      <c r="E35" s="71"/>
    </row>
    <row r="36" spans="1:5" x14ac:dyDescent="0.3">
      <c r="A36" s="78" t="s">
        <v>359</v>
      </c>
      <c r="B36" s="218">
        <v>335</v>
      </c>
      <c r="C36" s="214">
        <v>360</v>
      </c>
      <c r="D36" s="214">
        <v>332</v>
      </c>
      <c r="E36" s="71"/>
    </row>
    <row r="37" spans="1:5" x14ac:dyDescent="0.3">
      <c r="A37" s="78" t="s">
        <v>360</v>
      </c>
      <c r="B37" s="218">
        <v>442</v>
      </c>
      <c r="C37" s="214">
        <v>445</v>
      </c>
      <c r="D37" s="214">
        <v>402</v>
      </c>
      <c r="E37" s="71"/>
    </row>
    <row r="38" spans="1:5" x14ac:dyDescent="0.3">
      <c r="A38" s="78" t="s">
        <v>361</v>
      </c>
      <c r="B38" s="218">
        <v>287</v>
      </c>
      <c r="C38" s="214">
        <v>282</v>
      </c>
      <c r="D38" s="214">
        <v>273</v>
      </c>
      <c r="E38" s="71"/>
    </row>
    <row r="39" spans="1:5" x14ac:dyDescent="0.3">
      <c r="A39" s="78" t="s">
        <v>362</v>
      </c>
      <c r="B39" s="218">
        <v>338</v>
      </c>
      <c r="C39" s="214">
        <v>346</v>
      </c>
      <c r="D39" s="214">
        <v>341</v>
      </c>
      <c r="E39" s="71"/>
    </row>
    <row r="40" spans="1:5" x14ac:dyDescent="0.3">
      <c r="A40" s="79" t="s">
        <v>363</v>
      </c>
      <c r="B40" s="218">
        <v>298</v>
      </c>
      <c r="C40" s="214">
        <v>305</v>
      </c>
      <c r="D40" s="214">
        <v>305</v>
      </c>
      <c r="E40" s="71"/>
    </row>
    <row r="41" spans="1:5" x14ac:dyDescent="0.3">
      <c r="A41" s="216" t="s">
        <v>48</v>
      </c>
      <c r="B41" s="108">
        <f>SUM(B30:B40)</f>
        <v>3346</v>
      </c>
      <c r="C41" s="108">
        <f>SUM(C30:C40)</f>
        <v>3324</v>
      </c>
      <c r="D41" s="108">
        <f>SUM(D30:D40)</f>
        <v>3148</v>
      </c>
    </row>
    <row r="42" spans="1:5" x14ac:dyDescent="0.3">
      <c r="B42" s="47"/>
      <c r="C42" s="47"/>
      <c r="D42" s="47"/>
    </row>
    <row r="43" spans="1:5" x14ac:dyDescent="0.3">
      <c r="A43" s="23" t="s">
        <v>99</v>
      </c>
      <c r="B43" s="54">
        <f>B14+B27+B41</f>
        <v>14478</v>
      </c>
      <c r="C43" s="54">
        <f t="shared" ref="C43:D43" si="0">C14+C27+C41</f>
        <v>14621</v>
      </c>
      <c r="D43" s="54">
        <f t="shared" si="0"/>
        <v>14274</v>
      </c>
    </row>
  </sheetData>
  <mergeCells count="2">
    <mergeCell ref="B1:D1"/>
    <mergeCell ref="B2:D2"/>
  </mergeCells>
  <pageMargins left="0.7" right="0.7" top="1" bottom="0.75" header="0.3" footer="0.3"/>
  <pageSetup paperSize="5" fitToHeight="0" orientation="portrait" r:id="rId1"/>
  <headerFooter>
    <oddHeader>&amp;C&amp;"-,Bold"Statewide Legislative Precinct Results
General Election      November 8, 2022
State of Idaho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5" ma:contentTypeDescription="Create a new document." ma:contentTypeScope="" ma:versionID="2ffb9fe178f4251963d637c50c41efd0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a7decef4cf07e633e4d7aea11e77d5a4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0bc4e33e-0f69-48c0-b70b-e849c1d3d171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9EDD7B2-518A-49B4-A86B-0B5E1AF934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0b566c5-9033-447d-ae87-eba1cb5a6f8b"/>
    <ds:schemaRef ds:uri="0bc4e33e-0f69-48c0-b70b-e849c1d3d1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D6F250-9631-42B2-B1C4-F6A1013E49C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0bc4e33e-0f69-48c0-b70b-e849c1d3d171"/>
    <ds:schemaRef ds:uri="90b566c5-9033-447d-ae87-eba1cb5a6f8b"/>
  </ds:schemaRefs>
</ds:datastoreItem>
</file>

<file path=customXml/itemProps3.xml><?xml version="1.0" encoding="utf-8"?>
<ds:datastoreItem xmlns:ds="http://schemas.openxmlformats.org/officeDocument/2006/customXml" ds:itemID="{2E090351-1B96-41A2-9907-460D0B62E6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Leg Dist 1</vt:lpstr>
      <vt:lpstr>Leg Dist 2</vt:lpstr>
      <vt:lpstr>Leg Dist 3</vt:lpstr>
      <vt:lpstr>Leg Dist 4</vt:lpstr>
      <vt:lpstr>Leg Dist 5</vt:lpstr>
      <vt:lpstr>Leg Dist 6</vt:lpstr>
      <vt:lpstr>Leg Dist 7</vt:lpstr>
      <vt:lpstr>Leg Dist 8</vt:lpstr>
      <vt:lpstr>Leg Dist 9</vt:lpstr>
      <vt:lpstr>Leg Dist 10</vt:lpstr>
      <vt:lpstr>Leg Dist 11</vt:lpstr>
      <vt:lpstr>Leg Dist 12</vt:lpstr>
      <vt:lpstr>Leg Dist 13</vt:lpstr>
      <vt:lpstr>Leg Dist 14</vt:lpstr>
      <vt:lpstr>Leg Dist 15</vt:lpstr>
      <vt:lpstr>Leg Dist 16</vt:lpstr>
      <vt:lpstr>Leg Dist 17</vt:lpstr>
      <vt:lpstr>Leg Dist 18</vt:lpstr>
      <vt:lpstr>Leg Dist 19</vt:lpstr>
      <vt:lpstr>Leg Dist 20</vt:lpstr>
      <vt:lpstr>Leg Dist 21</vt:lpstr>
      <vt:lpstr>Leg Dist 22</vt:lpstr>
      <vt:lpstr>Leg Dist 23</vt:lpstr>
      <vt:lpstr>Leg Dist 24</vt:lpstr>
      <vt:lpstr>Leg Dist 25</vt:lpstr>
      <vt:lpstr>Leg Dist 26</vt:lpstr>
      <vt:lpstr>Leg Dist 27</vt:lpstr>
      <vt:lpstr>Leg Dist 28</vt:lpstr>
      <vt:lpstr>Leg Dist 29</vt:lpstr>
      <vt:lpstr>Leg Dist 30</vt:lpstr>
      <vt:lpstr>Leg Dist 31</vt:lpstr>
      <vt:lpstr>Leg Dist 32</vt:lpstr>
      <vt:lpstr>Leg Dist 33</vt:lpstr>
      <vt:lpstr>Leg Dist 34</vt:lpstr>
      <vt:lpstr>Leg Dist 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Dorothy Canary</dc:creator>
  <cp:lastModifiedBy>Jason Hancock</cp:lastModifiedBy>
  <cp:lastPrinted>2022-11-23T20:59:04Z</cp:lastPrinted>
  <dcterms:created xsi:type="dcterms:W3CDTF">2020-06-14T16:18:56Z</dcterms:created>
  <dcterms:modified xsi:type="dcterms:W3CDTF">2022-11-23T20:59:05Z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483600</vt:r8>
  </property>
  <property fmtid="{D5CDD505-2E9C-101B-9397-08002B2CF9AE}" pid="4" name="MSIP_Label_ab280e14-a85d-401d-9f29-a20e3bfbb4f1_Enabled">
    <vt:lpwstr>true</vt:lpwstr>
  </property>
  <property fmtid="{D5CDD505-2E9C-101B-9397-08002B2CF9AE}" pid="5" name="MSIP_Label_ab280e14-a85d-401d-9f29-a20e3bfbb4f1_SetDate">
    <vt:lpwstr>2022-11-23T03:32:54Z</vt:lpwstr>
  </property>
  <property fmtid="{D5CDD505-2E9C-101B-9397-08002B2CF9AE}" pid="6" name="MSIP_Label_ab280e14-a85d-401d-9f29-a20e3bfbb4f1_Method">
    <vt:lpwstr>Standard</vt:lpwstr>
  </property>
  <property fmtid="{D5CDD505-2E9C-101B-9397-08002B2CF9AE}" pid="7" name="MSIP_Label_ab280e14-a85d-401d-9f29-a20e3bfbb4f1_Name">
    <vt:lpwstr>5 Year Hold</vt:lpwstr>
  </property>
  <property fmtid="{D5CDD505-2E9C-101B-9397-08002B2CF9AE}" pid="8" name="MSIP_Label_ab280e14-a85d-401d-9f29-a20e3bfbb4f1_SiteId">
    <vt:lpwstr>a5141567-be2e-464d-98c4-2ecbaa86e64d</vt:lpwstr>
  </property>
  <property fmtid="{D5CDD505-2E9C-101B-9397-08002B2CF9AE}" pid="9" name="MSIP_Label_ab280e14-a85d-401d-9f29-a20e3bfbb4f1_ActionId">
    <vt:lpwstr>48f50f58-c8cb-4dbf-9466-e69a808c00ae</vt:lpwstr>
  </property>
  <property fmtid="{D5CDD505-2E9C-101B-9397-08002B2CF9AE}" pid="10" name="MSIP_Label_ab280e14-a85d-401d-9f29-a20e3bfbb4f1_ContentBits">
    <vt:lpwstr>0</vt:lpwstr>
  </property>
  <property fmtid="{D5CDD505-2E9C-101B-9397-08002B2CF9AE}" pid="11" name="MediaServiceImageTags">
    <vt:lpwstr/>
  </property>
</Properties>
</file>