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i\County Abstracts_Complete\"/>
    </mc:Choice>
  </mc:AlternateContent>
  <xr:revisionPtr revIDLastSave="0" documentId="8_{17196DEF-0F4F-4F32-BA83-EF87DF5CB1D8}" xr6:coauthVersionLast="45" xr6:coauthVersionMax="45" xr10:uidLastSave="{00000000-0000-0000-0000-000000000000}"/>
  <bookViews>
    <workbookView xWindow="-120" yWindow="-120" windowWidth="29040" windowHeight="15840" tabRatio="891" firstSheet="1" activeTab="1" xr2:uid="{00000000-000D-0000-FFFF-FFFF00000000}"/>
  </bookViews>
  <sheets>
    <sheet name="US Sen &amp; Rep" sheetId="1" r:id="rId1"/>
    <sheet name="Sup. Jdg &amp; App, Jdg" sheetId="23" r:id="rId2"/>
    <sheet name="Leg &amp; County" sheetId="19" r:id="rId3"/>
    <sheet name="Co. Sheriff &amp; Pros. Attorney" sheetId="24" r:id="rId4"/>
    <sheet name="Precinct" sheetId="29" r:id="rId5"/>
    <sheet name="Rockland &amp; American Falls" sheetId="28" r:id="rId6"/>
    <sheet name="Hospital Dist." sheetId="30" r:id="rId7"/>
  </sheets>
  <externalReferences>
    <externalReference r:id="rId8"/>
  </externalReferences>
  <definedNames>
    <definedName name="_xlnm.Print_Titles" localSheetId="2">'Leg &amp; County'!$1:$6</definedName>
    <definedName name="_xlnm.Print_Titles" localSheetId="1">'Sup. Jdg &amp; App, Jdg'!$A:$A</definedName>
    <definedName name="_xlnm.Print_Titles" localSheetId="0">'US Sen &amp; Rep'!$A:$A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4" i="28" l="1"/>
  <c r="G23" i="28"/>
  <c r="G22" i="28"/>
  <c r="D24" i="28"/>
  <c r="D23" i="28"/>
  <c r="D22" i="28"/>
  <c r="E8" i="23"/>
  <c r="F8" i="23"/>
  <c r="H8" i="23"/>
  <c r="E9" i="23"/>
  <c r="F9" i="23"/>
  <c r="H9" i="23"/>
  <c r="E10" i="23"/>
  <c r="F10" i="23"/>
  <c r="H10" i="23"/>
  <c r="E11" i="23"/>
  <c r="F11" i="23"/>
  <c r="H11" i="23"/>
  <c r="E12" i="23"/>
  <c r="F12" i="23"/>
  <c r="H12" i="23"/>
  <c r="F7" i="23"/>
  <c r="H7" i="23"/>
  <c r="E7" i="23"/>
  <c r="E9" i="28" l="1"/>
  <c r="G9" i="28"/>
  <c r="D9" i="28"/>
  <c r="F8" i="30" l="1"/>
  <c r="G8" i="23" s="1"/>
  <c r="I8" i="23" s="1"/>
  <c r="F9" i="30"/>
  <c r="G9" i="23" s="1"/>
  <c r="I9" i="23" s="1"/>
  <c r="F10" i="30"/>
  <c r="F11" i="30"/>
  <c r="G11" i="23" s="1"/>
  <c r="I11" i="23" s="1"/>
  <c r="F12" i="30"/>
  <c r="G12" i="23" s="1"/>
  <c r="I12" i="23" s="1"/>
  <c r="F7" i="30"/>
  <c r="G7" i="23" s="1"/>
  <c r="I7" i="23" s="1"/>
  <c r="F23" i="28"/>
  <c r="F24" i="28"/>
  <c r="F22" i="28"/>
  <c r="G8" i="19"/>
  <c r="G9" i="19"/>
  <c r="G10" i="19"/>
  <c r="G11" i="19"/>
  <c r="G12" i="19"/>
  <c r="G7" i="19"/>
  <c r="F7" i="19"/>
  <c r="B23" i="28"/>
  <c r="C23" i="28"/>
  <c r="B24" i="28"/>
  <c r="C24" i="28"/>
  <c r="C22" i="28"/>
  <c r="B22" i="28"/>
  <c r="C12" i="30"/>
  <c r="C9" i="30"/>
  <c r="C10" i="30"/>
  <c r="C11" i="30"/>
  <c r="C8" i="30"/>
  <c r="C7" i="30"/>
  <c r="B12" i="30"/>
  <c r="B9" i="30"/>
  <c r="B10" i="30"/>
  <c r="B11" i="30"/>
  <c r="B8" i="30"/>
  <c r="B7" i="30"/>
  <c r="C9" i="28"/>
  <c r="B9" i="28"/>
  <c r="D6" i="29"/>
  <c r="D4" i="29"/>
  <c r="B8" i="24"/>
  <c r="C8" i="24"/>
  <c r="D8" i="24"/>
  <c r="E8" i="24"/>
  <c r="F8" i="24"/>
  <c r="G8" i="24"/>
  <c r="H8" i="24"/>
  <c r="B9" i="24"/>
  <c r="C9" i="24"/>
  <c r="D9" i="24"/>
  <c r="E9" i="24"/>
  <c r="F9" i="24"/>
  <c r="G9" i="24"/>
  <c r="H9" i="24"/>
  <c r="B10" i="24"/>
  <c r="C10" i="24"/>
  <c r="D10" i="24"/>
  <c r="E10" i="24"/>
  <c r="F10" i="24"/>
  <c r="G10" i="24"/>
  <c r="H10" i="24"/>
  <c r="B11" i="24"/>
  <c r="C11" i="24"/>
  <c r="D11" i="24"/>
  <c r="E11" i="24"/>
  <c r="F11" i="24"/>
  <c r="G11" i="24"/>
  <c r="H11" i="24"/>
  <c r="B12" i="24"/>
  <c r="C12" i="24"/>
  <c r="D12" i="24"/>
  <c r="E12" i="24"/>
  <c r="F12" i="24"/>
  <c r="G12" i="24"/>
  <c r="H12" i="24"/>
  <c r="H7" i="24"/>
  <c r="G7" i="24"/>
  <c r="F7" i="24"/>
  <c r="E7" i="24"/>
  <c r="D7" i="24"/>
  <c r="C7" i="24"/>
  <c r="B7" i="24"/>
  <c r="B8" i="19"/>
  <c r="C8" i="19"/>
  <c r="D8" i="19"/>
  <c r="E8" i="19"/>
  <c r="F8" i="19"/>
  <c r="B9" i="19"/>
  <c r="C9" i="19"/>
  <c r="D9" i="19"/>
  <c r="E9" i="19"/>
  <c r="F9" i="19"/>
  <c r="B10" i="19"/>
  <c r="C10" i="19"/>
  <c r="D10" i="19"/>
  <c r="E10" i="19"/>
  <c r="F10" i="19"/>
  <c r="B11" i="19"/>
  <c r="C11" i="19"/>
  <c r="D11" i="19"/>
  <c r="E11" i="19"/>
  <c r="F11" i="19"/>
  <c r="B12" i="19"/>
  <c r="C12" i="19"/>
  <c r="D12" i="19"/>
  <c r="E12" i="19"/>
  <c r="F12" i="19"/>
  <c r="C7" i="19"/>
  <c r="E7" i="19"/>
  <c r="D7" i="19"/>
  <c r="B7" i="19"/>
  <c r="D7" i="23"/>
  <c r="B8" i="23"/>
  <c r="C8" i="23"/>
  <c r="D8" i="23"/>
  <c r="B9" i="23"/>
  <c r="C9" i="23"/>
  <c r="D9" i="23"/>
  <c r="B10" i="23"/>
  <c r="C10" i="23"/>
  <c r="D10" i="23"/>
  <c r="B11" i="23"/>
  <c r="C11" i="23"/>
  <c r="D11" i="23"/>
  <c r="B12" i="23"/>
  <c r="C12" i="23"/>
  <c r="D12" i="23"/>
  <c r="C7" i="23"/>
  <c r="B7" i="23"/>
  <c r="G7" i="1"/>
  <c r="G8" i="1"/>
  <c r="G9" i="1"/>
  <c r="G10" i="1"/>
  <c r="G11" i="1"/>
  <c r="G12" i="1"/>
  <c r="F8" i="1"/>
  <c r="F9" i="1"/>
  <c r="F10" i="1"/>
  <c r="F11" i="1"/>
  <c r="F12" i="1"/>
  <c r="F7" i="1"/>
  <c r="E8" i="1"/>
  <c r="E9" i="1"/>
  <c r="E10" i="1"/>
  <c r="E11" i="1"/>
  <c r="E12" i="1"/>
  <c r="E7" i="1"/>
  <c r="D8" i="1"/>
  <c r="D9" i="1"/>
  <c r="D10" i="1"/>
  <c r="D11" i="1"/>
  <c r="D12" i="1"/>
  <c r="D7" i="1"/>
  <c r="C8" i="1"/>
  <c r="C9" i="1"/>
  <c r="C10" i="1"/>
  <c r="C11" i="1"/>
  <c r="C12" i="1"/>
  <c r="C7" i="1"/>
  <c r="B12" i="1"/>
  <c r="B8" i="1"/>
  <c r="B9" i="1"/>
  <c r="B10" i="1"/>
  <c r="B11" i="1"/>
  <c r="B7" i="1"/>
  <c r="G10" i="23" l="1"/>
  <c r="I10" i="23" s="1"/>
  <c r="F9" i="28"/>
  <c r="H13" i="24"/>
  <c r="C13" i="24"/>
  <c r="D13" i="24"/>
  <c r="E13" i="24"/>
  <c r="F13" i="24"/>
  <c r="C13" i="23"/>
  <c r="G13" i="1"/>
  <c r="F13" i="1"/>
  <c r="E13" i="1"/>
  <c r="G13" i="30"/>
  <c r="G15" i="30" s="1"/>
  <c r="E13" i="30"/>
  <c r="D13" i="30"/>
  <c r="F13" i="30" s="1"/>
  <c r="C13" i="30"/>
  <c r="B13" i="30"/>
  <c r="H12" i="30"/>
  <c r="H11" i="30"/>
  <c r="H10" i="30"/>
  <c r="H9" i="30"/>
  <c r="H8" i="30"/>
  <c r="H7" i="30"/>
  <c r="G28" i="28"/>
  <c r="G30" i="28" s="1"/>
  <c r="E28" i="28"/>
  <c r="D28" i="28"/>
  <c r="C28" i="28"/>
  <c r="B28" i="28"/>
  <c r="H27" i="28"/>
  <c r="F27" i="28"/>
  <c r="H26" i="28"/>
  <c r="F26" i="28"/>
  <c r="H25" i="28"/>
  <c r="F25" i="28"/>
  <c r="H24" i="28"/>
  <c r="H23" i="28"/>
  <c r="H22" i="28"/>
  <c r="H11" i="28"/>
  <c r="H10" i="28"/>
  <c r="H9" i="28"/>
  <c r="H8" i="28"/>
  <c r="H6" i="28"/>
  <c r="G13" i="19"/>
  <c r="G13" i="24"/>
  <c r="B13" i="24"/>
  <c r="D13" i="23"/>
  <c r="H7" i="28"/>
  <c r="G12" i="28"/>
  <c r="G14" i="28" s="1"/>
  <c r="E12" i="28"/>
  <c r="F7" i="28"/>
  <c r="F12" i="28" s="1"/>
  <c r="D12" i="28"/>
  <c r="C12" i="28"/>
  <c r="B12" i="28"/>
  <c r="E13" i="19"/>
  <c r="H13" i="23"/>
  <c r="F13" i="23"/>
  <c r="E13" i="23"/>
  <c r="B13" i="23"/>
  <c r="G13" i="23"/>
  <c r="D13" i="19"/>
  <c r="C13" i="1"/>
  <c r="F13" i="19"/>
  <c r="C13" i="19"/>
  <c r="B13" i="19"/>
  <c r="B13" i="1"/>
  <c r="D13" i="1"/>
  <c r="H12" i="28" l="1"/>
  <c r="I13" i="23"/>
  <c r="H13" i="30"/>
  <c r="F28" i="28"/>
  <c r="H28" i="28" s="1"/>
</calcChain>
</file>

<file path=xl/sharedStrings.xml><?xml version="1.0" encoding="utf-8"?>
<sst xmlns="http://schemas.openxmlformats.org/spreadsheetml/2006/main" count="140" uniqueCount="80">
  <si>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</si>
  <si>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</si>
  <si>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</si>
  <si>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</si>
  <si>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</si>
  <si>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</si>
  <si>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</si>
  <si>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</si>
  <si>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</si>
  <si>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APPELLATE</t>
  </si>
  <si>
    <t>JUSTICE</t>
  </si>
  <si>
    <t>Total Number of Registered Voters at Cutoff</t>
  </si>
  <si>
    <t>Number Election
Day Registrants</t>
  </si>
  <si>
    <t>% of Registered
Voters That Voted</t>
  </si>
  <si>
    <t>ST SEN</t>
  </si>
  <si>
    <t>SUPREME COURT</t>
  </si>
  <si>
    <t>To Succeed:</t>
  </si>
  <si>
    <t>COURT JUDGE</t>
  </si>
  <si>
    <t>Total Number of
Registered Voters</t>
  </si>
  <si>
    <t>Number of
Ballots Cast</t>
  </si>
  <si>
    <t>COUNTY</t>
  </si>
  <si>
    <t>COMMISSIONER</t>
  </si>
  <si>
    <t>PRECINCT COMMITTEEMAN</t>
  </si>
  <si>
    <t>PRECINCT</t>
  </si>
  <si>
    <t>PARTY</t>
  </si>
  <si>
    <t>CANDIDATE NAME</t>
  </si>
  <si>
    <t>VOTES RECEIVED</t>
  </si>
  <si>
    <t>UNITED STATES</t>
  </si>
  <si>
    <t>REPRESENTATIVE</t>
  </si>
  <si>
    <t>DIST 1</t>
  </si>
  <si>
    <t>DISTRICT 2</t>
  </si>
  <si>
    <t>Mike Simpson</t>
  </si>
  <si>
    <t>LEGISLATIVE DIST 28</t>
  </si>
  <si>
    <t>Jim Guthrie</t>
  </si>
  <si>
    <t>Republican</t>
  </si>
  <si>
    <t>Rockland School</t>
  </si>
  <si>
    <t>District #382</t>
  </si>
  <si>
    <t>Supplemental Levy</t>
  </si>
  <si>
    <t>Paulette Jordan</t>
  </si>
  <si>
    <t>Mike Saville</t>
  </si>
  <si>
    <t>Randy Armstrong</t>
  </si>
  <si>
    <t>Kevin Andrus</t>
  </si>
  <si>
    <t>Total # absentee ballots cast</t>
  </si>
  <si>
    <t xml:space="preserve">Total # absentee ballots </t>
  </si>
  <si>
    <t>Yes</t>
  </si>
  <si>
    <t>No</t>
  </si>
  <si>
    <t>CITY OF</t>
  </si>
  <si>
    <t>AMERICAN FALLS</t>
  </si>
  <si>
    <t>URBAN RENEWEL</t>
  </si>
  <si>
    <t>In Favor</t>
  </si>
  <si>
    <t>Against</t>
  </si>
  <si>
    <t>POWER COUNTY</t>
  </si>
  <si>
    <t>HOSPITAL DISTRICT</t>
  </si>
  <si>
    <t>GENERAL OBLIGATION</t>
  </si>
  <si>
    <t>BOND</t>
  </si>
  <si>
    <t>YES</t>
  </si>
  <si>
    <t>NO</t>
  </si>
  <si>
    <t>SENATOR</t>
  </si>
  <si>
    <t>Jim Vandermaas</t>
  </si>
  <si>
    <t>Jim Risch</t>
  </si>
  <si>
    <t>C. Aaron Swisher</t>
  </si>
  <si>
    <t>Kevin Rhoades</t>
  </si>
  <si>
    <t>To Succeed</t>
  </si>
  <si>
    <t>John R. Stegner</t>
  </si>
  <si>
    <t>Gregory W. Moeller</t>
  </si>
  <si>
    <t>Amanda K. Brailsford</t>
  </si>
  <si>
    <t>Ron J.Funk</t>
  </si>
  <si>
    <t>DIST 2</t>
  </si>
  <si>
    <t>William W. "Bill" Lasley</t>
  </si>
  <si>
    <t>SHERIFF</t>
  </si>
  <si>
    <t>Russell M. "Max" Sprague</t>
  </si>
  <si>
    <t>Joshua R. Campbell</t>
  </si>
  <si>
    <t>John Canfield</t>
  </si>
  <si>
    <t>Jesse M. Johnston</t>
  </si>
  <si>
    <t>Gary T. Krell</t>
  </si>
  <si>
    <t>PROSECUTING</t>
  </si>
  <si>
    <t>Anson L. Call II</t>
  </si>
  <si>
    <t>Abe D. Luca</t>
  </si>
  <si>
    <t>Mary L. Morrical</t>
  </si>
  <si>
    <t>Charles W. "Bill" Funk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</si>
</sst>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1" tint="0.3499862666707357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0" fontId="2" fillId="0" borderId="2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1" fontId="2" fillId="0" borderId="3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4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5" xfId="0" applyNumberFormat="1" applyFont="1" applyFill="1" applyBorder="1" applyAlignment="1" applyProtection="1">
      <alignment horizontal="left"/>
    </xf>
    <xf numFmtId="3" fontId="2" fillId="2" borderId="6" xfId="0" applyNumberFormat="1" applyFont="1" applyFill="1" applyBorder="1" applyAlignment="1" applyProtection="1"/>
    <xf numFmtId="3" fontId="2" fillId="2" borderId="7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8" xfId="0" applyNumberFormat="1" applyFont="1" applyBorder="1" applyAlignment="1" applyProtection="1">
      <alignment horizontal="center"/>
      <protection locked="0"/>
    </xf>
    <xf numFmtId="3" fontId="2" fillId="0" borderId="9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164" fontId="2" fillId="0" borderId="2" xfId="0" applyNumberFormat="1" applyFont="1" applyFill="1" applyBorder="1" applyAlignment="1" applyProtection="1">
      <alignment horizontal="center"/>
    </xf>
    <xf numFmtId="3" fontId="2" fillId="0" borderId="10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4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3" xfId="0" applyFont="1" applyFill="1" applyBorder="1" applyAlignment="1" applyProtection="1"/>
    <xf numFmtId="0" fontId="2" fillId="0" borderId="13" xfId="0" applyFont="1" applyFill="1" applyBorder="1" applyAlignment="1" applyProtection="1">
      <alignment horizontal="left"/>
    </xf>
    <xf numFmtId="0" fontId="3" fillId="0" borderId="14" xfId="0" applyFont="1" applyFill="1" applyBorder="1" applyAlignment="1" applyProtection="1">
      <alignment horizontal="center" vertical="center"/>
    </xf>
    <xf numFmtId="3" fontId="2" fillId="0" borderId="15" xfId="0" applyNumberFormat="1" applyFont="1" applyBorder="1" applyAlignment="1" applyProtection="1">
      <alignment horizontal="center"/>
      <protection locked="0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0" fontId="2" fillId="0" borderId="17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/>
    <xf numFmtId="3" fontId="5" fillId="2" borderId="6" xfId="0" applyNumberFormat="1" applyFont="1" applyFill="1" applyBorder="1" applyAlignment="1" applyProtection="1"/>
    <xf numFmtId="3" fontId="5" fillId="2" borderId="7" xfId="0" applyNumberFormat="1" applyFont="1" applyFill="1" applyBorder="1" applyAlignment="1" applyProtection="1"/>
    <xf numFmtId="3" fontId="3" fillId="2" borderId="6" xfId="0" applyNumberFormat="1" applyFont="1" applyFill="1" applyBorder="1" applyAlignment="1" applyProtection="1">
      <alignment horizontal="left"/>
    </xf>
    <xf numFmtId="0" fontId="3" fillId="0" borderId="4" xfId="0" applyFont="1" applyFill="1" applyBorder="1" applyAlignment="1" applyProtection="1">
      <alignment horizontal="center"/>
    </xf>
    <xf numFmtId="0" fontId="2" fillId="0" borderId="18" xfId="0" applyFont="1" applyFill="1" applyBorder="1" applyAlignment="1" applyProtection="1"/>
    <xf numFmtId="3" fontId="4" fillId="0" borderId="0" xfId="0" applyNumberFormat="1" applyFont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left"/>
    </xf>
    <xf numFmtId="3" fontId="4" fillId="0" borderId="3" xfId="0" applyNumberFormat="1" applyFont="1" applyBorder="1" applyAlignment="1" applyProtection="1">
      <alignment horizontal="center"/>
    </xf>
    <xf numFmtId="0" fontId="2" fillId="0" borderId="19" xfId="0" applyFont="1" applyFill="1" applyBorder="1" applyAlignment="1" applyProtection="1">
      <alignment horizontal="center"/>
    </xf>
    <xf numFmtId="0" fontId="2" fillId="0" borderId="20" xfId="0" applyFont="1" applyFill="1" applyBorder="1" applyAlignment="1" applyProtection="1">
      <alignment horizontal="center"/>
    </xf>
    <xf numFmtId="0" fontId="2" fillId="0" borderId="12" xfId="0" applyFont="1" applyFill="1" applyBorder="1" applyAlignment="1" applyProtection="1">
      <alignment horizontal="left"/>
      <protection locked="0"/>
    </xf>
    <xf numFmtId="0" fontId="3" fillId="0" borderId="21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left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18" xfId="0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left"/>
    </xf>
    <xf numFmtId="0" fontId="2" fillId="0" borderId="11" xfId="0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 textRotation="90"/>
      <protection locked="0"/>
    </xf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0" fontId="2" fillId="0" borderId="12" xfId="0" applyFont="1" applyFill="1" applyBorder="1" applyAlignment="1" applyProtection="1">
      <alignment horizontal="center" vertical="center" textRotation="90" wrapText="1"/>
      <protection locked="0"/>
    </xf>
    <xf numFmtId="3" fontId="4" fillId="0" borderId="24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0" fontId="2" fillId="0" borderId="2" xfId="0" applyFont="1" applyFill="1" applyBorder="1" applyAlignment="1" applyProtection="1">
      <protection locked="0"/>
    </xf>
    <xf numFmtId="3" fontId="2" fillId="0" borderId="8" xfId="0" applyNumberFormat="1" applyFont="1" applyFill="1" applyBorder="1" applyAlignment="1" applyProtection="1">
      <alignment horizontal="left"/>
    </xf>
    <xf numFmtId="0" fontId="3" fillId="0" borderId="11" xfId="0" quotePrefix="1" applyFont="1" applyFill="1" applyBorder="1" applyAlignment="1" applyProtection="1">
      <alignment horizontal="left"/>
    </xf>
    <xf numFmtId="0" fontId="3" fillId="0" borderId="18" xfId="0" quotePrefix="1" applyFont="1" applyFill="1" applyBorder="1" applyAlignment="1" applyProtection="1">
      <alignment horizontal="left"/>
    </xf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2" fillId="0" borderId="12" xfId="0" applyFont="1" applyBorder="1" applyAlignment="1">
      <alignment horizontal="left"/>
    </xf>
    <xf numFmtId="0" fontId="3" fillId="0" borderId="4" xfId="0" applyFont="1" applyBorder="1"/>
    <xf numFmtId="0" fontId="2" fillId="0" borderId="17" xfId="0" applyFont="1" applyBorder="1" applyAlignment="1">
      <alignment horizontal="left"/>
    </xf>
    <xf numFmtId="0" fontId="3" fillId="0" borderId="13" xfId="0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textRotation="90" wrapText="1"/>
    </xf>
    <xf numFmtId="1" fontId="2" fillId="0" borderId="3" xfId="0" applyNumberFormat="1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3" fontId="3" fillId="2" borderId="5" xfId="0" applyNumberFormat="1" applyFont="1" applyFill="1" applyBorder="1" applyAlignment="1">
      <alignment horizontal="left"/>
    </xf>
    <xf numFmtId="3" fontId="2" fillId="2" borderId="6" xfId="0" applyNumberFormat="1" applyFont="1" applyFill="1" applyBorder="1"/>
    <xf numFmtId="3" fontId="2" fillId="2" borderId="7" xfId="0" applyNumberFormat="1" applyFont="1" applyFill="1" applyBorder="1"/>
    <xf numFmtId="3" fontId="2" fillId="0" borderId="11" xfId="0" applyNumberFormat="1" applyFont="1" applyBorder="1" applyAlignment="1">
      <alignment horizontal="left"/>
    </xf>
    <xf numFmtId="164" fontId="2" fillId="0" borderId="10" xfId="0" applyNumberFormat="1" applyFont="1" applyBorder="1" applyAlignment="1">
      <alignment horizontal="center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4" fillId="0" borderId="2" xfId="0" applyNumberFormat="1" applyFont="1" applyBorder="1" applyAlignment="1">
      <alignment horizontal="left"/>
    </xf>
    <xf numFmtId="3" fontId="4" fillId="0" borderId="3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0" fontId="2" fillId="0" borderId="13" xfId="0" applyFont="1" applyFill="1" applyBorder="1" applyAlignment="1" applyProtection="1">
      <alignment horizontal="center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1" fontId="2" fillId="0" borderId="32" xfId="0" applyNumberFormat="1" applyFont="1" applyFill="1" applyBorder="1" applyAlignment="1" applyProtection="1">
      <alignment horizontal="center" vertical="center" textRotation="90" wrapText="1"/>
    </xf>
    <xf numFmtId="0" fontId="2" fillId="0" borderId="18" xfId="0" applyFont="1" applyFill="1" applyBorder="1" applyAlignment="1" applyProtection="1">
      <alignment horizontal="left"/>
    </xf>
    <xf numFmtId="3" fontId="2" fillId="0" borderId="35" xfId="0" applyNumberFormat="1" applyFont="1" applyBorder="1" applyAlignment="1" applyProtection="1">
      <alignment horizontal="center"/>
      <protection locked="0"/>
    </xf>
    <xf numFmtId="3" fontId="2" fillId="0" borderId="18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Fill="1" applyBorder="1" applyAlignment="1" applyProtection="1">
      <alignment horizontal="center"/>
      <protection locked="0"/>
    </xf>
    <xf numFmtId="3" fontId="2" fillId="3" borderId="8" xfId="0" applyNumberFormat="1" applyFont="1" applyFill="1" applyBorder="1" applyAlignment="1" applyProtection="1"/>
    <xf numFmtId="3" fontId="2" fillId="3" borderId="16" xfId="0" applyNumberFormat="1" applyFont="1" applyFill="1" applyBorder="1" applyAlignment="1" applyProtection="1">
      <alignment horizontal="center"/>
      <protection locked="0"/>
    </xf>
    <xf numFmtId="3" fontId="2" fillId="3" borderId="1" xfId="0" applyNumberFormat="1" applyFont="1" applyFill="1" applyBorder="1" applyAlignment="1" applyProtection="1">
      <alignment horizontal="center"/>
      <protection locked="0"/>
    </xf>
    <xf numFmtId="3" fontId="2" fillId="3" borderId="25" xfId="0" applyNumberFormat="1" applyFont="1" applyFill="1" applyBorder="1" applyAlignment="1" applyProtection="1">
      <alignment horizontal="center"/>
    </xf>
    <xf numFmtId="0" fontId="2" fillId="3" borderId="26" xfId="0" applyFont="1" applyFill="1" applyBorder="1" applyAlignment="1" applyProtection="1">
      <alignment horizontal="center"/>
      <protection locked="0"/>
    </xf>
    <xf numFmtId="164" fontId="2" fillId="3" borderId="11" xfId="0" applyNumberFormat="1" applyFont="1" applyFill="1" applyBorder="1" applyAlignment="1" applyProtection="1">
      <alignment horizontal="center"/>
    </xf>
    <xf numFmtId="164" fontId="2" fillId="3" borderId="4" xfId="0" applyNumberFormat="1" applyFont="1" applyFill="1" applyBorder="1" applyAlignment="1" applyProtection="1">
      <alignment horizontal="center"/>
    </xf>
    <xf numFmtId="3" fontId="5" fillId="3" borderId="8" xfId="0" applyNumberFormat="1" applyFont="1" applyFill="1" applyBorder="1" applyAlignment="1" applyProtection="1"/>
    <xf numFmtId="164" fontId="2" fillId="3" borderId="31" xfId="0" applyNumberFormat="1" applyFont="1" applyFill="1" applyBorder="1" applyAlignment="1" applyProtection="1">
      <alignment horizontal="center"/>
    </xf>
    <xf numFmtId="3" fontId="2" fillId="3" borderId="11" xfId="0" applyNumberFormat="1" applyFont="1" applyFill="1" applyBorder="1" applyAlignment="1" applyProtection="1">
      <alignment horizontal="center"/>
    </xf>
    <xf numFmtId="0" fontId="2" fillId="3" borderId="1" xfId="0" applyFont="1" applyFill="1" applyBorder="1" applyAlignment="1" applyProtection="1">
      <alignment horizontal="center"/>
      <protection locked="0"/>
    </xf>
    <xf numFmtId="3" fontId="2" fillId="3" borderId="29" xfId="0" applyNumberFormat="1" applyFont="1" applyFill="1" applyBorder="1" applyAlignment="1" applyProtection="1">
      <alignment horizontal="center"/>
      <protection locked="0"/>
    </xf>
    <xf numFmtId="3" fontId="2" fillId="3" borderId="30" xfId="0" applyNumberFormat="1" applyFont="1" applyFill="1" applyBorder="1" applyAlignment="1" applyProtection="1">
      <alignment horizontal="center"/>
      <protection locked="0"/>
    </xf>
    <xf numFmtId="3" fontId="2" fillId="3" borderId="10" xfId="0" applyNumberFormat="1" applyFont="1" applyFill="1" applyBorder="1" applyAlignment="1" applyProtection="1">
      <alignment horizontal="center"/>
      <protection locked="0"/>
    </xf>
    <xf numFmtId="3" fontId="2" fillId="3" borderId="10" xfId="0" applyNumberFormat="1" applyFont="1" applyFill="1" applyBorder="1" applyAlignment="1">
      <alignment horizontal="center"/>
    </xf>
    <xf numFmtId="164" fontId="2" fillId="3" borderId="10" xfId="0" applyNumberFormat="1" applyFont="1" applyFill="1" applyBorder="1" applyAlignment="1">
      <alignment horizontal="center"/>
    </xf>
    <xf numFmtId="3" fontId="2" fillId="3" borderId="35" xfId="0" applyNumberFormat="1" applyFont="1" applyFill="1" applyBorder="1" applyAlignment="1" applyProtection="1">
      <alignment horizontal="center"/>
      <protection locked="0"/>
    </xf>
    <xf numFmtId="3" fontId="2" fillId="3" borderId="18" xfId="0" applyNumberFormat="1" applyFont="1" applyFill="1" applyBorder="1" applyAlignment="1" applyProtection="1">
      <alignment horizontal="center"/>
      <protection locked="0"/>
    </xf>
    <xf numFmtId="3" fontId="2" fillId="0" borderId="8" xfId="0" applyNumberFormat="1" applyFont="1" applyBorder="1" applyAlignment="1">
      <alignment horizontal="center"/>
    </xf>
    <xf numFmtId="3" fontId="2" fillId="0" borderId="30" xfId="0" applyNumberFormat="1" applyFont="1" applyBorder="1" applyAlignment="1">
      <alignment horizontal="center"/>
    </xf>
    <xf numFmtId="3" fontId="2" fillId="0" borderId="18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2" xfId="0" applyNumberFormat="1" applyFont="1" applyBorder="1" applyAlignment="1" applyProtection="1">
      <alignment horizontal="center"/>
      <protection locked="0"/>
    </xf>
    <xf numFmtId="3" fontId="2" fillId="0" borderId="2" xfId="0" applyNumberFormat="1" applyFont="1" applyFill="1" applyBorder="1" applyAlignment="1" applyProtection="1">
      <protection locked="0"/>
    </xf>
    <xf numFmtId="0" fontId="3" fillId="0" borderId="12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33" xfId="0" applyFont="1" applyFill="1" applyBorder="1" applyAlignment="1" applyProtection="1">
      <alignment horizontal="center"/>
    </xf>
    <xf numFmtId="0" fontId="3" fillId="0" borderId="13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34" xfId="0" applyFont="1" applyFill="1" applyBorder="1" applyAlignment="1" applyProtection="1">
      <alignment horizontal="center"/>
    </xf>
    <xf numFmtId="0" fontId="2" fillId="0" borderId="20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33" xfId="0" applyFont="1" applyFill="1" applyBorder="1" applyAlignment="1" applyProtection="1">
      <alignment horizontal="center"/>
    </xf>
    <xf numFmtId="0" fontId="2" fillId="0" borderId="19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/>
    </xf>
    <xf numFmtId="0" fontId="2" fillId="0" borderId="32" xfId="0" applyFont="1" applyFill="1" applyBorder="1" applyAlignment="1" applyProtection="1">
      <alignment horizontal="center"/>
    </xf>
    <xf numFmtId="0" fontId="3" fillId="0" borderId="19" xfId="0" applyFon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19" xfId="0" applyFont="1" applyBorder="1" applyAlignment="1" applyProtection="1">
      <alignment horizontal="center"/>
    </xf>
    <xf numFmtId="0" fontId="3" fillId="0" borderId="28" xfId="0" applyFont="1" applyBorder="1" applyAlignment="1" applyProtection="1">
      <alignment horizontal="center"/>
    </xf>
    <xf numFmtId="0" fontId="3" fillId="0" borderId="32" xfId="0" applyFont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3" fillId="0" borderId="20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Fill="1" applyBorder="1" applyAlignment="1" applyProtection="1">
      <alignment horizontal="center"/>
      <protection locked="0"/>
    </xf>
    <xf numFmtId="0" fontId="3" fillId="0" borderId="12" xfId="0" applyFont="1" applyFill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17" xfId="0" applyFont="1" applyFill="1" applyBorder="1" applyAlignment="1" applyProtection="1">
      <alignment horizontal="center"/>
      <protection locked="0"/>
    </xf>
    <xf numFmtId="0" fontId="2" fillId="0" borderId="19" xfId="0" applyFont="1" applyFill="1" applyBorder="1" applyAlignment="1" applyProtection="1">
      <alignment horizontal="center"/>
      <protection locked="0"/>
    </xf>
    <xf numFmtId="0" fontId="2" fillId="0" borderId="28" xfId="0" applyFont="1" applyFill="1" applyBorder="1" applyAlignment="1" applyProtection="1">
      <alignment horizontal="center"/>
      <protection locked="0"/>
    </xf>
    <xf numFmtId="0" fontId="2" fillId="0" borderId="32" xfId="0" applyFont="1" applyFill="1" applyBorder="1" applyAlignment="1" applyProtection="1">
      <alignment horizontal="center"/>
      <protection locked="0"/>
    </xf>
    <xf numFmtId="0" fontId="3" fillId="0" borderId="17" xfId="0" applyFont="1" applyFill="1" applyBorder="1" applyAlignment="1" applyProtection="1">
      <alignment horizontal="center"/>
      <protection locked="0"/>
    </xf>
    <xf numFmtId="0" fontId="3" fillId="0" borderId="19" xfId="0" applyFont="1" applyBorder="1" applyAlignment="1">
      <alignment horizontal="center"/>
    </xf>
    <xf numFmtId="0" fontId="3" fillId="0" borderId="3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sprague\Downloads\precincts_112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CINCTS"/>
      <sheetName val="TOTALS"/>
    </sheetNames>
    <sheetDataSet>
      <sheetData sheetId="0">
        <row r="3">
          <cell r="D3">
            <v>58</v>
          </cell>
        </row>
        <row r="4">
          <cell r="D4">
            <v>68</v>
          </cell>
        </row>
        <row r="5">
          <cell r="D5">
            <v>79</v>
          </cell>
        </row>
        <row r="6">
          <cell r="D6">
            <v>8</v>
          </cell>
        </row>
        <row r="7">
          <cell r="D7">
            <v>4</v>
          </cell>
        </row>
        <row r="8">
          <cell r="D8">
            <v>37</v>
          </cell>
        </row>
        <row r="9">
          <cell r="D9">
            <v>7</v>
          </cell>
        </row>
        <row r="10">
          <cell r="D10">
            <v>5</v>
          </cell>
        </row>
        <row r="11">
          <cell r="D11">
            <v>9</v>
          </cell>
        </row>
        <row r="12">
          <cell r="D12">
            <v>7</v>
          </cell>
        </row>
        <row r="13">
          <cell r="D13">
            <v>0</v>
          </cell>
        </row>
        <row r="14">
          <cell r="D14">
            <v>6</v>
          </cell>
        </row>
        <row r="15">
          <cell r="D15">
            <v>56</v>
          </cell>
        </row>
        <row r="16">
          <cell r="D16">
            <v>65</v>
          </cell>
        </row>
        <row r="17">
          <cell r="D17">
            <v>80</v>
          </cell>
        </row>
        <row r="18">
          <cell r="D18">
            <v>14</v>
          </cell>
        </row>
        <row r="19">
          <cell r="D19">
            <v>4</v>
          </cell>
        </row>
        <row r="20">
          <cell r="D20">
            <v>41</v>
          </cell>
        </row>
        <row r="21">
          <cell r="D21">
            <v>57</v>
          </cell>
        </row>
        <row r="22">
          <cell r="D22">
            <v>65</v>
          </cell>
        </row>
        <row r="23">
          <cell r="D23">
            <v>80</v>
          </cell>
        </row>
        <row r="24">
          <cell r="D24">
            <v>12</v>
          </cell>
        </row>
        <row r="25">
          <cell r="D25">
            <v>4</v>
          </cell>
        </row>
        <row r="26">
          <cell r="D26">
            <v>40</v>
          </cell>
        </row>
        <row r="27">
          <cell r="D27">
            <v>61</v>
          </cell>
        </row>
        <row r="28">
          <cell r="D28">
            <v>70</v>
          </cell>
        </row>
        <row r="29">
          <cell r="D29">
            <v>83</v>
          </cell>
        </row>
        <row r="30">
          <cell r="D30">
            <v>15</v>
          </cell>
        </row>
        <row r="31">
          <cell r="D31">
            <v>4</v>
          </cell>
        </row>
        <row r="32">
          <cell r="D32">
            <v>40</v>
          </cell>
        </row>
        <row r="33">
          <cell r="D33">
            <v>50</v>
          </cell>
        </row>
        <row r="34">
          <cell r="D34">
            <v>53</v>
          </cell>
        </row>
        <row r="35">
          <cell r="D35">
            <v>62</v>
          </cell>
        </row>
        <row r="36">
          <cell r="D36">
            <v>13</v>
          </cell>
        </row>
        <row r="37">
          <cell r="D37">
            <v>4</v>
          </cell>
        </row>
        <row r="38">
          <cell r="D38">
            <v>37</v>
          </cell>
        </row>
        <row r="45">
          <cell r="D45">
            <v>58</v>
          </cell>
        </row>
        <row r="46">
          <cell r="D46">
            <v>73</v>
          </cell>
        </row>
        <row r="47">
          <cell r="D47">
            <v>79</v>
          </cell>
        </row>
        <row r="48">
          <cell r="D48">
            <v>27</v>
          </cell>
        </row>
        <row r="49">
          <cell r="D49">
            <v>13</v>
          </cell>
        </row>
        <row r="50">
          <cell r="D50">
            <v>13</v>
          </cell>
        </row>
        <row r="51">
          <cell r="D51">
            <v>191</v>
          </cell>
        </row>
        <row r="52">
          <cell r="D52">
            <v>239</v>
          </cell>
        </row>
        <row r="53">
          <cell r="D53">
            <v>263</v>
          </cell>
        </row>
        <row r="54">
          <cell r="D54">
            <v>102</v>
          </cell>
        </row>
        <row r="55">
          <cell r="D55">
            <v>39</v>
          </cell>
        </row>
        <row r="56">
          <cell r="D56">
            <v>43</v>
          </cell>
        </row>
        <row r="57">
          <cell r="D57">
            <v>236</v>
          </cell>
        </row>
        <row r="58">
          <cell r="D58">
            <v>295</v>
          </cell>
        </row>
        <row r="59">
          <cell r="D59">
            <v>326</v>
          </cell>
        </row>
        <row r="60">
          <cell r="D60">
            <v>115</v>
          </cell>
        </row>
        <row r="61">
          <cell r="D61">
            <v>50</v>
          </cell>
        </row>
        <row r="62">
          <cell r="D62">
            <v>54</v>
          </cell>
        </row>
        <row r="63">
          <cell r="D63">
            <v>229</v>
          </cell>
        </row>
        <row r="64">
          <cell r="D64">
            <v>265</v>
          </cell>
        </row>
        <row r="65">
          <cell r="D65">
            <v>308</v>
          </cell>
        </row>
        <row r="66">
          <cell r="D66">
            <v>122</v>
          </cell>
        </row>
        <row r="67">
          <cell r="D67">
            <v>49</v>
          </cell>
        </row>
        <row r="68">
          <cell r="D68">
            <v>51</v>
          </cell>
        </row>
        <row r="69">
          <cell r="D69">
            <v>228</v>
          </cell>
        </row>
        <row r="70">
          <cell r="D70">
            <v>278</v>
          </cell>
        </row>
        <row r="71">
          <cell r="D71">
            <v>317</v>
          </cell>
        </row>
        <row r="72">
          <cell r="D72">
            <v>125</v>
          </cell>
        </row>
        <row r="73">
          <cell r="D73">
            <v>49</v>
          </cell>
        </row>
        <row r="74">
          <cell r="D74">
            <v>52</v>
          </cell>
        </row>
        <row r="75">
          <cell r="D75">
            <v>231</v>
          </cell>
        </row>
        <row r="76">
          <cell r="D76">
            <v>282</v>
          </cell>
        </row>
        <row r="77">
          <cell r="D77">
            <v>306</v>
          </cell>
        </row>
        <row r="78">
          <cell r="D78">
            <v>125</v>
          </cell>
        </row>
        <row r="79">
          <cell r="D79">
            <v>49</v>
          </cell>
        </row>
        <row r="80">
          <cell r="D80">
            <v>50</v>
          </cell>
        </row>
        <row r="81">
          <cell r="D81">
            <v>150</v>
          </cell>
        </row>
        <row r="82">
          <cell r="D82">
            <v>154</v>
          </cell>
        </row>
        <row r="83">
          <cell r="D83">
            <v>181</v>
          </cell>
        </row>
        <row r="84">
          <cell r="D84">
            <v>57</v>
          </cell>
        </row>
        <row r="85">
          <cell r="D85">
            <v>28</v>
          </cell>
        </row>
        <row r="86">
          <cell r="D86">
            <v>13</v>
          </cell>
        </row>
        <row r="87">
          <cell r="D87">
            <v>18</v>
          </cell>
        </row>
        <row r="88">
          <cell r="D88">
            <v>26</v>
          </cell>
        </row>
        <row r="89">
          <cell r="D89">
            <v>25</v>
          </cell>
        </row>
        <row r="90">
          <cell r="D90">
            <v>8</v>
          </cell>
        </row>
        <row r="91">
          <cell r="D91">
            <v>8</v>
          </cell>
        </row>
        <row r="92">
          <cell r="D92">
            <v>8</v>
          </cell>
        </row>
        <row r="93">
          <cell r="D93">
            <v>41</v>
          </cell>
        </row>
        <row r="94">
          <cell r="D94">
            <v>48</v>
          </cell>
        </row>
        <row r="95">
          <cell r="D95">
            <v>78</v>
          </cell>
        </row>
        <row r="96">
          <cell r="D96">
            <v>33</v>
          </cell>
        </row>
        <row r="97">
          <cell r="D97">
            <v>6</v>
          </cell>
        </row>
        <row r="98">
          <cell r="D98">
            <v>15</v>
          </cell>
        </row>
        <row r="99">
          <cell r="D99">
            <v>42</v>
          </cell>
        </row>
        <row r="100">
          <cell r="D100">
            <v>89</v>
          </cell>
        </row>
        <row r="101">
          <cell r="D101">
            <v>67</v>
          </cell>
        </row>
        <row r="102">
          <cell r="D102">
            <v>25</v>
          </cell>
        </row>
        <row r="103">
          <cell r="D103">
            <v>8</v>
          </cell>
        </row>
        <row r="104">
          <cell r="D104">
            <v>18</v>
          </cell>
        </row>
        <row r="105">
          <cell r="D105">
            <v>180</v>
          </cell>
        </row>
        <row r="106">
          <cell r="D106">
            <v>238</v>
          </cell>
        </row>
        <row r="107">
          <cell r="D107">
            <v>259</v>
          </cell>
        </row>
        <row r="108">
          <cell r="D108">
            <v>107</v>
          </cell>
        </row>
        <row r="109">
          <cell r="D109">
            <v>39</v>
          </cell>
        </row>
        <row r="110">
          <cell r="D110">
            <v>38</v>
          </cell>
        </row>
        <row r="111">
          <cell r="D111">
            <v>69</v>
          </cell>
        </row>
        <row r="112">
          <cell r="D112">
            <v>78</v>
          </cell>
        </row>
        <row r="113">
          <cell r="D113">
            <v>84</v>
          </cell>
        </row>
        <row r="114">
          <cell r="D114">
            <v>20</v>
          </cell>
        </row>
        <row r="115">
          <cell r="D115">
            <v>13</v>
          </cell>
        </row>
        <row r="116">
          <cell r="D116">
            <v>16</v>
          </cell>
        </row>
        <row r="117">
          <cell r="D117">
            <v>237</v>
          </cell>
        </row>
        <row r="118">
          <cell r="D118">
            <v>310</v>
          </cell>
        </row>
        <row r="119">
          <cell r="D119">
            <v>292</v>
          </cell>
        </row>
        <row r="120">
          <cell r="D120">
            <v>372</v>
          </cell>
        </row>
        <row r="121">
          <cell r="D121">
            <v>423</v>
          </cell>
        </row>
        <row r="122">
          <cell r="D122">
            <v>137</v>
          </cell>
        </row>
        <row r="123">
          <cell r="D123">
            <v>52</v>
          </cell>
        </row>
        <row r="124">
          <cell r="D124">
            <v>103</v>
          </cell>
        </row>
        <row r="125">
          <cell r="D125">
            <v>289</v>
          </cell>
        </row>
        <row r="126">
          <cell r="D126">
            <v>372</v>
          </cell>
        </row>
        <row r="127">
          <cell r="D127">
            <v>420</v>
          </cell>
        </row>
        <row r="128">
          <cell r="D128">
            <v>135</v>
          </cell>
        </row>
        <row r="129">
          <cell r="D129">
            <v>48</v>
          </cell>
        </row>
        <row r="130">
          <cell r="D130">
            <v>101</v>
          </cell>
        </row>
        <row r="131">
          <cell r="D131">
            <v>299</v>
          </cell>
        </row>
        <row r="132">
          <cell r="D132">
            <v>382</v>
          </cell>
        </row>
        <row r="133">
          <cell r="D133">
            <v>431</v>
          </cell>
        </row>
        <row r="134">
          <cell r="D134">
            <v>138</v>
          </cell>
        </row>
        <row r="135">
          <cell r="D135">
            <v>51</v>
          </cell>
        </row>
        <row r="136">
          <cell r="D136">
            <v>102</v>
          </cell>
        </row>
        <row r="137">
          <cell r="D137">
            <v>227</v>
          </cell>
        </row>
        <row r="138">
          <cell r="D138">
            <v>256</v>
          </cell>
        </row>
        <row r="139">
          <cell r="D139">
            <v>262</v>
          </cell>
        </row>
        <row r="140">
          <cell r="D140">
            <v>74</v>
          </cell>
        </row>
        <row r="141">
          <cell r="D141">
            <v>29</v>
          </cell>
        </row>
        <row r="142">
          <cell r="D142">
            <v>72</v>
          </cell>
        </row>
        <row r="143">
          <cell r="D143">
            <v>135</v>
          </cell>
        </row>
        <row r="144">
          <cell r="D144">
            <v>196</v>
          </cell>
        </row>
        <row r="145">
          <cell r="D145">
            <v>228</v>
          </cell>
        </row>
        <row r="146">
          <cell r="D146">
            <v>83</v>
          </cell>
        </row>
        <row r="147">
          <cell r="D147">
            <v>29</v>
          </cell>
        </row>
        <row r="148">
          <cell r="D148">
            <v>37</v>
          </cell>
        </row>
        <row r="149">
          <cell r="D149">
            <v>123</v>
          </cell>
        </row>
        <row r="150">
          <cell r="D150">
            <v>36</v>
          </cell>
        </row>
        <row r="151">
          <cell r="D151">
            <v>126</v>
          </cell>
        </row>
        <row r="152">
          <cell r="D152">
            <v>168</v>
          </cell>
        </row>
        <row r="153">
          <cell r="D153">
            <v>202</v>
          </cell>
        </row>
        <row r="154">
          <cell r="D154">
            <v>97</v>
          </cell>
        </row>
        <row r="155">
          <cell r="D155">
            <v>101</v>
          </cell>
        </row>
        <row r="156">
          <cell r="D156">
            <v>132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view="pageLayout" topLeftCell="A4" zoomScaleNormal="100" zoomScaleSheetLayoutView="100" workbookViewId="0">
      <selection activeCell="B7" sqref="B7:G12"/>
    </sheetView>
  </sheetViews>
  <sheetFormatPr defaultColWidth="9.140625" defaultRowHeight="12.75" x14ac:dyDescent="0.2"/>
  <cols>
    <col min="1" max="1" width="9.42578125" style="16" customWidth="1"/>
    <col min="2" max="7" width="8.7109375" style="32" customWidth="1"/>
    <col min="8" max="16384" width="9.140625" style="10"/>
  </cols>
  <sheetData>
    <row r="1" spans="1:7" x14ac:dyDescent="0.2">
      <c r="A1" s="23"/>
      <c r="B1" s="121"/>
      <c r="C1" s="121"/>
      <c r="D1" s="121"/>
      <c r="E1" s="121" t="s">
        <v>27</v>
      </c>
      <c r="F1" s="121"/>
      <c r="G1" s="121"/>
    </row>
    <row r="2" spans="1:7" s="25" customFormat="1" x14ac:dyDescent="0.2">
      <c r="A2" s="24"/>
      <c r="B2" s="122" t="s">
        <v>27</v>
      </c>
      <c r="C2" s="122"/>
      <c r="D2" s="122"/>
      <c r="E2" s="126" t="s">
        <v>28</v>
      </c>
      <c r="F2" s="127"/>
      <c r="G2" s="128"/>
    </row>
    <row r="3" spans="1:7" s="25" customFormat="1" x14ac:dyDescent="0.2">
      <c r="A3" s="26"/>
      <c r="B3" s="123" t="s">
        <v>57</v>
      </c>
      <c r="C3" s="124"/>
      <c r="D3" s="125"/>
      <c r="E3" s="123" t="s">
        <v>30</v>
      </c>
      <c r="F3" s="124"/>
      <c r="G3" s="125"/>
    </row>
    <row r="4" spans="1:7" ht="13.5" customHeight="1" x14ac:dyDescent="0.2">
      <c r="A4" s="27"/>
      <c r="B4" s="2" t="s">
        <v>1</v>
      </c>
      <c r="C4" s="2" t="s">
        <v>1</v>
      </c>
      <c r="D4" s="2" t="s">
        <v>2</v>
      </c>
      <c r="E4" s="2" t="s">
        <v>1</v>
      </c>
      <c r="F4" s="2" t="s">
        <v>2</v>
      </c>
      <c r="G4" s="2" t="s">
        <v>2</v>
      </c>
    </row>
    <row r="5" spans="1:7" s="11" customFormat="1" ht="88.35" customHeight="1" thickBot="1" x14ac:dyDescent="0.25">
      <c r="A5" s="28" t="s">
        <v>6</v>
      </c>
      <c r="B5" s="7" t="s">
        <v>38</v>
      </c>
      <c r="C5" s="7" t="s">
        <v>58</v>
      </c>
      <c r="D5" s="7" t="s">
        <v>59</v>
      </c>
      <c r="E5" s="7" t="s">
        <v>60</v>
      </c>
      <c r="F5" s="7" t="s">
        <v>61</v>
      </c>
      <c r="G5" s="7" t="s">
        <v>31</v>
      </c>
    </row>
    <row r="6" spans="1:7" s="15" customFormat="1" ht="13.5" thickBot="1" x14ac:dyDescent="0.25">
      <c r="A6" s="12"/>
      <c r="B6" s="13"/>
      <c r="C6" s="13"/>
      <c r="D6" s="13"/>
      <c r="E6" s="13"/>
      <c r="F6" s="13"/>
      <c r="G6" s="14"/>
    </row>
    <row r="7" spans="1:7" s="15" customFormat="1" x14ac:dyDescent="0.2">
      <c r="A7" s="1">
        <v>1</v>
      </c>
      <c r="B7" s="18">
        <f>[1]PRECINCTS!D3</f>
        <v>58</v>
      </c>
      <c r="C7" s="18">
        <f>[1]PRECINCTS!D9</f>
        <v>7</v>
      </c>
      <c r="D7" s="18">
        <f>[1]PRECINCTS!D15</f>
        <v>56</v>
      </c>
      <c r="E7" s="18">
        <f>[1]PRECINCTS!D21</f>
        <v>57</v>
      </c>
      <c r="F7" s="18">
        <f>[1]PRECINCTS!D45</f>
        <v>58</v>
      </c>
      <c r="G7" s="18">
        <f>[1]PRECINCTS!D51</f>
        <v>191</v>
      </c>
    </row>
    <row r="8" spans="1:7" s="15" customFormat="1" x14ac:dyDescent="0.2">
      <c r="A8" s="1">
        <v>2</v>
      </c>
      <c r="B8" s="82">
        <f>[1]PRECINCTS!D4</f>
        <v>68</v>
      </c>
      <c r="C8" s="82">
        <f>[1]PRECINCTS!D10</f>
        <v>5</v>
      </c>
      <c r="D8" s="82">
        <f>[1]PRECINCTS!D16</f>
        <v>65</v>
      </c>
      <c r="E8" s="82">
        <f>[1]PRECINCTS!D22</f>
        <v>65</v>
      </c>
      <c r="F8" s="82">
        <f>[1]PRECINCTS!D46</f>
        <v>73</v>
      </c>
      <c r="G8" s="82">
        <f>[1]PRECINCTS!D52</f>
        <v>239</v>
      </c>
    </row>
    <row r="9" spans="1:7" s="15" customFormat="1" x14ac:dyDescent="0.2">
      <c r="A9" s="1">
        <v>3</v>
      </c>
      <c r="B9" s="82">
        <f>[1]PRECINCTS!D5</f>
        <v>79</v>
      </c>
      <c r="C9" s="82">
        <f>[1]PRECINCTS!D11</f>
        <v>9</v>
      </c>
      <c r="D9" s="82">
        <f>[1]PRECINCTS!D17</f>
        <v>80</v>
      </c>
      <c r="E9" s="82">
        <f>[1]PRECINCTS!D23</f>
        <v>80</v>
      </c>
      <c r="F9" s="82">
        <f>[1]PRECINCTS!D47</f>
        <v>79</v>
      </c>
      <c r="G9" s="82">
        <f>[1]PRECINCTS!D53</f>
        <v>263</v>
      </c>
    </row>
    <row r="10" spans="1:7" s="15" customFormat="1" x14ac:dyDescent="0.2">
      <c r="A10" s="1">
        <v>4</v>
      </c>
      <c r="B10" s="82">
        <f>[1]PRECINCTS!D6</f>
        <v>8</v>
      </c>
      <c r="C10" s="82">
        <f>[1]PRECINCTS!D12</f>
        <v>7</v>
      </c>
      <c r="D10" s="82">
        <f>[1]PRECINCTS!D18</f>
        <v>14</v>
      </c>
      <c r="E10" s="82">
        <f>[1]PRECINCTS!D24</f>
        <v>12</v>
      </c>
      <c r="F10" s="82">
        <f>[1]PRECINCTS!D48</f>
        <v>27</v>
      </c>
      <c r="G10" s="82">
        <f>[1]PRECINCTS!D54</f>
        <v>102</v>
      </c>
    </row>
    <row r="11" spans="1:7" s="15" customFormat="1" x14ac:dyDescent="0.2">
      <c r="A11" s="1">
        <v>5</v>
      </c>
      <c r="B11" s="82">
        <f>[1]PRECINCTS!D7</f>
        <v>4</v>
      </c>
      <c r="C11" s="82">
        <f>[1]PRECINCTS!D13</f>
        <v>0</v>
      </c>
      <c r="D11" s="82">
        <f>[1]PRECINCTS!D19</f>
        <v>4</v>
      </c>
      <c r="E11" s="82">
        <f>[1]PRECINCTS!D25</f>
        <v>4</v>
      </c>
      <c r="F11" s="82">
        <f>[1]PRECINCTS!D49</f>
        <v>13</v>
      </c>
      <c r="G11" s="82">
        <f>[1]PRECINCTS!D55</f>
        <v>39</v>
      </c>
    </row>
    <row r="12" spans="1:7" s="15" customFormat="1" x14ac:dyDescent="0.2">
      <c r="A12" s="1">
        <v>6</v>
      </c>
      <c r="B12" s="92">
        <f>[1]PRECINCTS!D8</f>
        <v>37</v>
      </c>
      <c r="C12" s="92">
        <f>[1]PRECINCTS!D14</f>
        <v>6</v>
      </c>
      <c r="D12" s="92">
        <f>[1]PRECINCTS!D20</f>
        <v>41</v>
      </c>
      <c r="E12" s="92">
        <f>[1]PRECINCTS!D26</f>
        <v>40</v>
      </c>
      <c r="F12" s="92">
        <f>[1]PRECINCTS!D50</f>
        <v>13</v>
      </c>
      <c r="G12" s="92">
        <f>[1]PRECINCTS!D56</f>
        <v>43</v>
      </c>
    </row>
    <row r="13" spans="1:7" x14ac:dyDescent="0.2">
      <c r="A13" s="8" t="s">
        <v>0</v>
      </c>
      <c r="B13" s="17">
        <f t="shared" ref="B13:G13" si="0">SUM(B7:B12)</f>
        <v>254</v>
      </c>
      <c r="C13" s="17">
        <f t="shared" si="0"/>
        <v>34</v>
      </c>
      <c r="D13" s="17">
        <f t="shared" si="0"/>
        <v>260</v>
      </c>
      <c r="E13" s="17">
        <f t="shared" si="0"/>
        <v>258</v>
      </c>
      <c r="F13" s="17">
        <f t="shared" si="0"/>
        <v>263</v>
      </c>
      <c r="G13" s="17">
        <f t="shared" si="0"/>
        <v>877</v>
      </c>
    </row>
    <row r="14" spans="1:7" x14ac:dyDescent="0.2">
      <c r="A14" s="31"/>
      <c r="B14" s="41"/>
      <c r="C14" s="41"/>
      <c r="D14" s="41"/>
      <c r="E14" s="41"/>
      <c r="F14" s="41"/>
      <c r="G14" s="41"/>
    </row>
  </sheetData>
  <sheetProtection selectLockedCells="1"/>
  <mergeCells count="6">
    <mergeCell ref="B1:D1"/>
    <mergeCell ref="B2:D2"/>
    <mergeCell ref="B3:D3"/>
    <mergeCell ref="E1:G1"/>
    <mergeCell ref="E2:G2"/>
    <mergeCell ref="E3:G3"/>
  </mergeCells>
  <phoneticPr fontId="1" type="noConversion"/>
  <printOptions horizontalCentered="1"/>
  <pageMargins left="1" right="0.5" top="1" bottom="0.5" header="0.5" footer="0.35"/>
  <pageSetup pageOrder="overThenDown" orientation="portrait" r:id="rId1"/>
  <headerFooter alignWithMargins="0">
    <oddHeader>&amp;C&amp;"Helv,Bold"POWER COUNTY RESULTS
PRIMARY ELECTION    MAY 19,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tabSelected="1" view="pageLayout" topLeftCell="A4" zoomScaleNormal="100" zoomScaleSheetLayoutView="100" workbookViewId="0">
      <selection activeCell="I7" sqref="I7"/>
    </sheetView>
  </sheetViews>
  <sheetFormatPr defaultColWidth="9.140625" defaultRowHeight="12.75" x14ac:dyDescent="0.2"/>
  <cols>
    <col min="1" max="1" width="9.140625" style="16" bestFit="1" customWidth="1"/>
    <col min="2" max="3" width="16.140625" style="10" customWidth="1"/>
    <col min="4" max="4" width="16.5703125" style="10" customWidth="1"/>
    <col min="5" max="9" width="8.7109375" style="10" customWidth="1"/>
    <col min="10" max="16384" width="9.140625" style="10"/>
  </cols>
  <sheetData>
    <row r="1" spans="1:9" x14ac:dyDescent="0.2">
      <c r="A1" s="46"/>
      <c r="B1" s="135" t="s">
        <v>15</v>
      </c>
      <c r="C1" s="136"/>
      <c r="D1" s="67" t="s">
        <v>9</v>
      </c>
      <c r="E1" s="132"/>
      <c r="F1" s="133"/>
      <c r="G1" s="133"/>
      <c r="H1" s="133"/>
      <c r="I1" s="134"/>
    </row>
    <row r="2" spans="1:9" x14ac:dyDescent="0.2">
      <c r="A2" s="42"/>
      <c r="B2" s="123" t="s">
        <v>10</v>
      </c>
      <c r="C2" s="125"/>
      <c r="D2" s="66" t="s">
        <v>17</v>
      </c>
      <c r="E2" s="126" t="s">
        <v>4</v>
      </c>
      <c r="F2" s="127"/>
      <c r="G2" s="127"/>
      <c r="H2" s="127"/>
      <c r="I2" s="128"/>
    </row>
    <row r="3" spans="1:9" s="25" customFormat="1" x14ac:dyDescent="0.2">
      <c r="A3" s="26"/>
      <c r="B3" s="44" t="s">
        <v>16</v>
      </c>
      <c r="C3" s="87" t="s">
        <v>62</v>
      </c>
      <c r="D3" s="9" t="s">
        <v>16</v>
      </c>
      <c r="E3" s="126" t="s">
        <v>5</v>
      </c>
      <c r="F3" s="127"/>
      <c r="G3" s="127"/>
      <c r="H3" s="127"/>
      <c r="I3" s="128"/>
    </row>
    <row r="4" spans="1:9" ht="13.5" customHeight="1" x14ac:dyDescent="0.2">
      <c r="A4" s="27"/>
      <c r="B4" s="45" t="s">
        <v>64</v>
      </c>
      <c r="C4" s="87" t="s">
        <v>63</v>
      </c>
      <c r="D4" s="9" t="s">
        <v>65</v>
      </c>
      <c r="E4" s="129"/>
      <c r="F4" s="130"/>
      <c r="G4" s="130"/>
      <c r="H4" s="130"/>
      <c r="I4" s="131"/>
    </row>
    <row r="5" spans="1:9" s="11" customFormat="1" ht="95.45" customHeight="1" thickBot="1" x14ac:dyDescent="0.25">
      <c r="A5" s="28" t="s">
        <v>6</v>
      </c>
      <c r="B5" s="6" t="s">
        <v>64</v>
      </c>
      <c r="C5" s="6" t="s">
        <v>63</v>
      </c>
      <c r="D5" s="6" t="s">
        <v>65</v>
      </c>
      <c r="E5" s="7" t="s">
        <v>11</v>
      </c>
      <c r="F5" s="7" t="s">
        <v>12</v>
      </c>
      <c r="G5" s="7" t="s">
        <v>18</v>
      </c>
      <c r="H5" s="7" t="s">
        <v>19</v>
      </c>
      <c r="I5" s="4" t="s">
        <v>13</v>
      </c>
    </row>
    <row r="6" spans="1:9" s="15" customFormat="1" ht="13.5" thickBot="1" x14ac:dyDescent="0.25">
      <c r="A6" s="12"/>
      <c r="B6" s="13"/>
      <c r="C6" s="13"/>
      <c r="D6" s="13"/>
      <c r="E6" s="13"/>
      <c r="F6" s="13"/>
      <c r="G6" s="13"/>
      <c r="H6" s="13"/>
      <c r="I6" s="14"/>
    </row>
    <row r="7" spans="1:9" s="15" customFormat="1" x14ac:dyDescent="0.2">
      <c r="A7" s="1">
        <v>1</v>
      </c>
      <c r="B7" s="18">
        <f>[1]PRECINCTS!D119</f>
        <v>292</v>
      </c>
      <c r="C7" s="18">
        <f>[1]PRECINCTS!D125</f>
        <v>289</v>
      </c>
      <c r="D7" s="18">
        <f>[1]PRECINCTS!D131</f>
        <v>299</v>
      </c>
      <c r="E7" s="18">
        <f>'Hospital Dist.'!D7</f>
        <v>712</v>
      </c>
      <c r="F7" s="18">
        <f>'Hospital Dist.'!E7</f>
        <v>0</v>
      </c>
      <c r="G7" s="18">
        <f>'Hospital Dist.'!F7</f>
        <v>712</v>
      </c>
      <c r="H7" s="18">
        <f>'Hospital Dist.'!G7</f>
        <v>369</v>
      </c>
      <c r="I7" s="20">
        <f t="shared" ref="I7:I12" si="0">IF(H7&lt;&gt;0,H7/G7,"")</f>
        <v>0.5182584269662921</v>
      </c>
    </row>
    <row r="8" spans="1:9" s="15" customFormat="1" x14ac:dyDescent="0.2">
      <c r="A8" s="1">
        <v>2</v>
      </c>
      <c r="B8" s="82">
        <f>[1]PRECINCTS!D120</f>
        <v>372</v>
      </c>
      <c r="C8" s="82">
        <f>[1]PRECINCTS!D126</f>
        <v>372</v>
      </c>
      <c r="D8" s="82">
        <f>[1]PRECINCTS!D132</f>
        <v>382</v>
      </c>
      <c r="E8" s="82">
        <f>'Hospital Dist.'!D8</f>
        <v>885</v>
      </c>
      <c r="F8" s="82">
        <f>'Hospital Dist.'!E8</f>
        <v>0</v>
      </c>
      <c r="G8" s="82">
        <f>'Hospital Dist.'!F8</f>
        <v>885</v>
      </c>
      <c r="H8" s="82">
        <f>'Hospital Dist.'!G8</f>
        <v>465</v>
      </c>
      <c r="I8" s="20">
        <f t="shared" si="0"/>
        <v>0.52542372881355937</v>
      </c>
    </row>
    <row r="9" spans="1:9" s="15" customFormat="1" x14ac:dyDescent="0.2">
      <c r="A9" s="1">
        <v>3</v>
      </c>
      <c r="B9" s="82">
        <f>[1]PRECINCTS!D121</f>
        <v>423</v>
      </c>
      <c r="C9" s="82">
        <f>[1]PRECINCTS!D127</f>
        <v>420</v>
      </c>
      <c r="D9" s="82">
        <f>[1]PRECINCTS!D133</f>
        <v>431</v>
      </c>
      <c r="E9" s="82">
        <f>'Hospital Dist.'!D9</f>
        <v>1028</v>
      </c>
      <c r="F9" s="82">
        <f>'Hospital Dist.'!E9</f>
        <v>0</v>
      </c>
      <c r="G9" s="82">
        <f>'Hospital Dist.'!F9</f>
        <v>1028</v>
      </c>
      <c r="H9" s="82">
        <f>'Hospital Dist.'!G9</f>
        <v>507</v>
      </c>
      <c r="I9" s="20">
        <f t="shared" si="0"/>
        <v>0.49319066147859925</v>
      </c>
    </row>
    <row r="10" spans="1:9" s="15" customFormat="1" x14ac:dyDescent="0.2">
      <c r="A10" s="1">
        <v>4</v>
      </c>
      <c r="B10" s="82">
        <f>[1]PRECINCTS!D122</f>
        <v>137</v>
      </c>
      <c r="C10" s="82">
        <f>[1]PRECINCTS!D128</f>
        <v>135</v>
      </c>
      <c r="D10" s="82">
        <f>[1]PRECINCTS!D134</f>
        <v>138</v>
      </c>
      <c r="E10" s="82">
        <f>'Hospital Dist.'!D10</f>
        <v>340</v>
      </c>
      <c r="F10" s="82">
        <f>'Hospital Dist.'!E10</f>
        <v>0</v>
      </c>
      <c r="G10" s="82">
        <f>'Hospital Dist.'!F10</f>
        <v>340</v>
      </c>
      <c r="H10" s="82">
        <f>'Hospital Dist.'!G10</f>
        <v>161</v>
      </c>
      <c r="I10" s="20">
        <f t="shared" si="0"/>
        <v>0.47352941176470587</v>
      </c>
    </row>
    <row r="11" spans="1:9" s="15" customFormat="1" x14ac:dyDescent="0.2">
      <c r="A11" s="1">
        <v>5</v>
      </c>
      <c r="B11" s="82">
        <f>[1]PRECINCTS!D123</f>
        <v>52</v>
      </c>
      <c r="C11" s="82">
        <f>[1]PRECINCTS!D129</f>
        <v>48</v>
      </c>
      <c r="D11" s="82">
        <f>[1]PRECINCTS!D135</f>
        <v>51</v>
      </c>
      <c r="E11" s="82">
        <f>'Hospital Dist.'!D11</f>
        <v>122</v>
      </c>
      <c r="F11" s="82">
        <f>'Hospital Dist.'!E11</f>
        <v>0</v>
      </c>
      <c r="G11" s="82">
        <f>'Hospital Dist.'!F11</f>
        <v>122</v>
      </c>
      <c r="H11" s="82">
        <f>'Hospital Dist.'!G11</f>
        <v>59</v>
      </c>
      <c r="I11" s="20">
        <f t="shared" si="0"/>
        <v>0.48360655737704916</v>
      </c>
    </row>
    <row r="12" spans="1:9" s="15" customFormat="1" x14ac:dyDescent="0.2">
      <c r="A12" s="1">
        <v>6</v>
      </c>
      <c r="B12" s="92">
        <f>[1]PRECINCTS!D124</f>
        <v>103</v>
      </c>
      <c r="C12" s="92">
        <f>[1]PRECINCTS!D130</f>
        <v>101</v>
      </c>
      <c r="D12" s="92">
        <f>[1]PRECINCTS!D136</f>
        <v>102</v>
      </c>
      <c r="E12" s="92">
        <f>'Hospital Dist.'!D12</f>
        <v>361</v>
      </c>
      <c r="F12" s="92">
        <f>'Hospital Dist.'!E12</f>
        <v>0</v>
      </c>
      <c r="G12" s="92">
        <f>'Hospital Dist.'!F12</f>
        <v>361</v>
      </c>
      <c r="H12" s="92">
        <f>'Hospital Dist.'!G12</f>
        <v>115</v>
      </c>
      <c r="I12" s="20">
        <f t="shared" si="0"/>
        <v>0.31855955678670361</v>
      </c>
    </row>
    <row r="13" spans="1:9" x14ac:dyDescent="0.2">
      <c r="A13" s="8" t="s">
        <v>0</v>
      </c>
      <c r="B13" s="17">
        <f t="shared" ref="B13:H13" si="1">SUM(B7:B12)</f>
        <v>1379</v>
      </c>
      <c r="C13" s="17">
        <f t="shared" si="1"/>
        <v>1365</v>
      </c>
      <c r="D13" s="17">
        <f t="shared" si="1"/>
        <v>1403</v>
      </c>
      <c r="E13" s="17">
        <f t="shared" si="1"/>
        <v>3448</v>
      </c>
      <c r="F13" s="17">
        <f t="shared" si="1"/>
        <v>0</v>
      </c>
      <c r="G13" s="17">
        <f t="shared" si="1"/>
        <v>3448</v>
      </c>
      <c r="H13" s="17">
        <f t="shared" si="1"/>
        <v>1676</v>
      </c>
      <c r="I13" s="21">
        <f t="shared" ref="I13" si="2">IF(H13&lt;&gt;0,H13/G13,"")</f>
        <v>0.48607888631090485</v>
      </c>
    </row>
    <row r="14" spans="1:9" x14ac:dyDescent="0.2">
      <c r="A14" s="31"/>
    </row>
    <row r="17" spans="5:8" x14ac:dyDescent="0.2">
      <c r="E17" s="10" t="s">
        <v>42</v>
      </c>
      <c r="H17" s="62"/>
    </row>
  </sheetData>
  <sheetProtection selectLockedCells="1"/>
  <mergeCells count="6">
    <mergeCell ref="E4:I4"/>
    <mergeCell ref="E3:I3"/>
    <mergeCell ref="E1:I1"/>
    <mergeCell ref="E2:I2"/>
    <mergeCell ref="B1:C1"/>
    <mergeCell ref="B2:C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&amp;C&amp;"Helv,Bold"POWER COUNTY RESULTS
PRIMARY ELECTION    MAY 19,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3"/>
  <sheetViews>
    <sheetView view="pageLayout" topLeftCell="A4" zoomScaleNormal="100" zoomScaleSheetLayoutView="100" workbookViewId="0">
      <selection activeCell="J15" sqref="J15"/>
    </sheetView>
  </sheetViews>
  <sheetFormatPr defaultColWidth="9.140625" defaultRowHeight="12.75" x14ac:dyDescent="0.2"/>
  <cols>
    <col min="1" max="1" width="9.7109375" style="16" customWidth="1"/>
    <col min="2" max="9" width="8.5703125" style="10" customWidth="1"/>
    <col min="10" max="10" width="10.42578125" style="10" customWidth="1"/>
    <col min="11" max="11" width="9.140625" style="10" bestFit="1" customWidth="1"/>
    <col min="12" max="12" width="8.42578125" style="10" customWidth="1"/>
    <col min="13" max="13" width="9.7109375" style="10" bestFit="1" customWidth="1"/>
    <col min="14" max="14" width="10.7109375" style="10" bestFit="1" customWidth="1"/>
    <col min="15" max="15" width="10.42578125" style="10" bestFit="1" customWidth="1"/>
    <col min="16" max="16" width="9.7109375" style="10" bestFit="1" customWidth="1"/>
    <col min="17" max="17" width="13.140625" style="10" bestFit="1" customWidth="1"/>
    <col min="18" max="18" width="10" style="10" bestFit="1" customWidth="1"/>
    <col min="19" max="16384" width="9.140625" style="10"/>
  </cols>
  <sheetData>
    <row r="1" spans="1:7" x14ac:dyDescent="0.2">
      <c r="A1" s="23"/>
      <c r="B1" s="132"/>
      <c r="C1" s="133"/>
      <c r="D1" s="133"/>
      <c r="E1" s="133"/>
      <c r="F1" s="121" t="s">
        <v>20</v>
      </c>
      <c r="G1" s="121"/>
    </row>
    <row r="2" spans="1:7" s="25" customFormat="1" x14ac:dyDescent="0.2">
      <c r="A2" s="24"/>
      <c r="B2" s="123" t="s">
        <v>32</v>
      </c>
      <c r="C2" s="124"/>
      <c r="D2" s="124"/>
      <c r="E2" s="124"/>
      <c r="F2" s="126" t="s">
        <v>21</v>
      </c>
      <c r="G2" s="128"/>
    </row>
    <row r="3" spans="1:7" s="25" customFormat="1" x14ac:dyDescent="0.2">
      <c r="A3" s="24"/>
      <c r="B3" s="68" t="s">
        <v>14</v>
      </c>
      <c r="C3" s="137" t="s">
        <v>7</v>
      </c>
      <c r="D3" s="138"/>
      <c r="E3" s="68" t="s">
        <v>8</v>
      </c>
      <c r="F3" s="52" t="s">
        <v>29</v>
      </c>
      <c r="G3" s="52" t="s">
        <v>67</v>
      </c>
    </row>
    <row r="4" spans="1:7" x14ac:dyDescent="0.2">
      <c r="A4" s="33"/>
      <c r="B4" s="2" t="s">
        <v>2</v>
      </c>
      <c r="C4" s="2" t="s">
        <v>1</v>
      </c>
      <c r="D4" s="2" t="s">
        <v>2</v>
      </c>
      <c r="E4" s="2" t="s">
        <v>2</v>
      </c>
      <c r="F4" s="2" t="s">
        <v>1</v>
      </c>
      <c r="G4" s="2" t="s">
        <v>2</v>
      </c>
    </row>
    <row r="5" spans="1:7" s="11" customFormat="1" ht="88.35" customHeight="1" thickBot="1" x14ac:dyDescent="0.25">
      <c r="A5" s="34" t="s">
        <v>6</v>
      </c>
      <c r="B5" s="4" t="s">
        <v>33</v>
      </c>
      <c r="C5" s="5" t="s">
        <v>39</v>
      </c>
      <c r="D5" s="5" t="s">
        <v>40</v>
      </c>
      <c r="E5" s="5" t="s">
        <v>41</v>
      </c>
      <c r="F5" s="4" t="s">
        <v>66</v>
      </c>
      <c r="G5" s="4" t="s">
        <v>68</v>
      </c>
    </row>
    <row r="6" spans="1:7" s="15" customFormat="1" ht="14.1" customHeight="1" thickBot="1" x14ac:dyDescent="0.25">
      <c r="A6" s="12"/>
      <c r="B6" s="13"/>
      <c r="C6" s="13"/>
      <c r="D6" s="13"/>
      <c r="E6" s="13"/>
      <c r="F6" s="13"/>
      <c r="G6" s="14"/>
    </row>
    <row r="7" spans="1:7" s="15" customFormat="1" x14ac:dyDescent="0.2">
      <c r="A7" s="1">
        <v>1</v>
      </c>
      <c r="B7" s="18">
        <f>[1]PRECINCTS!D57</f>
        <v>236</v>
      </c>
      <c r="C7" s="18">
        <f>[1]PRECINCTS!D21</f>
        <v>57</v>
      </c>
      <c r="D7" s="18">
        <f>[1]PRECINCTS!D63</f>
        <v>229</v>
      </c>
      <c r="E7" s="18">
        <f>[1]PRECINCTS!D69</f>
        <v>228</v>
      </c>
      <c r="F7" s="18">
        <f>[1]PRECINCTS!D27</f>
        <v>61</v>
      </c>
      <c r="G7" s="18">
        <f>[1]PRECINCTS!D75</f>
        <v>231</v>
      </c>
    </row>
    <row r="8" spans="1:7" s="15" customFormat="1" x14ac:dyDescent="0.2">
      <c r="A8" s="1">
        <v>2</v>
      </c>
      <c r="B8" s="82">
        <f>[1]PRECINCTS!D58</f>
        <v>295</v>
      </c>
      <c r="C8" s="82">
        <f>[1]PRECINCTS!D22</f>
        <v>65</v>
      </c>
      <c r="D8" s="82">
        <f>[1]PRECINCTS!D64</f>
        <v>265</v>
      </c>
      <c r="E8" s="82">
        <f>[1]PRECINCTS!D70</f>
        <v>278</v>
      </c>
      <c r="F8" s="82">
        <f>[1]PRECINCTS!D28</f>
        <v>70</v>
      </c>
      <c r="G8" s="82">
        <f>[1]PRECINCTS!D76</f>
        <v>282</v>
      </c>
    </row>
    <row r="9" spans="1:7" s="15" customFormat="1" x14ac:dyDescent="0.2">
      <c r="A9" s="1">
        <v>3</v>
      </c>
      <c r="B9" s="82">
        <f>[1]PRECINCTS!D59</f>
        <v>326</v>
      </c>
      <c r="C9" s="82">
        <f>[1]PRECINCTS!D23</f>
        <v>80</v>
      </c>
      <c r="D9" s="82">
        <f>[1]PRECINCTS!D65</f>
        <v>308</v>
      </c>
      <c r="E9" s="82">
        <f>[1]PRECINCTS!D71</f>
        <v>317</v>
      </c>
      <c r="F9" s="82">
        <f>[1]PRECINCTS!D29</f>
        <v>83</v>
      </c>
      <c r="G9" s="82">
        <f>[1]PRECINCTS!D77</f>
        <v>306</v>
      </c>
    </row>
    <row r="10" spans="1:7" s="15" customFormat="1" x14ac:dyDescent="0.2">
      <c r="A10" s="1">
        <v>4</v>
      </c>
      <c r="B10" s="82">
        <f>[1]PRECINCTS!D60</f>
        <v>115</v>
      </c>
      <c r="C10" s="82">
        <f>[1]PRECINCTS!D24</f>
        <v>12</v>
      </c>
      <c r="D10" s="82">
        <f>[1]PRECINCTS!D66</f>
        <v>122</v>
      </c>
      <c r="E10" s="82">
        <f>[1]PRECINCTS!D72</f>
        <v>125</v>
      </c>
      <c r="F10" s="82">
        <f>[1]PRECINCTS!D30</f>
        <v>15</v>
      </c>
      <c r="G10" s="82">
        <f>[1]PRECINCTS!D78</f>
        <v>125</v>
      </c>
    </row>
    <row r="11" spans="1:7" s="15" customFormat="1" x14ac:dyDescent="0.2">
      <c r="A11" s="1">
        <v>5</v>
      </c>
      <c r="B11" s="82">
        <f>[1]PRECINCTS!D61</f>
        <v>50</v>
      </c>
      <c r="C11" s="82">
        <f>[1]PRECINCTS!D25</f>
        <v>4</v>
      </c>
      <c r="D11" s="82">
        <f>[1]PRECINCTS!D67</f>
        <v>49</v>
      </c>
      <c r="E11" s="82">
        <f>[1]PRECINCTS!D73</f>
        <v>49</v>
      </c>
      <c r="F11" s="82">
        <f>[1]PRECINCTS!D31</f>
        <v>4</v>
      </c>
      <c r="G11" s="82">
        <f>[1]PRECINCTS!D79</f>
        <v>49</v>
      </c>
    </row>
    <row r="12" spans="1:7" s="15" customFormat="1" x14ac:dyDescent="0.2">
      <c r="A12" s="1">
        <v>6</v>
      </c>
      <c r="B12" s="92">
        <f>[1]PRECINCTS!D62</f>
        <v>54</v>
      </c>
      <c r="C12" s="92">
        <f>[1]PRECINCTS!D26</f>
        <v>40</v>
      </c>
      <c r="D12" s="92">
        <f>[1]PRECINCTS!D68</f>
        <v>51</v>
      </c>
      <c r="E12" s="92">
        <f>[1]PRECINCTS!D74</f>
        <v>52</v>
      </c>
      <c r="F12" s="92">
        <f>[1]PRECINCTS!D32</f>
        <v>40</v>
      </c>
      <c r="G12" s="92">
        <f>[1]PRECINCTS!D80</f>
        <v>50</v>
      </c>
    </row>
    <row r="13" spans="1:7" x14ac:dyDescent="0.2">
      <c r="A13" s="8" t="s">
        <v>0</v>
      </c>
      <c r="B13" s="43">
        <f t="shared" ref="B13:G13" si="0">SUM(B7:B12)</f>
        <v>1076</v>
      </c>
      <c r="C13" s="17">
        <f t="shared" si="0"/>
        <v>258</v>
      </c>
      <c r="D13" s="17">
        <f t="shared" si="0"/>
        <v>1024</v>
      </c>
      <c r="E13" s="17">
        <f t="shared" si="0"/>
        <v>1049</v>
      </c>
      <c r="F13" s="17">
        <f t="shared" si="0"/>
        <v>273</v>
      </c>
      <c r="G13" s="17">
        <f t="shared" si="0"/>
        <v>1043</v>
      </c>
    </row>
  </sheetData>
  <sheetProtection selectLockedCells="1"/>
  <mergeCells count="5">
    <mergeCell ref="B2:E2"/>
    <mergeCell ref="C3:D3"/>
    <mergeCell ref="F2:G2"/>
    <mergeCell ref="F1:G1"/>
    <mergeCell ref="B1:E1"/>
  </mergeCells>
  <phoneticPr fontId="1" type="noConversion"/>
  <printOptions horizontalCentered="1"/>
  <pageMargins left="1" right="0.5" top="1" bottom="0.5" header="0.5" footer="0.35"/>
  <pageSetup pageOrder="overThenDown" orientation="landscape" horizontalDpi="4294967295" verticalDpi="4294967295" r:id="rId1"/>
  <headerFooter alignWithMargins="0">
    <oddHeader>&amp;C&amp;"Helv,Bold"POWER COUNTY RESULTS
PRIMARY ELECTION    MAY 19,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5"/>
  <sheetViews>
    <sheetView view="pageLayout" zoomScaleNormal="100" zoomScaleSheetLayoutView="100" workbookViewId="0">
      <selection activeCell="J10" sqref="J10"/>
    </sheetView>
  </sheetViews>
  <sheetFormatPr defaultColWidth="9.140625" defaultRowHeight="12.75" x14ac:dyDescent="0.2"/>
  <cols>
    <col min="1" max="1" width="10.7109375" style="16" customWidth="1"/>
    <col min="2" max="6" width="12.42578125" style="16" customWidth="1"/>
    <col min="7" max="8" width="10.7109375" style="16" customWidth="1"/>
    <col min="9" max="9" width="11.5703125" style="10" bestFit="1" customWidth="1"/>
    <col min="10" max="10" width="10.42578125" style="10" customWidth="1"/>
    <col min="11" max="11" width="9.140625" style="10" bestFit="1" customWidth="1"/>
    <col min="12" max="12" width="8.42578125" style="10" customWidth="1"/>
    <col min="13" max="13" width="9.7109375" style="10" bestFit="1" customWidth="1"/>
    <col min="14" max="14" width="10.7109375" style="10" bestFit="1" customWidth="1"/>
    <col min="15" max="15" width="10.42578125" style="10" bestFit="1" customWidth="1"/>
    <col min="16" max="16" width="9.7109375" style="10" bestFit="1" customWidth="1"/>
    <col min="17" max="17" width="13.140625" style="10" bestFit="1" customWidth="1"/>
    <col min="18" max="18" width="10" style="10" bestFit="1" customWidth="1"/>
    <col min="19" max="16384" width="9.140625" style="10"/>
  </cols>
  <sheetData>
    <row r="1" spans="1:8" x14ac:dyDescent="0.2">
      <c r="A1" s="23"/>
      <c r="B1" s="139"/>
      <c r="C1" s="140"/>
      <c r="D1" s="140"/>
      <c r="E1" s="140"/>
      <c r="F1" s="141"/>
      <c r="G1" s="139" t="s">
        <v>20</v>
      </c>
      <c r="H1" s="141"/>
    </row>
    <row r="2" spans="1:8" x14ac:dyDescent="0.2">
      <c r="A2" s="24"/>
      <c r="B2" s="126" t="s">
        <v>20</v>
      </c>
      <c r="C2" s="127"/>
      <c r="D2" s="127"/>
      <c r="E2" s="127"/>
      <c r="F2" s="128"/>
      <c r="G2" s="126" t="s">
        <v>75</v>
      </c>
      <c r="H2" s="128"/>
    </row>
    <row r="3" spans="1:8" x14ac:dyDescent="0.2">
      <c r="A3" s="24"/>
      <c r="B3" s="123" t="s">
        <v>69</v>
      </c>
      <c r="C3" s="124"/>
      <c r="D3" s="124"/>
      <c r="E3" s="124"/>
      <c r="F3" s="125"/>
      <c r="G3" s="123" t="s">
        <v>3</v>
      </c>
      <c r="H3" s="125"/>
    </row>
    <row r="4" spans="1:8" x14ac:dyDescent="0.2">
      <c r="A4" s="33"/>
      <c r="B4" s="2" t="s">
        <v>1</v>
      </c>
      <c r="C4" s="3" t="s">
        <v>2</v>
      </c>
      <c r="D4" s="3" t="s">
        <v>2</v>
      </c>
      <c r="E4" s="3" t="s">
        <v>2</v>
      </c>
      <c r="F4" s="3" t="s">
        <v>2</v>
      </c>
      <c r="G4" s="3" t="s">
        <v>2</v>
      </c>
      <c r="H4" s="3" t="s">
        <v>2</v>
      </c>
    </row>
    <row r="5" spans="1:8" ht="84.6" customHeight="1" thickBot="1" x14ac:dyDescent="0.25">
      <c r="A5" s="28" t="s">
        <v>6</v>
      </c>
      <c r="B5" s="4" t="s">
        <v>70</v>
      </c>
      <c r="C5" s="5" t="s">
        <v>71</v>
      </c>
      <c r="D5" s="5" t="s">
        <v>72</v>
      </c>
      <c r="E5" s="5" t="s">
        <v>73</v>
      </c>
      <c r="F5" s="5" t="s">
        <v>74</v>
      </c>
      <c r="G5" s="5" t="s">
        <v>76</v>
      </c>
      <c r="H5" s="89" t="s">
        <v>77</v>
      </c>
    </row>
    <row r="6" spans="1:8" ht="13.5" thickBot="1" x14ac:dyDescent="0.25">
      <c r="A6" s="12"/>
      <c r="B6" s="38"/>
      <c r="C6" s="38"/>
      <c r="D6" s="38"/>
      <c r="E6" s="38"/>
      <c r="F6" s="38"/>
      <c r="G6" s="13"/>
      <c r="H6" s="14"/>
    </row>
    <row r="7" spans="1:8" x14ac:dyDescent="0.2">
      <c r="A7" s="1">
        <v>1</v>
      </c>
      <c r="B7" s="61">
        <f>[1]PRECINCTS!D33</f>
        <v>50</v>
      </c>
      <c r="C7" s="88">
        <f>[1]PRECINCTS!D81</f>
        <v>150</v>
      </c>
      <c r="D7" s="88">
        <f>[1]PRECINCTS!D87</f>
        <v>18</v>
      </c>
      <c r="E7" s="88">
        <f>[1]PRECINCTS!D93</f>
        <v>41</v>
      </c>
      <c r="F7" s="88">
        <f>[1]PRECINCTS!D99</f>
        <v>42</v>
      </c>
      <c r="G7" s="18">
        <f>[1]PRECINCTS!D105</f>
        <v>180</v>
      </c>
      <c r="H7" s="18">
        <f>[1]PRECINCTS!D111</f>
        <v>69</v>
      </c>
    </row>
    <row r="8" spans="1:8" x14ac:dyDescent="0.2">
      <c r="A8" s="1">
        <v>2</v>
      </c>
      <c r="B8" s="93">
        <f>[1]PRECINCTS!D34</f>
        <v>53</v>
      </c>
      <c r="C8" s="94">
        <f>[1]PRECINCTS!D82</f>
        <v>154</v>
      </c>
      <c r="D8" s="94">
        <f>[1]PRECINCTS!D88</f>
        <v>26</v>
      </c>
      <c r="E8" s="94">
        <f>[1]PRECINCTS!D94</f>
        <v>48</v>
      </c>
      <c r="F8" s="94">
        <f>[1]PRECINCTS!D100</f>
        <v>89</v>
      </c>
      <c r="G8" s="82">
        <f>[1]PRECINCTS!D106</f>
        <v>238</v>
      </c>
      <c r="H8" s="82">
        <f>[1]PRECINCTS!D112</f>
        <v>78</v>
      </c>
    </row>
    <row r="9" spans="1:8" x14ac:dyDescent="0.2">
      <c r="A9" s="1">
        <v>3</v>
      </c>
      <c r="B9" s="93">
        <f>[1]PRECINCTS!D35</f>
        <v>62</v>
      </c>
      <c r="C9" s="94">
        <f>[1]PRECINCTS!D83</f>
        <v>181</v>
      </c>
      <c r="D9" s="94">
        <f>[1]PRECINCTS!D89</f>
        <v>25</v>
      </c>
      <c r="E9" s="94">
        <f>[1]PRECINCTS!D95</f>
        <v>78</v>
      </c>
      <c r="F9" s="94">
        <f>[1]PRECINCTS!D101</f>
        <v>67</v>
      </c>
      <c r="G9" s="82">
        <f>[1]PRECINCTS!D107</f>
        <v>259</v>
      </c>
      <c r="H9" s="82">
        <f>[1]PRECINCTS!D113</f>
        <v>84</v>
      </c>
    </row>
    <row r="10" spans="1:8" x14ac:dyDescent="0.2">
      <c r="A10" s="1">
        <v>4</v>
      </c>
      <c r="B10" s="93">
        <f>[1]PRECINCTS!D36</f>
        <v>13</v>
      </c>
      <c r="C10" s="94">
        <f>[1]PRECINCTS!D84</f>
        <v>57</v>
      </c>
      <c r="D10" s="94">
        <f>[1]PRECINCTS!D90</f>
        <v>8</v>
      </c>
      <c r="E10" s="94">
        <f>[1]PRECINCTS!D96</f>
        <v>33</v>
      </c>
      <c r="F10" s="94">
        <f>[1]PRECINCTS!D102</f>
        <v>25</v>
      </c>
      <c r="G10" s="82">
        <f>[1]PRECINCTS!D108</f>
        <v>107</v>
      </c>
      <c r="H10" s="82">
        <f>[1]PRECINCTS!D114</f>
        <v>20</v>
      </c>
    </row>
    <row r="11" spans="1:8" x14ac:dyDescent="0.2">
      <c r="A11" s="1">
        <v>5</v>
      </c>
      <c r="B11" s="93">
        <f>[1]PRECINCTS!D37</f>
        <v>4</v>
      </c>
      <c r="C11" s="94">
        <f>[1]PRECINCTS!D85</f>
        <v>28</v>
      </c>
      <c r="D11" s="94">
        <f>[1]PRECINCTS!D91</f>
        <v>8</v>
      </c>
      <c r="E11" s="94">
        <f>[1]PRECINCTS!D97</f>
        <v>6</v>
      </c>
      <c r="F11" s="94">
        <f>[1]PRECINCTS!D103</f>
        <v>8</v>
      </c>
      <c r="G11" s="82">
        <f>[1]PRECINCTS!D109</f>
        <v>39</v>
      </c>
      <c r="H11" s="82">
        <f>[1]PRECINCTS!D115</f>
        <v>13</v>
      </c>
    </row>
    <row r="12" spans="1:8" x14ac:dyDescent="0.2">
      <c r="A12" s="1">
        <v>6</v>
      </c>
      <c r="B12" s="95">
        <f>[1]PRECINCTS!D38</f>
        <v>37</v>
      </c>
      <c r="C12" s="96">
        <f>[1]PRECINCTS!D86</f>
        <v>13</v>
      </c>
      <c r="D12" s="96">
        <f>[1]PRECINCTS!D92</f>
        <v>8</v>
      </c>
      <c r="E12" s="96">
        <f>[1]PRECINCTS!D98</f>
        <v>15</v>
      </c>
      <c r="F12" s="96">
        <f>[1]PRECINCTS!D104</f>
        <v>18</v>
      </c>
      <c r="G12" s="92">
        <f>[1]PRECINCTS!D110</f>
        <v>38</v>
      </c>
      <c r="H12" s="92">
        <f>[1]PRECINCTS!D116</f>
        <v>16</v>
      </c>
    </row>
    <row r="13" spans="1:8" x14ac:dyDescent="0.2">
      <c r="A13" s="8" t="s">
        <v>0</v>
      </c>
      <c r="B13" s="17">
        <f t="shared" ref="B13:H13" si="0">SUM(B7:B12)</f>
        <v>219</v>
      </c>
      <c r="C13" s="17">
        <f t="shared" si="0"/>
        <v>583</v>
      </c>
      <c r="D13" s="17">
        <f t="shared" si="0"/>
        <v>93</v>
      </c>
      <c r="E13" s="17">
        <f t="shared" si="0"/>
        <v>221</v>
      </c>
      <c r="F13" s="17">
        <f t="shared" si="0"/>
        <v>249</v>
      </c>
      <c r="G13" s="17">
        <f t="shared" si="0"/>
        <v>861</v>
      </c>
      <c r="H13" s="17">
        <f t="shared" si="0"/>
        <v>280</v>
      </c>
    </row>
    <row r="14" spans="1:8" x14ac:dyDescent="0.2">
      <c r="A14" s="31"/>
      <c r="B14" s="31"/>
      <c r="C14" s="31"/>
      <c r="D14" s="31"/>
      <c r="E14" s="31"/>
      <c r="F14" s="31"/>
      <c r="G14" s="31"/>
      <c r="H14" s="31"/>
    </row>
    <row r="15" spans="1:8" x14ac:dyDescent="0.2">
      <c r="A15" s="31"/>
      <c r="B15" s="31"/>
      <c r="C15" s="31"/>
      <c r="D15" s="31"/>
      <c r="E15" s="31"/>
      <c r="F15" s="31"/>
      <c r="G15" s="31"/>
      <c r="H15" s="31"/>
    </row>
  </sheetData>
  <sheetProtection selectLockedCells="1"/>
  <mergeCells count="6">
    <mergeCell ref="B2:F2"/>
    <mergeCell ref="B3:F3"/>
    <mergeCell ref="B1:F1"/>
    <mergeCell ref="G2:H2"/>
    <mergeCell ref="G3:H3"/>
    <mergeCell ref="G1:H1"/>
  </mergeCells>
  <printOptions horizontalCentered="1"/>
  <pageMargins left="1" right="0.5" top="1" bottom="0.5" header="0.5" footer="0.35"/>
  <pageSetup pageOrder="overThenDown" orientation="landscape" horizontalDpi="4294967295" verticalDpi="4294967295" r:id="rId1"/>
  <headerFooter alignWithMargins="0">
    <oddHeader>&amp;C&amp;"Helv,Bold"POWER COUNTY RESULTS
PRIMARY ELECTION    MAY 19,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6"/>
  <sheetViews>
    <sheetView view="pageLayout" zoomScaleNormal="100" zoomScaleSheetLayoutView="100" workbookViewId="0">
      <selection activeCell="D7" sqref="D7"/>
    </sheetView>
  </sheetViews>
  <sheetFormatPr defaultColWidth="9.140625" defaultRowHeight="12.75" x14ac:dyDescent="0.2"/>
  <cols>
    <col min="1" max="1" width="10" style="16" customWidth="1"/>
    <col min="2" max="2" width="12.7109375" style="10" customWidth="1"/>
    <col min="3" max="3" width="16.42578125" style="10" customWidth="1"/>
    <col min="4" max="4" width="14" style="10" customWidth="1"/>
    <col min="5" max="5" width="11.7109375" style="10" customWidth="1"/>
    <col min="6" max="6" width="10.42578125" style="10" customWidth="1"/>
    <col min="7" max="7" width="10.7109375" style="10" customWidth="1"/>
    <col min="8" max="8" width="11.42578125" style="10" customWidth="1"/>
    <col min="9" max="9" width="11.5703125" style="10" bestFit="1" customWidth="1"/>
    <col min="10" max="10" width="10.42578125" style="10" customWidth="1"/>
    <col min="11" max="11" width="9.140625" style="10" bestFit="1" customWidth="1"/>
    <col min="12" max="12" width="8.42578125" style="10" customWidth="1"/>
    <col min="13" max="13" width="9.7109375" style="10" bestFit="1" customWidth="1"/>
    <col min="14" max="14" width="10.7109375" style="10" bestFit="1" customWidth="1"/>
    <col min="15" max="15" width="10.42578125" style="10" bestFit="1" customWidth="1"/>
    <col min="16" max="16" width="9.7109375" style="10" bestFit="1" customWidth="1"/>
    <col min="17" max="17" width="13.140625" style="10" bestFit="1" customWidth="1"/>
    <col min="18" max="18" width="10" style="10" bestFit="1" customWidth="1"/>
    <col min="19" max="16384" width="9.140625" style="10"/>
  </cols>
  <sheetData>
    <row r="1" spans="1:4" x14ac:dyDescent="0.2">
      <c r="A1" s="142" t="s">
        <v>22</v>
      </c>
      <c r="B1" s="142"/>
      <c r="C1" s="142"/>
      <c r="D1" s="142"/>
    </row>
    <row r="2" spans="1:4" ht="13.5" thickBot="1" x14ac:dyDescent="0.25">
      <c r="A2" s="47" t="s">
        <v>23</v>
      </c>
      <c r="B2" s="47" t="s">
        <v>24</v>
      </c>
      <c r="C2" s="48" t="s">
        <v>25</v>
      </c>
      <c r="D2" s="39" t="s">
        <v>26</v>
      </c>
    </row>
    <row r="3" spans="1:4" ht="13.5" thickBot="1" x14ac:dyDescent="0.25">
      <c r="A3" s="12"/>
      <c r="B3" s="13"/>
      <c r="C3" s="13"/>
      <c r="D3" s="14"/>
    </row>
    <row r="4" spans="1:4" x14ac:dyDescent="0.2">
      <c r="A4" s="64">
        <v>1</v>
      </c>
      <c r="B4" s="35" t="s">
        <v>34</v>
      </c>
      <c r="C4" s="49" t="s">
        <v>79</v>
      </c>
      <c r="D4" s="50">
        <f>[1]PRECINCTS!$D$117</f>
        <v>237</v>
      </c>
    </row>
    <row r="5" spans="1:4" x14ac:dyDescent="0.2">
      <c r="A5" s="64"/>
      <c r="B5" s="35"/>
      <c r="C5" s="53"/>
      <c r="D5" s="54"/>
    </row>
    <row r="6" spans="1:4" x14ac:dyDescent="0.2">
      <c r="A6" s="65">
        <v>3</v>
      </c>
      <c r="B6" s="40" t="s">
        <v>34</v>
      </c>
      <c r="C6" s="90" t="s">
        <v>78</v>
      </c>
      <c r="D6" s="51">
        <f>[1]PRECINCTS!$D$118</f>
        <v>310</v>
      </c>
    </row>
  </sheetData>
  <sheetProtection selectLockedCells="1"/>
  <mergeCells count="1">
    <mergeCell ref="A1:D1"/>
  </mergeCells>
  <printOptions horizontalCentered="1"/>
  <pageMargins left="1" right="0.5" top="1" bottom="0.5" header="0.5" footer="0.35"/>
  <pageSetup pageOrder="overThenDown" orientation="landscape" horizontalDpi="4294967295" verticalDpi="4294967295" r:id="rId1"/>
  <headerFooter alignWithMargins="0">
    <oddHeader>&amp;C&amp;"Helv,Bold"POWER COUNTY RESULTS
PRIMARY ELECTION    MAY 19,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0"/>
  <sheetViews>
    <sheetView view="pageLayout" topLeftCell="A13" zoomScaleNormal="100" zoomScaleSheetLayoutView="100" workbookViewId="0">
      <selection activeCell="I24" sqref="I24"/>
    </sheetView>
  </sheetViews>
  <sheetFormatPr defaultColWidth="9.140625" defaultRowHeight="12.75" x14ac:dyDescent="0.2"/>
  <cols>
    <col min="1" max="1" width="9.140625" style="16" bestFit="1" customWidth="1"/>
    <col min="2" max="3" width="8.7109375" style="16" customWidth="1"/>
    <col min="4" max="8" width="8.7109375" style="10" customWidth="1"/>
    <col min="9" max="9" width="9.140625" style="10" bestFit="1" customWidth="1"/>
    <col min="10" max="10" width="8.42578125" style="10" customWidth="1"/>
    <col min="11" max="11" width="9.7109375" style="10" bestFit="1" customWidth="1"/>
    <col min="12" max="12" width="10.7109375" style="10" bestFit="1" customWidth="1"/>
    <col min="13" max="13" width="10.42578125" style="10" bestFit="1" customWidth="1"/>
    <col min="14" max="14" width="9.7109375" style="10" bestFit="1" customWidth="1"/>
    <col min="15" max="15" width="13.140625" style="10" bestFit="1" customWidth="1"/>
    <col min="16" max="16" width="10" style="10" bestFit="1" customWidth="1"/>
    <col min="17" max="16384" width="9.140625" style="10"/>
  </cols>
  <sheetData>
    <row r="1" spans="1:8" x14ac:dyDescent="0.2">
      <c r="A1" s="157"/>
      <c r="B1" s="156" t="s">
        <v>35</v>
      </c>
      <c r="C1" s="156"/>
      <c r="D1" s="160"/>
      <c r="E1" s="161"/>
      <c r="F1" s="161"/>
      <c r="G1" s="161"/>
      <c r="H1" s="162"/>
    </row>
    <row r="2" spans="1:8" x14ac:dyDescent="0.2">
      <c r="A2" s="158"/>
      <c r="B2" s="155" t="s">
        <v>36</v>
      </c>
      <c r="C2" s="155"/>
      <c r="D2" s="155" t="s">
        <v>4</v>
      </c>
      <c r="E2" s="155"/>
      <c r="F2" s="155"/>
      <c r="G2" s="155"/>
      <c r="H2" s="155"/>
    </row>
    <row r="3" spans="1:8" x14ac:dyDescent="0.2">
      <c r="A3" s="159"/>
      <c r="B3" s="163" t="s">
        <v>37</v>
      </c>
      <c r="C3" s="163"/>
      <c r="D3" s="155" t="s">
        <v>5</v>
      </c>
      <c r="E3" s="155"/>
      <c r="F3" s="155"/>
      <c r="G3" s="155"/>
      <c r="H3" s="155"/>
    </row>
    <row r="4" spans="1:8" ht="88.35" customHeight="1" thickBot="1" x14ac:dyDescent="0.25">
      <c r="A4" s="55" t="s">
        <v>6</v>
      </c>
      <c r="B4" s="56" t="s">
        <v>44</v>
      </c>
      <c r="C4" s="56" t="s">
        <v>45</v>
      </c>
      <c r="D4" s="57" t="s">
        <v>11</v>
      </c>
      <c r="E4" s="57" t="s">
        <v>12</v>
      </c>
      <c r="F4" s="58" t="s">
        <v>18</v>
      </c>
      <c r="G4" s="58" t="s">
        <v>19</v>
      </c>
      <c r="H4" s="57" t="s">
        <v>13</v>
      </c>
    </row>
    <row r="5" spans="1:8" ht="13.5" thickBot="1" x14ac:dyDescent="0.25">
      <c r="A5" s="12"/>
      <c r="B5" s="13"/>
      <c r="C5" s="13"/>
      <c r="D5" s="13"/>
      <c r="E5" s="13"/>
      <c r="F5" s="36"/>
      <c r="G5" s="36"/>
      <c r="H5" s="37"/>
    </row>
    <row r="6" spans="1:8" x14ac:dyDescent="0.2">
      <c r="A6" s="63">
        <v>1</v>
      </c>
      <c r="B6" s="97"/>
      <c r="C6" s="97"/>
      <c r="D6" s="97"/>
      <c r="E6" s="97"/>
      <c r="F6" s="104"/>
      <c r="G6" s="104"/>
      <c r="H6" s="105" t="str">
        <f t="shared" ref="H6:H12" si="0">IF(G6&lt;&gt;0,G6/F6,"")</f>
        <v/>
      </c>
    </row>
    <row r="7" spans="1:8" x14ac:dyDescent="0.2">
      <c r="A7" s="1">
        <v>2</v>
      </c>
      <c r="B7" s="98"/>
      <c r="C7" s="98"/>
      <c r="D7" s="98"/>
      <c r="E7" s="99"/>
      <c r="F7" s="106" t="str">
        <f>IF(E7&lt;&gt;0,E7+D7,"")</f>
        <v/>
      </c>
      <c r="G7" s="107"/>
      <c r="H7" s="102" t="str">
        <f t="shared" si="0"/>
        <v/>
      </c>
    </row>
    <row r="8" spans="1:8" x14ac:dyDescent="0.2">
      <c r="A8" s="1">
        <v>3</v>
      </c>
      <c r="B8" s="98"/>
      <c r="C8" s="98"/>
      <c r="D8" s="98"/>
      <c r="E8" s="99"/>
      <c r="F8" s="100"/>
      <c r="G8" s="101"/>
      <c r="H8" s="102" t="str">
        <f t="shared" si="0"/>
        <v/>
      </c>
    </row>
    <row r="9" spans="1:8" x14ac:dyDescent="0.2">
      <c r="A9" s="1">
        <v>4</v>
      </c>
      <c r="B9" s="30">
        <f>[1]PRECINCTS!$D$149</f>
        <v>123</v>
      </c>
      <c r="C9" s="30">
        <f>[1]PRECINCTS!$D$150</f>
        <v>36</v>
      </c>
      <c r="D9" s="30">
        <f>'Hospital Dist.'!D10</f>
        <v>340</v>
      </c>
      <c r="E9" s="30">
        <f>'Hospital Dist.'!E10</f>
        <v>0</v>
      </c>
      <c r="F9" s="30">
        <f>'Hospital Dist.'!F10</f>
        <v>340</v>
      </c>
      <c r="G9" s="30">
        <f>'Hospital Dist.'!G10</f>
        <v>161</v>
      </c>
      <c r="H9" s="60">
        <f t="shared" si="0"/>
        <v>0.47352941176470587</v>
      </c>
    </row>
    <row r="10" spans="1:8" x14ac:dyDescent="0.2">
      <c r="A10" s="1">
        <v>5</v>
      </c>
      <c r="B10" s="98"/>
      <c r="C10" s="98"/>
      <c r="D10" s="98"/>
      <c r="E10" s="99"/>
      <c r="F10" s="100"/>
      <c r="G10" s="101"/>
      <c r="H10" s="102" t="str">
        <f t="shared" si="0"/>
        <v/>
      </c>
    </row>
    <row r="11" spans="1:8" x14ac:dyDescent="0.2">
      <c r="A11" s="1">
        <v>6</v>
      </c>
      <c r="B11" s="98"/>
      <c r="C11" s="98"/>
      <c r="D11" s="98"/>
      <c r="E11" s="99"/>
      <c r="F11" s="100"/>
      <c r="G11" s="101"/>
      <c r="H11" s="103" t="str">
        <f t="shared" si="0"/>
        <v/>
      </c>
    </row>
    <row r="12" spans="1:8" x14ac:dyDescent="0.2">
      <c r="A12" s="8" t="s">
        <v>0</v>
      </c>
      <c r="B12" s="17">
        <f t="shared" ref="B12:G12" si="1">SUM(B7:B11)</f>
        <v>123</v>
      </c>
      <c r="C12" s="17">
        <f t="shared" si="1"/>
        <v>36</v>
      </c>
      <c r="D12" s="17">
        <f t="shared" si="1"/>
        <v>340</v>
      </c>
      <c r="E12" s="17">
        <f t="shared" si="1"/>
        <v>0</v>
      </c>
      <c r="F12" s="17">
        <f t="shared" si="1"/>
        <v>340</v>
      </c>
      <c r="G12" s="59">
        <f t="shared" si="1"/>
        <v>161</v>
      </c>
      <c r="H12" s="21">
        <f t="shared" si="0"/>
        <v>0.47352941176470587</v>
      </c>
    </row>
    <row r="14" spans="1:8" x14ac:dyDescent="0.2">
      <c r="E14" s="10" t="s">
        <v>43</v>
      </c>
      <c r="G14" s="120">
        <f>G12</f>
        <v>161</v>
      </c>
    </row>
    <row r="16" spans="1:8" x14ac:dyDescent="0.2">
      <c r="A16" s="69"/>
      <c r="B16" s="149"/>
      <c r="C16" s="150"/>
      <c r="D16" s="149"/>
      <c r="E16" s="151"/>
      <c r="F16" s="151"/>
      <c r="G16" s="151"/>
      <c r="H16" s="150"/>
    </row>
    <row r="17" spans="1:8" x14ac:dyDescent="0.2">
      <c r="A17" s="70"/>
      <c r="B17" s="152" t="s">
        <v>46</v>
      </c>
      <c r="C17" s="153"/>
      <c r="D17" s="152" t="s">
        <v>4</v>
      </c>
      <c r="E17" s="154"/>
      <c r="F17" s="154"/>
      <c r="G17" s="154"/>
      <c r="H17" s="153"/>
    </row>
    <row r="18" spans="1:8" x14ac:dyDescent="0.2">
      <c r="A18" s="70"/>
      <c r="B18" s="152" t="s">
        <v>47</v>
      </c>
      <c r="C18" s="153"/>
      <c r="D18" s="152" t="s">
        <v>5</v>
      </c>
      <c r="E18" s="154"/>
      <c r="F18" s="154"/>
      <c r="G18" s="154"/>
      <c r="H18" s="153"/>
    </row>
    <row r="19" spans="1:8" x14ac:dyDescent="0.2">
      <c r="A19" s="71"/>
      <c r="B19" s="143" t="s">
        <v>48</v>
      </c>
      <c r="C19" s="144"/>
      <c r="D19" s="145"/>
      <c r="E19" s="146"/>
      <c r="F19" s="146"/>
      <c r="G19" s="146"/>
      <c r="H19" s="147"/>
    </row>
    <row r="20" spans="1:8" ht="68.25" customHeight="1" thickBot="1" x14ac:dyDescent="0.25">
      <c r="A20" s="72" t="s">
        <v>6</v>
      </c>
      <c r="B20" s="73" t="s">
        <v>49</v>
      </c>
      <c r="C20" s="74" t="s">
        <v>50</v>
      </c>
      <c r="D20" s="75" t="s">
        <v>11</v>
      </c>
      <c r="E20" s="75" t="s">
        <v>12</v>
      </c>
      <c r="F20" s="75" t="s">
        <v>18</v>
      </c>
      <c r="G20" s="75" t="s">
        <v>19</v>
      </c>
      <c r="H20" s="73" t="s">
        <v>13</v>
      </c>
    </row>
    <row r="21" spans="1:8" ht="13.5" thickBot="1" x14ac:dyDescent="0.25">
      <c r="A21" s="76"/>
      <c r="B21" s="77"/>
      <c r="C21" s="77"/>
      <c r="D21" s="77"/>
      <c r="E21" s="77"/>
      <c r="F21" s="77"/>
      <c r="G21" s="77"/>
      <c r="H21" s="78"/>
    </row>
    <row r="22" spans="1:8" x14ac:dyDescent="0.2">
      <c r="A22" s="79">
        <v>1</v>
      </c>
      <c r="B22" s="29">
        <f>[1]PRECINCTS!$D151</f>
        <v>126</v>
      </c>
      <c r="C22" s="18">
        <f>[1]PRECINCTS!$D154</f>
        <v>97</v>
      </c>
      <c r="D22" s="19">
        <f>'Hospital Dist.'!D7</f>
        <v>712</v>
      </c>
      <c r="E22" s="19">
        <v>0</v>
      </c>
      <c r="F22" s="115">
        <f>D22+E22</f>
        <v>712</v>
      </c>
      <c r="G22" s="19">
        <f>'Hospital Dist.'!G7</f>
        <v>369</v>
      </c>
      <c r="H22" s="80">
        <f t="shared" ref="H22:H27" si="2">IF(G22&lt;&gt;0,G22/F22,"")</f>
        <v>0.5182584269662921</v>
      </c>
    </row>
    <row r="23" spans="1:8" x14ac:dyDescent="0.2">
      <c r="A23" s="79">
        <v>2</v>
      </c>
      <c r="B23" s="81">
        <f>[1]PRECINCTS!$D152</f>
        <v>168</v>
      </c>
      <c r="C23" s="82">
        <f>[1]PRECINCTS!$D155</f>
        <v>101</v>
      </c>
      <c r="D23" s="22">
        <f>'Hospital Dist.'!D8</f>
        <v>885</v>
      </c>
      <c r="E23" s="22">
        <v>0</v>
      </c>
      <c r="F23" s="116">
        <f t="shared" ref="F23:F24" si="3">D23+E23</f>
        <v>885</v>
      </c>
      <c r="G23" s="22">
        <f>'Hospital Dist.'!G8</f>
        <v>465</v>
      </c>
      <c r="H23" s="80">
        <f t="shared" si="2"/>
        <v>0.52542372881355937</v>
      </c>
    </row>
    <row r="24" spans="1:8" x14ac:dyDescent="0.2">
      <c r="A24" s="79">
        <v>3</v>
      </c>
      <c r="B24" s="81">
        <f>[1]PRECINCTS!$D153</f>
        <v>202</v>
      </c>
      <c r="C24" s="82">
        <f>[1]PRECINCTS!$D156</f>
        <v>132</v>
      </c>
      <c r="D24" s="22">
        <f>'Hospital Dist.'!D9</f>
        <v>1028</v>
      </c>
      <c r="E24" s="22">
        <v>0</v>
      </c>
      <c r="F24" s="116">
        <f t="shared" si="3"/>
        <v>1028</v>
      </c>
      <c r="G24" s="22">
        <f>'Hospital Dist.'!G9</f>
        <v>507</v>
      </c>
      <c r="H24" s="80">
        <f t="shared" si="2"/>
        <v>0.49319066147859925</v>
      </c>
    </row>
    <row r="25" spans="1:8" x14ac:dyDescent="0.2">
      <c r="A25" s="79">
        <v>4</v>
      </c>
      <c r="B25" s="108"/>
      <c r="C25" s="109"/>
      <c r="D25" s="110"/>
      <c r="E25" s="110"/>
      <c r="F25" s="111" t="str">
        <f t="shared" ref="F25:F27" si="4">IF(E25&lt;&gt;0,E25+D25,"")</f>
        <v/>
      </c>
      <c r="G25" s="110"/>
      <c r="H25" s="112" t="str">
        <f t="shared" si="2"/>
        <v/>
      </c>
    </row>
    <row r="26" spans="1:8" x14ac:dyDescent="0.2">
      <c r="A26" s="79">
        <v>5</v>
      </c>
      <c r="B26" s="108"/>
      <c r="C26" s="109"/>
      <c r="D26" s="110"/>
      <c r="E26" s="110"/>
      <c r="F26" s="111" t="str">
        <f t="shared" si="4"/>
        <v/>
      </c>
      <c r="G26" s="110"/>
      <c r="H26" s="112" t="str">
        <f t="shared" si="2"/>
        <v/>
      </c>
    </row>
    <row r="27" spans="1:8" x14ac:dyDescent="0.2">
      <c r="A27" s="79">
        <v>6</v>
      </c>
      <c r="B27" s="113"/>
      <c r="C27" s="114"/>
      <c r="D27" s="110"/>
      <c r="E27" s="110"/>
      <c r="F27" s="111" t="str">
        <f t="shared" si="4"/>
        <v/>
      </c>
      <c r="G27" s="110"/>
      <c r="H27" s="112" t="str">
        <f t="shared" si="2"/>
        <v/>
      </c>
    </row>
    <row r="28" spans="1:8" x14ac:dyDescent="0.2">
      <c r="A28" s="83" t="s">
        <v>0</v>
      </c>
      <c r="B28" s="84">
        <f t="shared" ref="B28:G28" si="5">SUM(B22:B27)</f>
        <v>496</v>
      </c>
      <c r="C28" s="85">
        <f t="shared" si="5"/>
        <v>330</v>
      </c>
      <c r="D28" s="85">
        <f t="shared" si="5"/>
        <v>2625</v>
      </c>
      <c r="E28" s="85">
        <f t="shared" si="5"/>
        <v>0</v>
      </c>
      <c r="F28" s="85">
        <f t="shared" si="5"/>
        <v>2625</v>
      </c>
      <c r="G28" s="85">
        <f t="shared" si="5"/>
        <v>1341</v>
      </c>
      <c r="H28" s="86">
        <f>IF(G28&lt;&gt;0,G28/F28,"")</f>
        <v>0.5108571428571429</v>
      </c>
    </row>
    <row r="29" spans="1:8" x14ac:dyDescent="0.2">
      <c r="A29"/>
      <c r="B29"/>
      <c r="C29"/>
      <c r="D29"/>
      <c r="E29"/>
      <c r="F29"/>
      <c r="G29"/>
      <c r="H29"/>
    </row>
    <row r="30" spans="1:8" x14ac:dyDescent="0.2">
      <c r="A30"/>
      <c r="B30"/>
      <c r="C30"/>
      <c r="D30" s="148" t="s">
        <v>42</v>
      </c>
      <c r="E30" s="148"/>
      <c r="F30" s="148"/>
      <c r="G30" s="119">
        <f>G28</f>
        <v>1341</v>
      </c>
      <c r="H30"/>
    </row>
  </sheetData>
  <sheetProtection selectLockedCells="1"/>
  <mergeCells count="16">
    <mergeCell ref="D2:H2"/>
    <mergeCell ref="D3:H3"/>
    <mergeCell ref="B1:C1"/>
    <mergeCell ref="A1:A3"/>
    <mergeCell ref="D1:H1"/>
    <mergeCell ref="B2:C2"/>
    <mergeCell ref="B3:C3"/>
    <mergeCell ref="B19:C19"/>
    <mergeCell ref="D19:H19"/>
    <mergeCell ref="D30:F30"/>
    <mergeCell ref="B16:C16"/>
    <mergeCell ref="D16:H16"/>
    <mergeCell ref="B17:C17"/>
    <mergeCell ref="D17:H17"/>
    <mergeCell ref="B18:C18"/>
    <mergeCell ref="D18:H18"/>
  </mergeCells>
  <printOptions horizontalCentered="1"/>
  <pageMargins left="0.5" right="0.5" top="0.7" bottom="0.25" header="0.25" footer="0.35"/>
  <pageSetup pageOrder="overThenDown" orientation="landscape" horizontalDpi="4294967295" verticalDpi="4294967295" r:id="rId1"/>
  <headerFooter alignWithMargins="0">
    <oddHeader>&amp;C&amp;"Helv,Bold"POWER COUNTY RESULTS
PRIMARY ELECTION    MAY 19,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5"/>
  <sheetViews>
    <sheetView view="pageLayout" topLeftCell="A2" zoomScaleNormal="100" workbookViewId="0">
      <selection activeCell="J14" sqref="J14"/>
    </sheetView>
  </sheetViews>
  <sheetFormatPr defaultRowHeight="12.75" x14ac:dyDescent="0.2"/>
  <sheetData>
    <row r="1" spans="1:8" x14ac:dyDescent="0.2">
      <c r="A1" s="69"/>
      <c r="B1" s="164" t="s">
        <v>51</v>
      </c>
      <c r="C1" s="165"/>
      <c r="D1" s="149"/>
      <c r="E1" s="151"/>
      <c r="F1" s="151"/>
      <c r="G1" s="151"/>
      <c r="H1" s="150"/>
    </row>
    <row r="2" spans="1:8" x14ac:dyDescent="0.2">
      <c r="A2" s="70"/>
      <c r="B2" s="152" t="s">
        <v>52</v>
      </c>
      <c r="C2" s="153"/>
      <c r="D2" s="152" t="s">
        <v>4</v>
      </c>
      <c r="E2" s="154"/>
      <c r="F2" s="154"/>
      <c r="G2" s="154"/>
      <c r="H2" s="153"/>
    </row>
    <row r="3" spans="1:8" x14ac:dyDescent="0.2">
      <c r="A3" s="70"/>
      <c r="B3" s="152" t="s">
        <v>53</v>
      </c>
      <c r="C3" s="153"/>
      <c r="D3" s="152" t="s">
        <v>5</v>
      </c>
      <c r="E3" s="154"/>
      <c r="F3" s="154"/>
      <c r="G3" s="154"/>
      <c r="H3" s="153"/>
    </row>
    <row r="4" spans="1:8" x14ac:dyDescent="0.2">
      <c r="A4" s="71"/>
      <c r="B4" s="143" t="s">
        <v>54</v>
      </c>
      <c r="C4" s="144"/>
      <c r="D4" s="145"/>
      <c r="E4" s="146"/>
      <c r="F4" s="146"/>
      <c r="G4" s="146"/>
      <c r="H4" s="147"/>
    </row>
    <row r="5" spans="1:8" ht="63.75" thickBot="1" x14ac:dyDescent="0.25">
      <c r="A5" s="72" t="s">
        <v>6</v>
      </c>
      <c r="B5" s="73" t="s">
        <v>55</v>
      </c>
      <c r="C5" s="74" t="s">
        <v>56</v>
      </c>
      <c r="D5" s="75" t="s">
        <v>11</v>
      </c>
      <c r="E5" s="75" t="s">
        <v>12</v>
      </c>
      <c r="F5" s="75" t="s">
        <v>18</v>
      </c>
      <c r="G5" s="75" t="s">
        <v>19</v>
      </c>
      <c r="H5" s="73" t="s">
        <v>13</v>
      </c>
    </row>
    <row r="6" spans="1:8" ht="13.5" thickBot="1" x14ac:dyDescent="0.25">
      <c r="A6" s="76"/>
      <c r="B6" s="77"/>
      <c r="C6" s="77"/>
      <c r="D6" s="77"/>
      <c r="E6" s="77"/>
      <c r="F6" s="77"/>
      <c r="G6" s="77"/>
      <c r="H6" s="78"/>
    </row>
    <row r="7" spans="1:8" x14ac:dyDescent="0.2">
      <c r="A7" s="79">
        <v>1</v>
      </c>
      <c r="B7" s="29">
        <f>[1]PRECINCTS!$D137</f>
        <v>227</v>
      </c>
      <c r="C7" s="18">
        <f>[1]PRECINCTS!$D143</f>
        <v>135</v>
      </c>
      <c r="D7" s="19">
        <v>712</v>
      </c>
      <c r="E7" s="19">
        <v>0</v>
      </c>
      <c r="F7" s="115">
        <f>D7+E7</f>
        <v>712</v>
      </c>
      <c r="G7" s="19">
        <v>369</v>
      </c>
      <c r="H7" s="80">
        <f t="shared" ref="H7:H12" si="0">IF(G7&lt;&gt;0,G7/F7,"")</f>
        <v>0.5182584269662921</v>
      </c>
    </row>
    <row r="8" spans="1:8" x14ac:dyDescent="0.2">
      <c r="A8" s="79">
        <v>2</v>
      </c>
      <c r="B8" s="81">
        <f>[1]PRECINCTS!$D138</f>
        <v>256</v>
      </c>
      <c r="C8" s="82">
        <f>[1]PRECINCTS!$D144</f>
        <v>196</v>
      </c>
      <c r="D8" s="22">
        <v>885</v>
      </c>
      <c r="E8" s="22">
        <v>0</v>
      </c>
      <c r="F8" s="116">
        <f t="shared" ref="F8:F13" si="1">D8+E8</f>
        <v>885</v>
      </c>
      <c r="G8" s="22">
        <v>465</v>
      </c>
      <c r="H8" s="80">
        <f t="shared" si="0"/>
        <v>0.52542372881355937</v>
      </c>
    </row>
    <row r="9" spans="1:8" x14ac:dyDescent="0.2">
      <c r="A9" s="79">
        <v>3</v>
      </c>
      <c r="B9" s="81">
        <f>[1]PRECINCTS!$D139</f>
        <v>262</v>
      </c>
      <c r="C9" s="82">
        <f>[1]PRECINCTS!$D145</f>
        <v>228</v>
      </c>
      <c r="D9" s="22">
        <v>1028</v>
      </c>
      <c r="E9" s="22">
        <v>0</v>
      </c>
      <c r="F9" s="116">
        <f t="shared" si="1"/>
        <v>1028</v>
      </c>
      <c r="G9" s="22">
        <v>507</v>
      </c>
      <c r="H9" s="80">
        <f t="shared" si="0"/>
        <v>0.49319066147859925</v>
      </c>
    </row>
    <row r="10" spans="1:8" x14ac:dyDescent="0.2">
      <c r="A10" s="79">
        <v>4</v>
      </c>
      <c r="B10" s="81">
        <f>[1]PRECINCTS!$D140</f>
        <v>74</v>
      </c>
      <c r="C10" s="82">
        <f>[1]PRECINCTS!$D146</f>
        <v>83</v>
      </c>
      <c r="D10" s="22">
        <v>340</v>
      </c>
      <c r="E10" s="22">
        <v>0</v>
      </c>
      <c r="F10" s="116">
        <f t="shared" si="1"/>
        <v>340</v>
      </c>
      <c r="G10" s="22">
        <v>161</v>
      </c>
      <c r="H10" s="80">
        <f t="shared" si="0"/>
        <v>0.47352941176470587</v>
      </c>
    </row>
    <row r="11" spans="1:8" x14ac:dyDescent="0.2">
      <c r="A11" s="79">
        <v>5</v>
      </c>
      <c r="B11" s="81">
        <f>[1]PRECINCTS!$D141</f>
        <v>29</v>
      </c>
      <c r="C11" s="82">
        <f>[1]PRECINCTS!$D147</f>
        <v>29</v>
      </c>
      <c r="D11" s="22">
        <v>122</v>
      </c>
      <c r="E11" s="22">
        <v>0</v>
      </c>
      <c r="F11" s="116">
        <f t="shared" si="1"/>
        <v>122</v>
      </c>
      <c r="G11" s="22">
        <v>59</v>
      </c>
      <c r="H11" s="80">
        <f t="shared" si="0"/>
        <v>0.48360655737704916</v>
      </c>
    </row>
    <row r="12" spans="1:8" x14ac:dyDescent="0.2">
      <c r="A12" s="79">
        <v>6</v>
      </c>
      <c r="B12" s="91">
        <f>[1]PRECINCTS!$D142</f>
        <v>72</v>
      </c>
      <c r="C12" s="92">
        <f>[1]PRECINCTS!$D148</f>
        <v>37</v>
      </c>
      <c r="D12" s="22">
        <v>361</v>
      </c>
      <c r="E12" s="22">
        <v>0</v>
      </c>
      <c r="F12" s="117">
        <f t="shared" si="1"/>
        <v>361</v>
      </c>
      <c r="G12" s="22">
        <v>115</v>
      </c>
      <c r="H12" s="80">
        <f t="shared" si="0"/>
        <v>0.31855955678670361</v>
      </c>
    </row>
    <row r="13" spans="1:8" x14ac:dyDescent="0.2">
      <c r="A13" s="83" t="s">
        <v>0</v>
      </c>
      <c r="B13" s="84">
        <f t="shared" ref="B13:G13" si="2">SUM(B7:B12)</f>
        <v>920</v>
      </c>
      <c r="C13" s="85">
        <f t="shared" si="2"/>
        <v>708</v>
      </c>
      <c r="D13" s="85">
        <f t="shared" si="2"/>
        <v>3448</v>
      </c>
      <c r="E13" s="85">
        <f t="shared" si="2"/>
        <v>0</v>
      </c>
      <c r="F13" s="118">
        <f t="shared" si="1"/>
        <v>3448</v>
      </c>
      <c r="G13" s="85">
        <f t="shared" si="2"/>
        <v>1676</v>
      </c>
      <c r="H13" s="86">
        <f>IF(G13&lt;&gt;0,G13/F13,"")</f>
        <v>0.48607888631090485</v>
      </c>
    </row>
    <row r="15" spans="1:8" x14ac:dyDescent="0.2">
      <c r="D15" s="148" t="s">
        <v>42</v>
      </c>
      <c r="E15" s="148"/>
      <c r="F15" s="148"/>
      <c r="G15" s="119">
        <f>G13</f>
        <v>1676</v>
      </c>
    </row>
  </sheetData>
  <mergeCells count="9">
    <mergeCell ref="B4:C4"/>
    <mergeCell ref="D4:H4"/>
    <mergeCell ref="D15:F15"/>
    <mergeCell ref="B1:C1"/>
    <mergeCell ref="D1:H1"/>
    <mergeCell ref="B2:C2"/>
    <mergeCell ref="D2:H2"/>
    <mergeCell ref="B3:C3"/>
    <mergeCell ref="D3:H3"/>
  </mergeCells>
  <printOptions horizontalCentered="1"/>
  <pageMargins left="1" right="0.5" top="1" bottom="0.5" header="0.5" footer="0.35"/>
  <pageSetup orientation="landscape" horizontalDpi="4294967295" verticalDpi="4294967295" r:id="rId1"/>
  <headerFooter alignWithMargins="0">
    <oddHeader>&amp;C&amp;"Helv,Bold"POWER COUNTY RESULTS
PRIMARY ELECTION    MAY 19, 2020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D38B5DC-41B0-4121-93D1-EC1B0E4C0209}"/>
</file>

<file path=customXml/itemProps2.xml><?xml version="1.0" encoding="utf-8"?>
<ds:datastoreItem xmlns:ds="http://schemas.openxmlformats.org/officeDocument/2006/customXml" ds:itemID="{A59F8BF9-DF38-4229-A280-7CD1BEE30137}"/>
</file>

<file path=customXml/itemProps3.xml><?xml version="1.0" encoding="utf-8"?>
<ds:datastoreItem xmlns:ds="http://schemas.openxmlformats.org/officeDocument/2006/customXml" ds:itemID="{C7647177-D916-4B48-B1B8-1002627FA6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US Sen &amp; Rep</vt:lpstr>
      <vt:lpstr>Sup. Jdg &amp; App, Jdg</vt:lpstr>
      <vt:lpstr>Leg &amp; County</vt:lpstr>
      <vt:lpstr>Co. Sheriff &amp; Pros. Attorney</vt:lpstr>
      <vt:lpstr>Precinct</vt:lpstr>
      <vt:lpstr>Rockland &amp; American Falls</vt:lpstr>
      <vt:lpstr>Hospital Dist.</vt:lpstr>
      <vt:lpstr>'Leg &amp; County'!Print_Titles</vt:lpstr>
      <vt:lpstr>'Sup. Jdg &amp; App, Jdg'!Print_Titles</vt:lpstr>
      <vt:lpstr>'US Sen &amp; Rep'!Print_Titles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Sheryl Millard</cp:lastModifiedBy>
  <cp:lastPrinted>2020-06-08T14:20:25Z</cp:lastPrinted>
  <dcterms:created xsi:type="dcterms:W3CDTF">1998-04-10T16:02:13Z</dcterms:created>
  <dcterms:modified xsi:type="dcterms:W3CDTF">2020-06-08T22:22:32Z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1324800</vt:r8>
  </property>
  <property fmtid="{D5CDD505-2E9C-101B-9397-08002B2CF9AE}" pid="4" name="MediaServiceImageTags">
    <vt:lpwstr/>
  </property>
</Properties>
</file>