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STRACT\Pri_2020\Pri\Finished\"/>
    </mc:Choice>
  </mc:AlternateContent>
  <xr:revisionPtr revIDLastSave="0" documentId="13_ncr:1_{EBBB99B6-C8DC-4C33-81C4-95AFC635CE19}" xr6:coauthVersionLast="45" xr6:coauthVersionMax="45" xr10:uidLastSave="{00000000-0000-0000-0000-000000000000}"/>
  <bookViews>
    <workbookView xWindow="-120" yWindow="-120" windowWidth="29040" windowHeight="15840" xr2:uid="{F3EE0D25-FAEF-4098-B7F5-633030FD611F}"/>
  </bookViews>
  <sheets>
    <sheet name="ADA" sheetId="1" r:id="rId1"/>
    <sheet name="Adams" sheetId="2" r:id="rId2"/>
    <sheet name="Bannock" sheetId="3" r:id="rId3"/>
    <sheet name="Bear Lake" sheetId="4" r:id="rId4"/>
    <sheet name="Benewah" sheetId="5" r:id="rId5"/>
    <sheet name="Bingham" sheetId="6" r:id="rId6"/>
    <sheet name="Blaine" sheetId="7" r:id="rId7"/>
    <sheet name="Boise" sheetId="8" r:id="rId8"/>
    <sheet name="Bonner" sheetId="9" r:id="rId9"/>
    <sheet name="Bonneville" sheetId="10" r:id="rId10"/>
    <sheet name="Boundary" sheetId="11" r:id="rId11"/>
    <sheet name="Butte" sheetId="12" r:id="rId12"/>
    <sheet name="Camas" sheetId="13" r:id="rId13"/>
    <sheet name="Canyon" sheetId="14" r:id="rId14"/>
    <sheet name="Caribou" sheetId="15" r:id="rId15"/>
    <sheet name="Cassia" sheetId="16" r:id="rId16"/>
    <sheet name="Clark" sheetId="17" r:id="rId17"/>
    <sheet name="Clearwater" sheetId="18" r:id="rId18"/>
    <sheet name="Custer" sheetId="19" r:id="rId19"/>
    <sheet name="Elmore" sheetId="20" r:id="rId20"/>
    <sheet name="Franklin" sheetId="21" r:id="rId21"/>
    <sheet name="Fremont" sheetId="22" r:id="rId22"/>
    <sheet name="Gem" sheetId="23" r:id="rId23"/>
    <sheet name="Gooding" sheetId="24" r:id="rId24"/>
    <sheet name="Idaho" sheetId="25" r:id="rId25"/>
    <sheet name="Jefferson" sheetId="26" r:id="rId26"/>
    <sheet name="Jerome" sheetId="27" r:id="rId27"/>
    <sheet name="Kootenai" sheetId="28" r:id="rId28"/>
    <sheet name="Latah" sheetId="32" r:id="rId29"/>
    <sheet name="Lemhi" sheetId="29" r:id="rId30"/>
    <sheet name="Lewis" sheetId="30" r:id="rId31"/>
    <sheet name="Lincoln" sheetId="31" r:id="rId32"/>
    <sheet name="Madison" sheetId="33" r:id="rId33"/>
    <sheet name="Minidoka" sheetId="34" r:id="rId34"/>
    <sheet name="Nez Perce" sheetId="35" r:id="rId35"/>
    <sheet name="Oneida" sheetId="36" r:id="rId36"/>
    <sheet name="Owyhee" sheetId="37" r:id="rId37"/>
    <sheet name="Payette" sheetId="38" r:id="rId38"/>
    <sheet name="Power" sheetId="39" r:id="rId39"/>
    <sheet name="Shoshone" sheetId="40" r:id="rId40"/>
    <sheet name="Teton" sheetId="41" r:id="rId41"/>
    <sheet name="Twin Falls" sheetId="42" r:id="rId42"/>
    <sheet name="Valley" sheetId="43" r:id="rId43"/>
    <sheet name="Washington" sheetId="44" r:id="rId44"/>
    <sheet name="Judicial-Ada" sheetId="45" r:id="rId45"/>
    <sheet name="Jud-Adams" sheetId="46" r:id="rId46"/>
    <sheet name="Jud-Bannock" sheetId="47" r:id="rId47"/>
    <sheet name="Jud- Bear Lake" sheetId="48" r:id="rId48"/>
    <sheet name="Jud-Benewah" sheetId="49" r:id="rId49"/>
    <sheet name="Jud-Bingham" sheetId="50" r:id="rId50"/>
    <sheet name="Jud-Blaine" sheetId="51" r:id="rId51"/>
    <sheet name="Jud-Boise" sheetId="52" r:id="rId52"/>
    <sheet name="Jud-Bonner" sheetId="53" r:id="rId53"/>
    <sheet name="Jud-Bonneville" sheetId="54" r:id="rId54"/>
    <sheet name="Jud-Boundary" sheetId="55" r:id="rId55"/>
    <sheet name="Jud-Butte" sheetId="56" r:id="rId56"/>
    <sheet name="Jud-Camas" sheetId="57" r:id="rId57"/>
    <sheet name="Jud-Canyon" sheetId="58" r:id="rId58"/>
    <sheet name="Jud-Caribou" sheetId="59" r:id="rId59"/>
    <sheet name="Jud-Cassia" sheetId="60" r:id="rId60"/>
    <sheet name="Jud-Clark" sheetId="61" r:id="rId61"/>
    <sheet name="Jud-Clearwater" sheetId="62" r:id="rId62"/>
    <sheet name="Jud-Custer" sheetId="63" r:id="rId63"/>
    <sheet name="Jud-Elmore" sheetId="64" r:id="rId64"/>
    <sheet name="Jud-Franklin" sheetId="65" r:id="rId65"/>
    <sheet name="Jud-Fremont" sheetId="66" r:id="rId66"/>
    <sheet name="Jud-Gem" sheetId="67" r:id="rId67"/>
    <sheet name="Jud-Gooding" sheetId="68" r:id="rId68"/>
    <sheet name="Jud-Idaho" sheetId="69" r:id="rId69"/>
    <sheet name="Jud-Jefferson" sheetId="70" r:id="rId70"/>
    <sheet name="Jud-Jerome" sheetId="71" r:id="rId71"/>
    <sheet name="Jud-Kootenai" sheetId="72" r:id="rId72"/>
    <sheet name="Jud-Latah" sheetId="73" r:id="rId73"/>
    <sheet name="Jud-Lemhi" sheetId="74" r:id="rId74"/>
    <sheet name="Jud-Lewis" sheetId="75" r:id="rId75"/>
    <sheet name="Jud-Lincoln" sheetId="76" r:id="rId76"/>
    <sheet name="Jud-Madison" sheetId="77" r:id="rId77"/>
    <sheet name="Jud-Minidoka" sheetId="88" r:id="rId78"/>
    <sheet name="Jud-Nez Perce" sheetId="78" r:id="rId79"/>
    <sheet name="Jud-Oneida" sheetId="79" r:id="rId80"/>
    <sheet name="Jud-Owyhee" sheetId="80" r:id="rId81"/>
    <sheet name="Jud-Payette" sheetId="81" r:id="rId82"/>
    <sheet name="Jud-Power" sheetId="82" r:id="rId83"/>
    <sheet name="Jud-Shoshone" sheetId="83" r:id="rId84"/>
    <sheet name="Jud-Teton" sheetId="84" r:id="rId85"/>
    <sheet name="Jud-Twin Falls" sheetId="85" r:id="rId86"/>
    <sheet name="Jud-Valley" sheetId="86" r:id="rId87"/>
    <sheet name="Jud-Washington" sheetId="87" r:id="rId88"/>
  </sheets>
  <definedNames>
    <definedName name="_xlnm.Print_Titles" localSheetId="0">ADA!$1:$5</definedName>
    <definedName name="_xlnm.Print_Titles" localSheetId="1">Adams!$1:$5</definedName>
    <definedName name="_xlnm.Print_Titles" localSheetId="2">Bannock!$1:$5</definedName>
    <definedName name="_xlnm.Print_Titles" localSheetId="5">Bingham!$1:$5</definedName>
    <definedName name="_xlnm.Print_Titles" localSheetId="6">Blaine!$1:$5</definedName>
    <definedName name="_xlnm.Print_Titles" localSheetId="8">Bonner!$1:$5</definedName>
    <definedName name="_xlnm.Print_Titles" localSheetId="9">Bonneville!$1:$5</definedName>
    <definedName name="_xlnm.Print_Titles" localSheetId="13">Canyon!$1:$5</definedName>
    <definedName name="_xlnm.Print_Titles" localSheetId="15">Cassia!$1:$5</definedName>
    <definedName name="_xlnm.Print_Titles" localSheetId="17">Clearwater!$1:$5</definedName>
    <definedName name="_xlnm.Print_Titles" localSheetId="24">Idaho!$1:$5</definedName>
    <definedName name="_xlnm.Print_Titles" localSheetId="46">'Jud-Bannock'!$1:$5</definedName>
    <definedName name="_xlnm.Print_Titles" localSheetId="49">'Jud-Bingham'!$1:$5</definedName>
    <definedName name="_xlnm.Print_Titles" localSheetId="52">'Jud-Bonner'!$1:$5</definedName>
    <definedName name="_xlnm.Print_Titles" localSheetId="53">'Jud-Bonneville'!$1:$5</definedName>
    <definedName name="_xlnm.Print_Titles" localSheetId="57">'Jud-Canyon'!$1:$5</definedName>
    <definedName name="_xlnm.Print_Titles" localSheetId="59">'Jud-Cassia'!$1:$5</definedName>
    <definedName name="_xlnm.Print_Titles" localSheetId="44">'Judicial-Ada'!$1:$5</definedName>
    <definedName name="_xlnm.Print_Titles" localSheetId="68">'Jud-Idaho'!$1:$5</definedName>
    <definedName name="_xlnm.Print_Titles" localSheetId="71">'Jud-Kootenai'!$1:$5</definedName>
    <definedName name="_xlnm.Print_Titles" localSheetId="72">'Jud-Latah'!$1:$5</definedName>
    <definedName name="_xlnm.Print_Titles" localSheetId="78">'Jud-Nez Perce'!$1:$5</definedName>
    <definedName name="_xlnm.Print_Titles" localSheetId="83">'Jud-Shoshone'!$1:$5</definedName>
    <definedName name="_xlnm.Print_Titles" localSheetId="85">'Jud-Twin Falls'!$1:$5</definedName>
    <definedName name="_xlnm.Print_Titles" localSheetId="27">Kootenai!$1:$5</definedName>
    <definedName name="_xlnm.Print_Titles" localSheetId="28">Latah!$1:$5</definedName>
    <definedName name="_xlnm.Print_Titles" localSheetId="34">'Nez Perce'!$1:$5</definedName>
    <definedName name="_xlnm.Print_Titles" localSheetId="41">'Twin Falls'!$1:$5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65" l="1"/>
  <c r="D13" i="39"/>
  <c r="C13" i="39"/>
  <c r="B13" i="39"/>
  <c r="B17" i="38"/>
  <c r="C13" i="36"/>
  <c r="D13" i="36"/>
  <c r="B13" i="36"/>
  <c r="D18" i="34"/>
  <c r="C18" i="34"/>
  <c r="B18" i="34"/>
  <c r="F27" i="87"/>
  <c r="E27" i="87"/>
  <c r="G27" i="87" s="1"/>
  <c r="D27" i="87"/>
  <c r="C27" i="87"/>
  <c r="B27" i="87"/>
  <c r="G26" i="87"/>
  <c r="F26" i="87"/>
  <c r="F28" i="87" s="1"/>
  <c r="E26" i="87"/>
  <c r="E28" i="87" s="1"/>
  <c r="G28" i="87" s="1"/>
  <c r="D26" i="87"/>
  <c r="D28" i="87" s="1"/>
  <c r="C26" i="87"/>
  <c r="C28" i="87" s="1"/>
  <c r="B26" i="87"/>
  <c r="B28" i="87" s="1"/>
  <c r="F23" i="87"/>
  <c r="E23" i="87"/>
  <c r="G23" i="87" s="1"/>
  <c r="D23" i="87"/>
  <c r="C23" i="87"/>
  <c r="B23" i="87"/>
  <c r="G22" i="87"/>
  <c r="F22" i="87"/>
  <c r="E22" i="87"/>
  <c r="D22" i="87"/>
  <c r="C22" i="87"/>
  <c r="B22" i="87"/>
  <c r="F18" i="87"/>
  <c r="G18" i="87" s="1"/>
  <c r="E18" i="87"/>
  <c r="D18" i="87"/>
  <c r="C18" i="87"/>
  <c r="B18" i="87"/>
  <c r="G17" i="87"/>
  <c r="G16" i="87"/>
  <c r="G15" i="87"/>
  <c r="G14" i="87"/>
  <c r="G13" i="87"/>
  <c r="G12" i="87"/>
  <c r="G11" i="87"/>
  <c r="G10" i="87"/>
  <c r="G9" i="87"/>
  <c r="G8" i="87"/>
  <c r="G7" i="87"/>
  <c r="F15" i="86"/>
  <c r="E15" i="86"/>
  <c r="G15" i="86" s="1"/>
  <c r="D15" i="86"/>
  <c r="C15" i="86"/>
  <c r="B15" i="86"/>
  <c r="G14" i="86"/>
  <c r="G13" i="86"/>
  <c r="G12" i="86"/>
  <c r="G11" i="86"/>
  <c r="G10" i="86"/>
  <c r="G9" i="86"/>
  <c r="G8" i="86"/>
  <c r="G7" i="86"/>
  <c r="F51" i="85"/>
  <c r="E51" i="85"/>
  <c r="D51" i="85"/>
  <c r="C51" i="85"/>
  <c r="B51" i="85"/>
  <c r="G50" i="85"/>
  <c r="G49" i="85"/>
  <c r="G48" i="85"/>
  <c r="G47" i="85"/>
  <c r="G46" i="85"/>
  <c r="G45" i="85"/>
  <c r="G44" i="85"/>
  <c r="G43" i="85"/>
  <c r="G42" i="85"/>
  <c r="G41" i="85"/>
  <c r="G40" i="85"/>
  <c r="G39" i="85"/>
  <c r="G38" i="85"/>
  <c r="G37" i="85"/>
  <c r="G36" i="85"/>
  <c r="G35" i="85"/>
  <c r="G34" i="85"/>
  <c r="G33" i="85"/>
  <c r="G32" i="85"/>
  <c r="G31" i="85"/>
  <c r="G30" i="85"/>
  <c r="G29" i="85"/>
  <c r="G28" i="85"/>
  <c r="G27" i="85"/>
  <c r="G26" i="85"/>
  <c r="G25" i="85"/>
  <c r="G24" i="85"/>
  <c r="G23" i="85"/>
  <c r="G22" i="85"/>
  <c r="G21" i="85"/>
  <c r="G20" i="85"/>
  <c r="G19" i="85"/>
  <c r="G18" i="85"/>
  <c r="G17" i="85"/>
  <c r="G16" i="85"/>
  <c r="G15" i="85"/>
  <c r="G14" i="85"/>
  <c r="G13" i="85"/>
  <c r="G12" i="85"/>
  <c r="G11" i="85"/>
  <c r="G10" i="85"/>
  <c r="G9" i="85"/>
  <c r="G8" i="85"/>
  <c r="G7" i="85"/>
  <c r="G14" i="84"/>
  <c r="F14" i="84"/>
  <c r="E14" i="84"/>
  <c r="D14" i="84"/>
  <c r="C14" i="84"/>
  <c r="B14" i="84"/>
  <c r="G13" i="84"/>
  <c r="G12" i="84"/>
  <c r="G11" i="84"/>
  <c r="G10" i="84"/>
  <c r="G9" i="84"/>
  <c r="G8" i="84"/>
  <c r="G7" i="84"/>
  <c r="F21" i="83"/>
  <c r="E21" i="83"/>
  <c r="G21" i="83" s="1"/>
  <c r="D21" i="83"/>
  <c r="C21" i="83"/>
  <c r="B21" i="83"/>
  <c r="G19" i="83"/>
  <c r="G18" i="83"/>
  <c r="G17" i="83"/>
  <c r="G16" i="83"/>
  <c r="G15" i="83"/>
  <c r="G14" i="83"/>
  <c r="G13" i="83"/>
  <c r="G12" i="83"/>
  <c r="G11" i="83"/>
  <c r="G10" i="83"/>
  <c r="G9" i="83"/>
  <c r="G8" i="83"/>
  <c r="G7" i="83"/>
  <c r="G13" i="82"/>
  <c r="F13" i="82"/>
  <c r="E13" i="82"/>
  <c r="D13" i="82"/>
  <c r="C13" i="82"/>
  <c r="B13" i="82"/>
  <c r="G12" i="82"/>
  <c r="G11" i="82"/>
  <c r="G10" i="82"/>
  <c r="G9" i="82"/>
  <c r="G8" i="82"/>
  <c r="G7" i="82"/>
  <c r="F17" i="81"/>
  <c r="E17" i="81"/>
  <c r="G17" i="81" s="1"/>
  <c r="D17" i="81"/>
  <c r="C17" i="81"/>
  <c r="B17" i="81"/>
  <c r="G16" i="81"/>
  <c r="G15" i="81"/>
  <c r="G14" i="81"/>
  <c r="G13" i="81"/>
  <c r="G12" i="81"/>
  <c r="G11" i="81"/>
  <c r="G10" i="81"/>
  <c r="G9" i="81"/>
  <c r="G8" i="81"/>
  <c r="G7" i="81"/>
  <c r="F19" i="80"/>
  <c r="E19" i="80"/>
  <c r="D19" i="80"/>
  <c r="C19" i="80"/>
  <c r="B19" i="80"/>
  <c r="G18" i="80"/>
  <c r="G17" i="80"/>
  <c r="G16" i="80"/>
  <c r="G15" i="80"/>
  <c r="G14" i="80"/>
  <c r="G13" i="80"/>
  <c r="G12" i="80"/>
  <c r="G11" i="80"/>
  <c r="G10" i="80"/>
  <c r="G9" i="80"/>
  <c r="G8" i="80"/>
  <c r="G7" i="80"/>
  <c r="G13" i="79"/>
  <c r="F13" i="79"/>
  <c r="E13" i="79"/>
  <c r="D13" i="79"/>
  <c r="C13" i="79"/>
  <c r="B13" i="79"/>
  <c r="G12" i="79"/>
  <c r="G11" i="79"/>
  <c r="G10" i="79"/>
  <c r="G9" i="79"/>
  <c r="G8" i="79"/>
  <c r="G7" i="79"/>
  <c r="F39" i="78"/>
  <c r="E39" i="78"/>
  <c r="D39" i="78"/>
  <c r="C39" i="78"/>
  <c r="B39" i="78"/>
  <c r="G38" i="78"/>
  <c r="G37" i="78"/>
  <c r="G36" i="78"/>
  <c r="G35" i="78"/>
  <c r="G34" i="78"/>
  <c r="G33" i="78"/>
  <c r="G32" i="78"/>
  <c r="G31" i="78"/>
  <c r="G30" i="78"/>
  <c r="G29" i="78"/>
  <c r="G28" i="78"/>
  <c r="G27" i="78"/>
  <c r="G26" i="78"/>
  <c r="G25" i="78"/>
  <c r="G24" i="78"/>
  <c r="G23" i="78"/>
  <c r="G22" i="78"/>
  <c r="G21" i="78"/>
  <c r="G20" i="78"/>
  <c r="G19" i="78"/>
  <c r="G18" i="78"/>
  <c r="G17" i="78"/>
  <c r="G16" i="78"/>
  <c r="G15" i="78"/>
  <c r="G14" i="78"/>
  <c r="G13" i="78"/>
  <c r="G12" i="78"/>
  <c r="G11" i="78"/>
  <c r="G10" i="78"/>
  <c r="G9" i="78"/>
  <c r="G8" i="78"/>
  <c r="G7" i="78"/>
  <c r="F18" i="88"/>
  <c r="G18" i="88" s="1"/>
  <c r="E18" i="88"/>
  <c r="D18" i="88"/>
  <c r="C18" i="88"/>
  <c r="B18" i="88"/>
  <c r="G17" i="88"/>
  <c r="G16" i="88"/>
  <c r="G15" i="88"/>
  <c r="G14" i="88"/>
  <c r="G13" i="88"/>
  <c r="G12" i="88"/>
  <c r="G11" i="88"/>
  <c r="G10" i="88"/>
  <c r="G9" i="88"/>
  <c r="G8" i="88"/>
  <c r="G7" i="88"/>
  <c r="F28" i="77"/>
  <c r="E28" i="77"/>
  <c r="G28" i="77" s="1"/>
  <c r="D28" i="77"/>
  <c r="C28" i="77"/>
  <c r="B28" i="77"/>
  <c r="G27" i="77"/>
  <c r="G26" i="77"/>
  <c r="G25" i="77"/>
  <c r="G24" i="77"/>
  <c r="G23" i="77"/>
  <c r="G22" i="77"/>
  <c r="G21" i="77"/>
  <c r="G20" i="77"/>
  <c r="G19" i="77"/>
  <c r="G18" i="77"/>
  <c r="G17" i="77"/>
  <c r="G16" i="77"/>
  <c r="G15" i="77"/>
  <c r="G14" i="77"/>
  <c r="G13" i="77"/>
  <c r="G12" i="77"/>
  <c r="G11" i="77"/>
  <c r="G10" i="77"/>
  <c r="G9" i="77"/>
  <c r="G8" i="77"/>
  <c r="G7" i="77"/>
  <c r="F12" i="76"/>
  <c r="E12" i="76"/>
  <c r="G12" i="76" s="1"/>
  <c r="D12" i="76"/>
  <c r="C12" i="76"/>
  <c r="B12" i="76"/>
  <c r="G11" i="76"/>
  <c r="G10" i="76"/>
  <c r="G9" i="76"/>
  <c r="G8" i="76"/>
  <c r="G7" i="76"/>
  <c r="F15" i="75"/>
  <c r="G15" i="75" s="1"/>
  <c r="E15" i="75"/>
  <c r="D15" i="75"/>
  <c r="C15" i="75"/>
  <c r="B15" i="75"/>
  <c r="G14" i="75"/>
  <c r="G13" i="75"/>
  <c r="G12" i="75"/>
  <c r="G11" i="75"/>
  <c r="G10" i="75"/>
  <c r="G9" i="75"/>
  <c r="G8" i="75"/>
  <c r="G7" i="75"/>
  <c r="F16" i="74"/>
  <c r="E16" i="74"/>
  <c r="D16" i="74"/>
  <c r="C16" i="74"/>
  <c r="B16" i="74"/>
  <c r="G15" i="74"/>
  <c r="G14" i="74"/>
  <c r="G13" i="74"/>
  <c r="G12" i="74"/>
  <c r="G11" i="74"/>
  <c r="G10" i="74"/>
  <c r="G9" i="74"/>
  <c r="G8" i="74"/>
  <c r="G7" i="74"/>
  <c r="F41" i="73"/>
  <c r="G41" i="73" s="1"/>
  <c r="E41" i="73"/>
  <c r="D41" i="73"/>
  <c r="C41" i="73"/>
  <c r="B41" i="73"/>
  <c r="G40" i="73"/>
  <c r="G39" i="73"/>
  <c r="G38" i="73"/>
  <c r="G37" i="73"/>
  <c r="G36" i="73"/>
  <c r="G35" i="73"/>
  <c r="G34" i="73"/>
  <c r="G33" i="73"/>
  <c r="G32" i="73"/>
  <c r="G31" i="73"/>
  <c r="G30" i="73"/>
  <c r="G29" i="73"/>
  <c r="G28" i="73"/>
  <c r="G27" i="73"/>
  <c r="G26" i="73"/>
  <c r="G25" i="73"/>
  <c r="G24" i="73"/>
  <c r="G23" i="73"/>
  <c r="G22" i="73"/>
  <c r="G21" i="73"/>
  <c r="G20" i="73"/>
  <c r="G19" i="73"/>
  <c r="G18" i="73"/>
  <c r="G17" i="73"/>
  <c r="G16" i="73"/>
  <c r="G15" i="73"/>
  <c r="G14" i="73"/>
  <c r="G13" i="73"/>
  <c r="G12" i="73"/>
  <c r="G11" i="73"/>
  <c r="G10" i="73"/>
  <c r="G9" i="73"/>
  <c r="G8" i="73"/>
  <c r="G7" i="73"/>
  <c r="F77" i="72"/>
  <c r="E77" i="72"/>
  <c r="G77" i="72" s="1"/>
  <c r="D77" i="72"/>
  <c r="C77" i="72"/>
  <c r="B77" i="72"/>
  <c r="G76" i="72"/>
  <c r="G75" i="72"/>
  <c r="G74" i="72"/>
  <c r="G73" i="72"/>
  <c r="G72" i="72"/>
  <c r="G71" i="72"/>
  <c r="G70" i="72"/>
  <c r="G69" i="72"/>
  <c r="G68" i="72"/>
  <c r="G67" i="72"/>
  <c r="G66" i="72"/>
  <c r="G65" i="72"/>
  <c r="G64" i="72"/>
  <c r="G63" i="72"/>
  <c r="G62" i="72"/>
  <c r="G61" i="72"/>
  <c r="G60" i="72"/>
  <c r="G59" i="72"/>
  <c r="G58" i="72"/>
  <c r="G57" i="72"/>
  <c r="G56" i="72"/>
  <c r="G55" i="72"/>
  <c r="G54" i="72"/>
  <c r="G53" i="72"/>
  <c r="G52" i="72"/>
  <c r="G51" i="72"/>
  <c r="G50" i="72"/>
  <c r="G49" i="72"/>
  <c r="G48" i="72"/>
  <c r="G47" i="72"/>
  <c r="G46" i="72"/>
  <c r="G45" i="72"/>
  <c r="G44" i="72"/>
  <c r="G43" i="72"/>
  <c r="G42" i="72"/>
  <c r="G41" i="72"/>
  <c r="G40" i="72"/>
  <c r="G39" i="72"/>
  <c r="G38" i="72"/>
  <c r="G37" i="72"/>
  <c r="G36" i="72"/>
  <c r="G35" i="72"/>
  <c r="G34" i="72"/>
  <c r="G33" i="72"/>
  <c r="G32" i="72"/>
  <c r="G31" i="72"/>
  <c r="G30" i="72"/>
  <c r="G29" i="72"/>
  <c r="G28" i="72"/>
  <c r="G27" i="72"/>
  <c r="G26" i="72"/>
  <c r="G25" i="72"/>
  <c r="G24" i="72"/>
  <c r="G23" i="72"/>
  <c r="G22" i="72"/>
  <c r="G21" i="72"/>
  <c r="G20" i="72"/>
  <c r="G19" i="72"/>
  <c r="G18" i="72"/>
  <c r="G17" i="72"/>
  <c r="G16" i="72"/>
  <c r="G15" i="72"/>
  <c r="G14" i="72"/>
  <c r="G13" i="72"/>
  <c r="G12" i="72"/>
  <c r="G11" i="72"/>
  <c r="G10" i="72"/>
  <c r="G9" i="72"/>
  <c r="G8" i="72"/>
  <c r="G7" i="72"/>
  <c r="F18" i="71"/>
  <c r="E18" i="71"/>
  <c r="D18" i="71"/>
  <c r="C18" i="71"/>
  <c r="B18" i="71"/>
  <c r="G17" i="71"/>
  <c r="G16" i="71"/>
  <c r="G15" i="71"/>
  <c r="G14" i="71"/>
  <c r="G13" i="71"/>
  <c r="G12" i="71"/>
  <c r="G11" i="71"/>
  <c r="G10" i="71"/>
  <c r="G9" i="71"/>
  <c r="G8" i="71"/>
  <c r="G7" i="71"/>
  <c r="F28" i="70"/>
  <c r="E28" i="70"/>
  <c r="G28" i="70" s="1"/>
  <c r="D28" i="70"/>
  <c r="C28" i="70"/>
  <c r="B28" i="70"/>
  <c r="G26" i="70"/>
  <c r="G25" i="70"/>
  <c r="G24" i="70"/>
  <c r="G23" i="70"/>
  <c r="G22" i="70"/>
  <c r="G21" i="70"/>
  <c r="G20" i="70"/>
  <c r="G19" i="70"/>
  <c r="G18" i="70"/>
  <c r="G17" i="70"/>
  <c r="G16" i="70"/>
  <c r="G15" i="70"/>
  <c r="G14" i="70"/>
  <c r="G13" i="70"/>
  <c r="G12" i="70"/>
  <c r="G11" i="70"/>
  <c r="G10" i="70"/>
  <c r="G9" i="70"/>
  <c r="G8" i="70"/>
  <c r="G7" i="70"/>
  <c r="F35" i="69"/>
  <c r="G35" i="69" s="1"/>
  <c r="E35" i="69"/>
  <c r="D35" i="69"/>
  <c r="C35" i="69"/>
  <c r="B35" i="69"/>
  <c r="G33" i="69"/>
  <c r="G32" i="69"/>
  <c r="G31" i="69"/>
  <c r="G30" i="69"/>
  <c r="G29" i="69"/>
  <c r="G28" i="69"/>
  <c r="G27" i="69"/>
  <c r="G26" i="69"/>
  <c r="G25" i="69"/>
  <c r="G24" i="69"/>
  <c r="G23" i="69"/>
  <c r="G22" i="69"/>
  <c r="G21" i="69"/>
  <c r="G20" i="69"/>
  <c r="G19" i="69"/>
  <c r="G18" i="69"/>
  <c r="G17" i="69"/>
  <c r="G16" i="69"/>
  <c r="G15" i="69"/>
  <c r="G14" i="69"/>
  <c r="G13" i="69"/>
  <c r="G12" i="69"/>
  <c r="G11" i="69"/>
  <c r="G10" i="69"/>
  <c r="G9" i="69"/>
  <c r="G8" i="69"/>
  <c r="G7" i="69"/>
  <c r="F13" i="68"/>
  <c r="G13" i="68" s="1"/>
  <c r="E13" i="68"/>
  <c r="D13" i="68"/>
  <c r="C13" i="68"/>
  <c r="B13" i="68"/>
  <c r="G12" i="68"/>
  <c r="G11" i="68"/>
  <c r="G10" i="68"/>
  <c r="G9" i="68"/>
  <c r="G8" i="68"/>
  <c r="G7" i="68"/>
  <c r="F20" i="67"/>
  <c r="G20" i="67" s="1"/>
  <c r="E20" i="67"/>
  <c r="D20" i="67"/>
  <c r="C20" i="67"/>
  <c r="B20" i="67"/>
  <c r="G19" i="67"/>
  <c r="G18" i="67"/>
  <c r="G17" i="67"/>
  <c r="G16" i="67"/>
  <c r="G15" i="67"/>
  <c r="G14" i="67"/>
  <c r="G13" i="67"/>
  <c r="G12" i="67"/>
  <c r="G11" i="67"/>
  <c r="G10" i="67"/>
  <c r="G9" i="67"/>
  <c r="G8" i="67"/>
  <c r="G7" i="67"/>
  <c r="F20" i="66"/>
  <c r="E20" i="66"/>
  <c r="G20" i="66" s="1"/>
  <c r="D20" i="66"/>
  <c r="C20" i="66"/>
  <c r="B20" i="66"/>
  <c r="G19" i="66"/>
  <c r="G18" i="66"/>
  <c r="G17" i="66"/>
  <c r="G16" i="66"/>
  <c r="G15" i="66"/>
  <c r="G14" i="66"/>
  <c r="G13" i="66"/>
  <c r="G12" i="66"/>
  <c r="G11" i="66"/>
  <c r="G10" i="66"/>
  <c r="G9" i="66"/>
  <c r="G8" i="66"/>
  <c r="G7" i="66"/>
  <c r="F25" i="65"/>
  <c r="E25" i="65"/>
  <c r="G25" i="65" s="1"/>
  <c r="D25" i="65"/>
  <c r="C25" i="65"/>
  <c r="B25" i="65"/>
  <c r="G23" i="65"/>
  <c r="G22" i="65"/>
  <c r="G21" i="65"/>
  <c r="G20" i="65"/>
  <c r="G19" i="65"/>
  <c r="G18" i="65"/>
  <c r="G17" i="65"/>
  <c r="G16" i="65"/>
  <c r="G15" i="65"/>
  <c r="G14" i="65"/>
  <c r="G13" i="65"/>
  <c r="G12" i="65"/>
  <c r="G11" i="65"/>
  <c r="G10" i="65"/>
  <c r="G9" i="65"/>
  <c r="G8" i="65"/>
  <c r="G7" i="65"/>
  <c r="F24" i="64"/>
  <c r="E24" i="64"/>
  <c r="G24" i="64" s="1"/>
  <c r="D24" i="64"/>
  <c r="C24" i="64"/>
  <c r="B24" i="64"/>
  <c r="G23" i="64"/>
  <c r="G22" i="64"/>
  <c r="G21" i="64"/>
  <c r="G20" i="64"/>
  <c r="G19" i="64"/>
  <c r="G18" i="64"/>
  <c r="G17" i="64"/>
  <c r="G16" i="64"/>
  <c r="G15" i="64"/>
  <c r="G14" i="64"/>
  <c r="G13" i="64"/>
  <c r="G12" i="64"/>
  <c r="G11" i="64"/>
  <c r="G10" i="64"/>
  <c r="G9" i="64"/>
  <c r="G8" i="64"/>
  <c r="G7" i="64"/>
  <c r="F16" i="63"/>
  <c r="E16" i="63"/>
  <c r="G16" i="63" s="1"/>
  <c r="D16" i="63"/>
  <c r="C16" i="63"/>
  <c r="B16" i="63"/>
  <c r="G15" i="63"/>
  <c r="G14" i="63"/>
  <c r="G13" i="63"/>
  <c r="G12" i="63"/>
  <c r="G11" i="63"/>
  <c r="G10" i="63"/>
  <c r="G9" i="63"/>
  <c r="G8" i="63"/>
  <c r="G7" i="63"/>
  <c r="F21" i="62"/>
  <c r="E21" i="62"/>
  <c r="G21" i="62" s="1"/>
  <c r="D21" i="62"/>
  <c r="C21" i="62"/>
  <c r="B21" i="62"/>
  <c r="G20" i="62"/>
  <c r="G19" i="62"/>
  <c r="G18" i="62"/>
  <c r="G17" i="62"/>
  <c r="G16" i="62"/>
  <c r="G15" i="62"/>
  <c r="G14" i="62"/>
  <c r="G13" i="62"/>
  <c r="G12" i="62"/>
  <c r="G11" i="62"/>
  <c r="G10" i="62"/>
  <c r="G9" i="62"/>
  <c r="G7" i="62"/>
  <c r="F8" i="61"/>
  <c r="E8" i="61"/>
  <c r="G8" i="61" s="1"/>
  <c r="D8" i="61"/>
  <c r="C8" i="61"/>
  <c r="B8" i="61"/>
  <c r="G7" i="61"/>
  <c r="F31" i="60"/>
  <c r="G31" i="60" s="1"/>
  <c r="E31" i="60"/>
  <c r="D31" i="60"/>
  <c r="C31" i="60"/>
  <c r="B31" i="60"/>
  <c r="G30" i="60"/>
  <c r="G29" i="60"/>
  <c r="G28" i="60"/>
  <c r="G27" i="60"/>
  <c r="G26" i="60"/>
  <c r="G25" i="60"/>
  <c r="G24" i="60"/>
  <c r="G23" i="60"/>
  <c r="G22" i="60"/>
  <c r="G21" i="60"/>
  <c r="G20" i="60"/>
  <c r="G19" i="60"/>
  <c r="G18" i="60"/>
  <c r="G17" i="60"/>
  <c r="G16" i="60"/>
  <c r="G15" i="60"/>
  <c r="G14" i="60"/>
  <c r="G13" i="60"/>
  <c r="G12" i="60"/>
  <c r="G11" i="60"/>
  <c r="G10" i="60"/>
  <c r="G9" i="60"/>
  <c r="G8" i="60"/>
  <c r="G7" i="60"/>
  <c r="F16" i="59"/>
  <c r="E16" i="59"/>
  <c r="G16" i="59" s="1"/>
  <c r="D16" i="59"/>
  <c r="C16" i="59"/>
  <c r="B16" i="59"/>
  <c r="G15" i="59"/>
  <c r="G14" i="59"/>
  <c r="G13" i="59"/>
  <c r="G12" i="59"/>
  <c r="G11" i="59"/>
  <c r="G10" i="59"/>
  <c r="G9" i="59"/>
  <c r="G8" i="59"/>
  <c r="G7" i="59"/>
  <c r="F71" i="58"/>
  <c r="E71" i="58"/>
  <c r="D71" i="58"/>
  <c r="C71" i="58"/>
  <c r="B71" i="58"/>
  <c r="G70" i="58"/>
  <c r="G69" i="58"/>
  <c r="G68" i="58"/>
  <c r="G67" i="58"/>
  <c r="G66" i="58"/>
  <c r="G65" i="58"/>
  <c r="G64" i="58"/>
  <c r="G63" i="58"/>
  <c r="G62" i="58"/>
  <c r="G61" i="58"/>
  <c r="G60" i="58"/>
  <c r="G59" i="58"/>
  <c r="G58" i="58"/>
  <c r="G57" i="58"/>
  <c r="G56" i="58"/>
  <c r="G55" i="58"/>
  <c r="G54" i="58"/>
  <c r="G53" i="58"/>
  <c r="G52" i="58"/>
  <c r="G51" i="58"/>
  <c r="G50" i="58"/>
  <c r="G49" i="58"/>
  <c r="G48" i="58"/>
  <c r="G47" i="58"/>
  <c r="G46" i="58"/>
  <c r="G45" i="58"/>
  <c r="G44" i="58"/>
  <c r="G43" i="58"/>
  <c r="G42" i="58"/>
  <c r="G41" i="58"/>
  <c r="G40" i="58"/>
  <c r="G39" i="58"/>
  <c r="G38" i="58"/>
  <c r="G37" i="58"/>
  <c r="G36" i="58"/>
  <c r="G35" i="58"/>
  <c r="G34" i="58"/>
  <c r="G33" i="58"/>
  <c r="G32" i="58"/>
  <c r="G31" i="58"/>
  <c r="G30" i="58"/>
  <c r="G29" i="58"/>
  <c r="G28" i="58"/>
  <c r="G27" i="58"/>
  <c r="G26" i="58"/>
  <c r="G25" i="58"/>
  <c r="G24" i="58"/>
  <c r="G23" i="58"/>
  <c r="G22" i="58"/>
  <c r="G21" i="58"/>
  <c r="G20" i="58"/>
  <c r="G19" i="58"/>
  <c r="G18" i="58"/>
  <c r="G17" i="58"/>
  <c r="G16" i="58"/>
  <c r="G15" i="58"/>
  <c r="G14" i="58"/>
  <c r="G13" i="58"/>
  <c r="G12" i="58"/>
  <c r="G11" i="58"/>
  <c r="G10" i="58"/>
  <c r="G9" i="58"/>
  <c r="G8" i="58"/>
  <c r="G7" i="58"/>
  <c r="F9" i="57"/>
  <c r="E9" i="57"/>
  <c r="G9" i="57" s="1"/>
  <c r="D9" i="57"/>
  <c r="C9" i="57"/>
  <c r="B9" i="57"/>
  <c r="G8" i="57"/>
  <c r="G7" i="57"/>
  <c r="F11" i="56"/>
  <c r="G11" i="56" s="1"/>
  <c r="E11" i="56"/>
  <c r="D11" i="56"/>
  <c r="C11" i="56"/>
  <c r="B11" i="56"/>
  <c r="G10" i="56"/>
  <c r="G9" i="56"/>
  <c r="G8" i="56"/>
  <c r="G7" i="56"/>
  <c r="F13" i="55"/>
  <c r="E13" i="55"/>
  <c r="D13" i="55"/>
  <c r="C13" i="55"/>
  <c r="B13" i="55"/>
  <c r="G12" i="55"/>
  <c r="G11" i="55"/>
  <c r="G10" i="55"/>
  <c r="G9" i="55"/>
  <c r="G8" i="55"/>
  <c r="G7" i="55"/>
  <c r="F58" i="54"/>
  <c r="G57" i="54" s="1"/>
  <c r="E58" i="54"/>
  <c r="G58" i="54" s="1"/>
  <c r="D58" i="54"/>
  <c r="C58" i="54"/>
  <c r="B58" i="54"/>
  <c r="G56" i="54"/>
  <c r="G55" i="54"/>
  <c r="G54" i="54"/>
  <c r="G53" i="54"/>
  <c r="G52" i="54"/>
  <c r="G51" i="54"/>
  <c r="G50" i="54"/>
  <c r="G49" i="54"/>
  <c r="G48" i="54"/>
  <c r="G47" i="54"/>
  <c r="G46" i="54"/>
  <c r="G45" i="54"/>
  <c r="G44" i="54"/>
  <c r="G43" i="54"/>
  <c r="G42" i="54"/>
  <c r="G41" i="54"/>
  <c r="G40" i="54"/>
  <c r="G39" i="54"/>
  <c r="G38" i="54"/>
  <c r="G37" i="54"/>
  <c r="G36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G7" i="54"/>
  <c r="F39" i="53"/>
  <c r="E39" i="53"/>
  <c r="D39" i="53"/>
  <c r="C39" i="53"/>
  <c r="B39" i="53"/>
  <c r="G38" i="53"/>
  <c r="G37" i="53"/>
  <c r="G36" i="53"/>
  <c r="G35" i="53"/>
  <c r="G34" i="53"/>
  <c r="G33" i="53"/>
  <c r="G32" i="53"/>
  <c r="G31" i="53"/>
  <c r="G30" i="53"/>
  <c r="G29" i="53"/>
  <c r="G28" i="53"/>
  <c r="G27" i="53"/>
  <c r="G26" i="53"/>
  <c r="G25" i="53"/>
  <c r="G24" i="53"/>
  <c r="G23" i="53"/>
  <c r="G22" i="53"/>
  <c r="G21" i="53"/>
  <c r="G20" i="53"/>
  <c r="G19" i="53"/>
  <c r="G18" i="53"/>
  <c r="G17" i="53"/>
  <c r="G16" i="53"/>
  <c r="G15" i="53"/>
  <c r="G14" i="53"/>
  <c r="G13" i="53"/>
  <c r="G12" i="53"/>
  <c r="G11" i="53"/>
  <c r="G10" i="53"/>
  <c r="G9" i="53"/>
  <c r="G8" i="53"/>
  <c r="G7" i="53"/>
  <c r="F13" i="52"/>
  <c r="E13" i="52"/>
  <c r="G13" i="52" s="1"/>
  <c r="D13" i="52"/>
  <c r="C13" i="52"/>
  <c r="B13" i="52"/>
  <c r="G12" i="52"/>
  <c r="G11" i="52"/>
  <c r="G10" i="52"/>
  <c r="G9" i="52"/>
  <c r="G8" i="52"/>
  <c r="G7" i="52"/>
  <c r="F23" i="51"/>
  <c r="E23" i="51"/>
  <c r="G23" i="51" s="1"/>
  <c r="D23" i="51"/>
  <c r="C23" i="51"/>
  <c r="B23" i="51"/>
  <c r="G22" i="51"/>
  <c r="G21" i="51"/>
  <c r="G20" i="51"/>
  <c r="G19" i="51"/>
  <c r="G18" i="51"/>
  <c r="G17" i="51"/>
  <c r="G16" i="51"/>
  <c r="G15" i="51"/>
  <c r="G14" i="51"/>
  <c r="G13" i="51"/>
  <c r="G12" i="51"/>
  <c r="G11" i="51"/>
  <c r="G10" i="51"/>
  <c r="G9" i="51"/>
  <c r="G8" i="51"/>
  <c r="G7" i="51"/>
  <c r="F35" i="50"/>
  <c r="E35" i="50"/>
  <c r="D35" i="50"/>
  <c r="C35" i="50"/>
  <c r="B35" i="50"/>
  <c r="G34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G7" i="50"/>
  <c r="G17" i="49"/>
  <c r="F18" i="49"/>
  <c r="E18" i="49"/>
  <c r="D18" i="49"/>
  <c r="C18" i="49"/>
  <c r="B18" i="49"/>
  <c r="G16" i="49"/>
  <c r="G15" i="49"/>
  <c r="G14" i="49"/>
  <c r="G13" i="49"/>
  <c r="G12" i="49"/>
  <c r="G11" i="49"/>
  <c r="G10" i="49"/>
  <c r="G9" i="49"/>
  <c r="G8" i="49"/>
  <c r="G7" i="49"/>
  <c r="F22" i="48"/>
  <c r="G22" i="48" s="1"/>
  <c r="E22" i="48"/>
  <c r="D22" i="48"/>
  <c r="C22" i="48"/>
  <c r="B22" i="48"/>
  <c r="G21" i="48"/>
  <c r="G20" i="48"/>
  <c r="G19" i="48"/>
  <c r="G18" i="48"/>
  <c r="G17" i="48"/>
  <c r="G16" i="48"/>
  <c r="G15" i="48"/>
  <c r="G14" i="48"/>
  <c r="G13" i="48"/>
  <c r="G12" i="48"/>
  <c r="G11" i="48"/>
  <c r="G10" i="48"/>
  <c r="G9" i="48"/>
  <c r="G8" i="48"/>
  <c r="G7" i="48"/>
  <c r="F59" i="47"/>
  <c r="E59" i="47"/>
  <c r="D59" i="47"/>
  <c r="C59" i="47"/>
  <c r="B59" i="47"/>
  <c r="F13" i="46"/>
  <c r="E13" i="46"/>
  <c r="D13" i="46"/>
  <c r="C13" i="46"/>
  <c r="B13" i="46"/>
  <c r="G12" i="46"/>
  <c r="G11" i="46"/>
  <c r="G10" i="46"/>
  <c r="G9" i="46"/>
  <c r="G8" i="46"/>
  <c r="G7" i="46"/>
  <c r="F158" i="45"/>
  <c r="E158" i="45"/>
  <c r="D158" i="45"/>
  <c r="C158" i="45"/>
  <c r="B158" i="45"/>
  <c r="G157" i="45"/>
  <c r="G156" i="45"/>
  <c r="G155" i="45"/>
  <c r="G154" i="45"/>
  <c r="G153" i="45"/>
  <c r="G152" i="45"/>
  <c r="G151" i="45"/>
  <c r="G150" i="45"/>
  <c r="G149" i="45"/>
  <c r="G148" i="45"/>
  <c r="G147" i="45"/>
  <c r="G146" i="45"/>
  <c r="G145" i="45"/>
  <c r="G144" i="45"/>
  <c r="G143" i="45"/>
  <c r="G142" i="45"/>
  <c r="G141" i="45"/>
  <c r="G140" i="45"/>
  <c r="G139" i="45"/>
  <c r="G138" i="45"/>
  <c r="G137" i="45"/>
  <c r="G136" i="45"/>
  <c r="G135" i="45"/>
  <c r="G134" i="45"/>
  <c r="G133" i="45"/>
  <c r="G132" i="45"/>
  <c r="G131" i="45"/>
  <c r="G130" i="45"/>
  <c r="G129" i="45"/>
  <c r="G128" i="45"/>
  <c r="G127" i="45"/>
  <c r="G126" i="45"/>
  <c r="G125" i="45"/>
  <c r="G124" i="45"/>
  <c r="G123" i="45"/>
  <c r="G122" i="45"/>
  <c r="G121" i="45"/>
  <c r="G120" i="45"/>
  <c r="G119" i="45"/>
  <c r="G118" i="45"/>
  <c r="G117" i="45"/>
  <c r="G116" i="45"/>
  <c r="G115" i="45"/>
  <c r="G114" i="45"/>
  <c r="G113" i="45"/>
  <c r="G112" i="45"/>
  <c r="G111" i="45"/>
  <c r="G110" i="45"/>
  <c r="G109" i="45"/>
  <c r="G108" i="45"/>
  <c r="G107" i="45"/>
  <c r="G106" i="45"/>
  <c r="G105" i="45"/>
  <c r="G104" i="45"/>
  <c r="G103" i="45"/>
  <c r="G102" i="45"/>
  <c r="G101" i="45"/>
  <c r="G100" i="45"/>
  <c r="G99" i="45"/>
  <c r="G98" i="45"/>
  <c r="G97" i="45"/>
  <c r="G96" i="45"/>
  <c r="G95" i="45"/>
  <c r="G94" i="45"/>
  <c r="G93" i="45"/>
  <c r="G92" i="45"/>
  <c r="G91" i="45"/>
  <c r="G90" i="45"/>
  <c r="G89" i="45"/>
  <c r="G88" i="45"/>
  <c r="G87" i="45"/>
  <c r="G86" i="45"/>
  <c r="G85" i="45"/>
  <c r="G84" i="45"/>
  <c r="G83" i="45"/>
  <c r="G82" i="45"/>
  <c r="G81" i="45"/>
  <c r="G80" i="45"/>
  <c r="G79" i="45"/>
  <c r="G78" i="45"/>
  <c r="G77" i="45"/>
  <c r="G76" i="45"/>
  <c r="G75" i="45"/>
  <c r="G74" i="45"/>
  <c r="G73" i="45"/>
  <c r="G72" i="45"/>
  <c r="G71" i="45"/>
  <c r="G70" i="45"/>
  <c r="G69" i="45"/>
  <c r="G68" i="45"/>
  <c r="G67" i="45"/>
  <c r="G66" i="45"/>
  <c r="G65" i="45"/>
  <c r="G64" i="45"/>
  <c r="G63" i="45"/>
  <c r="G62" i="45"/>
  <c r="G61" i="45"/>
  <c r="G60" i="45"/>
  <c r="G59" i="45"/>
  <c r="G58" i="45"/>
  <c r="G57" i="45"/>
  <c r="G56" i="45"/>
  <c r="G55" i="45"/>
  <c r="G54" i="45"/>
  <c r="G53" i="45"/>
  <c r="G52" i="45"/>
  <c r="G51" i="45"/>
  <c r="G50" i="45"/>
  <c r="G49" i="45"/>
  <c r="G48" i="45"/>
  <c r="G47" i="45"/>
  <c r="G46" i="45"/>
  <c r="G45" i="45"/>
  <c r="G44" i="45"/>
  <c r="G43" i="45"/>
  <c r="G42" i="45"/>
  <c r="G41" i="45"/>
  <c r="G40" i="45"/>
  <c r="G39" i="45"/>
  <c r="G38" i="45"/>
  <c r="G37" i="45"/>
  <c r="G36" i="45"/>
  <c r="G35" i="45"/>
  <c r="G34" i="45"/>
  <c r="G33" i="45"/>
  <c r="G32" i="45"/>
  <c r="G31" i="45"/>
  <c r="G30" i="45"/>
  <c r="G29" i="45"/>
  <c r="G28" i="45"/>
  <c r="G27" i="45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1" i="45"/>
  <c r="G10" i="45"/>
  <c r="G9" i="45"/>
  <c r="G8" i="45"/>
  <c r="G7" i="45"/>
  <c r="H18" i="44"/>
  <c r="G18" i="44"/>
  <c r="F18" i="44"/>
  <c r="E18" i="44"/>
  <c r="D18" i="44"/>
  <c r="C18" i="44"/>
  <c r="B18" i="44"/>
  <c r="H15" i="43"/>
  <c r="G15" i="43"/>
  <c r="F15" i="43"/>
  <c r="E15" i="43"/>
  <c r="D15" i="43"/>
  <c r="C15" i="43"/>
  <c r="B15" i="43"/>
  <c r="K51" i="42"/>
  <c r="J51" i="42"/>
  <c r="I51" i="42"/>
  <c r="D51" i="42"/>
  <c r="C51" i="42"/>
  <c r="B51" i="42"/>
  <c r="K14" i="41"/>
  <c r="J14" i="41"/>
  <c r="I14" i="41"/>
  <c r="D14" i="41"/>
  <c r="C14" i="41"/>
  <c r="B14" i="41"/>
  <c r="H21" i="40"/>
  <c r="G21" i="40"/>
  <c r="F21" i="40"/>
  <c r="E21" i="40"/>
  <c r="D21" i="40"/>
  <c r="C21" i="40"/>
  <c r="B21" i="40"/>
  <c r="K13" i="39"/>
  <c r="J13" i="39"/>
  <c r="I13" i="39"/>
  <c r="H17" i="38"/>
  <c r="G17" i="38"/>
  <c r="F17" i="38"/>
  <c r="E17" i="38"/>
  <c r="D17" i="38"/>
  <c r="C17" i="38"/>
  <c r="H19" i="37"/>
  <c r="G19" i="37"/>
  <c r="F19" i="37"/>
  <c r="E19" i="37"/>
  <c r="D19" i="37"/>
  <c r="C19" i="37"/>
  <c r="B19" i="37"/>
  <c r="K13" i="36"/>
  <c r="J13" i="36"/>
  <c r="I13" i="36"/>
  <c r="H39" i="35"/>
  <c r="G39" i="35"/>
  <c r="F39" i="35"/>
  <c r="E39" i="35"/>
  <c r="D39" i="35"/>
  <c r="C39" i="35"/>
  <c r="B39" i="35"/>
  <c r="K18" i="34"/>
  <c r="J18" i="34"/>
  <c r="I18" i="34"/>
  <c r="K28" i="33"/>
  <c r="J28" i="33"/>
  <c r="I28" i="33"/>
  <c r="D28" i="33"/>
  <c r="C28" i="33"/>
  <c r="B28" i="33"/>
  <c r="K12" i="31"/>
  <c r="J12" i="31"/>
  <c r="I12" i="31"/>
  <c r="D12" i="31"/>
  <c r="C12" i="31"/>
  <c r="B12" i="31"/>
  <c r="H15" i="30"/>
  <c r="G15" i="30"/>
  <c r="F15" i="30"/>
  <c r="E15" i="30"/>
  <c r="D15" i="30"/>
  <c r="C15" i="30"/>
  <c r="B15" i="30"/>
  <c r="K16" i="29"/>
  <c r="J16" i="29"/>
  <c r="I16" i="29"/>
  <c r="D16" i="29"/>
  <c r="C16" i="29"/>
  <c r="B16" i="29"/>
  <c r="H41" i="32"/>
  <c r="G41" i="32"/>
  <c r="F41" i="32"/>
  <c r="E41" i="32"/>
  <c r="D41" i="32"/>
  <c r="C41" i="32"/>
  <c r="B41" i="32"/>
  <c r="H77" i="28"/>
  <c r="G77" i="28"/>
  <c r="F77" i="28"/>
  <c r="E77" i="28"/>
  <c r="D77" i="28"/>
  <c r="C77" i="28"/>
  <c r="B77" i="28"/>
  <c r="K18" i="27"/>
  <c r="J18" i="27"/>
  <c r="I18" i="27"/>
  <c r="D18" i="27"/>
  <c r="C18" i="27"/>
  <c r="B18" i="27"/>
  <c r="K28" i="26"/>
  <c r="J28" i="26"/>
  <c r="I28" i="26"/>
  <c r="D28" i="26"/>
  <c r="C28" i="26"/>
  <c r="B28" i="26"/>
  <c r="H35" i="25"/>
  <c r="G35" i="25"/>
  <c r="F35" i="25"/>
  <c r="E35" i="25"/>
  <c r="D35" i="25"/>
  <c r="C35" i="25"/>
  <c r="B35" i="25"/>
  <c r="K13" i="24"/>
  <c r="J13" i="24"/>
  <c r="I13" i="24"/>
  <c r="D13" i="24"/>
  <c r="C13" i="24"/>
  <c r="B13" i="24"/>
  <c r="H20" i="23"/>
  <c r="G20" i="23"/>
  <c r="F20" i="23"/>
  <c r="E20" i="23"/>
  <c r="D20" i="23"/>
  <c r="C20" i="23"/>
  <c r="B20" i="23"/>
  <c r="K20" i="22"/>
  <c r="J20" i="22"/>
  <c r="I20" i="22"/>
  <c r="D20" i="22"/>
  <c r="C20" i="22"/>
  <c r="B20" i="22"/>
  <c r="K25" i="21"/>
  <c r="J25" i="21"/>
  <c r="I25" i="21"/>
  <c r="D25" i="21"/>
  <c r="C25" i="21"/>
  <c r="B25" i="21"/>
  <c r="K24" i="20"/>
  <c r="J24" i="20"/>
  <c r="I24" i="20"/>
  <c r="D24" i="20"/>
  <c r="C24" i="20"/>
  <c r="B24" i="20"/>
  <c r="K16" i="19"/>
  <c r="J16" i="19"/>
  <c r="I16" i="19"/>
  <c r="D16" i="19"/>
  <c r="C16" i="19"/>
  <c r="B16" i="19"/>
  <c r="H21" i="18"/>
  <c r="G21" i="18"/>
  <c r="F21" i="18"/>
  <c r="E21" i="18"/>
  <c r="D21" i="18"/>
  <c r="C21" i="18"/>
  <c r="B21" i="18"/>
  <c r="K8" i="17"/>
  <c r="J8" i="17"/>
  <c r="I8" i="17"/>
  <c r="D8" i="17"/>
  <c r="C8" i="17"/>
  <c r="B8" i="17"/>
  <c r="K31" i="16"/>
  <c r="J31" i="16"/>
  <c r="I31" i="16"/>
  <c r="D31" i="16"/>
  <c r="C31" i="16"/>
  <c r="B31" i="16"/>
  <c r="K16" i="15"/>
  <c r="J16" i="15"/>
  <c r="I16" i="15"/>
  <c r="D16" i="15"/>
  <c r="C16" i="15"/>
  <c r="B16" i="15"/>
  <c r="H71" i="14"/>
  <c r="G71" i="14"/>
  <c r="F71" i="14"/>
  <c r="E71" i="14"/>
  <c r="D71" i="14"/>
  <c r="C71" i="14"/>
  <c r="B71" i="14"/>
  <c r="K8" i="13"/>
  <c r="J8" i="13"/>
  <c r="I8" i="13"/>
  <c r="D8" i="13"/>
  <c r="C8" i="13"/>
  <c r="B8" i="13"/>
  <c r="K11" i="12"/>
  <c r="J11" i="12"/>
  <c r="I11" i="12"/>
  <c r="D11" i="12"/>
  <c r="C11" i="12"/>
  <c r="B11" i="12"/>
  <c r="H13" i="11"/>
  <c r="G13" i="11"/>
  <c r="F13" i="11"/>
  <c r="E13" i="11"/>
  <c r="D13" i="11"/>
  <c r="C13" i="11"/>
  <c r="B13" i="11"/>
  <c r="K58" i="10"/>
  <c r="J58" i="10"/>
  <c r="I58" i="10"/>
  <c r="D58" i="10"/>
  <c r="C58" i="10"/>
  <c r="B58" i="10"/>
  <c r="H39" i="9"/>
  <c r="G39" i="9"/>
  <c r="F39" i="9"/>
  <c r="E39" i="9"/>
  <c r="D39" i="9"/>
  <c r="C39" i="9"/>
  <c r="B39" i="9"/>
  <c r="H13" i="8"/>
  <c r="G13" i="8"/>
  <c r="F13" i="8"/>
  <c r="E13" i="8"/>
  <c r="D13" i="8"/>
  <c r="C13" i="8"/>
  <c r="B13" i="8"/>
  <c r="K23" i="7"/>
  <c r="J23" i="7"/>
  <c r="I23" i="7"/>
  <c r="D23" i="7"/>
  <c r="C23" i="7"/>
  <c r="B23" i="7"/>
  <c r="K35" i="6"/>
  <c r="J35" i="6"/>
  <c r="I35" i="6"/>
  <c r="D35" i="6"/>
  <c r="C35" i="6"/>
  <c r="B35" i="6"/>
  <c r="H18" i="5"/>
  <c r="G18" i="5"/>
  <c r="F18" i="5"/>
  <c r="E18" i="5"/>
  <c r="D18" i="5"/>
  <c r="C18" i="5"/>
  <c r="B18" i="5"/>
  <c r="K22" i="4"/>
  <c r="J22" i="4"/>
  <c r="I22" i="4"/>
  <c r="D22" i="4"/>
  <c r="C22" i="4"/>
  <c r="B22" i="4"/>
  <c r="K59" i="3"/>
  <c r="J59" i="3"/>
  <c r="I59" i="3"/>
  <c r="D59" i="3"/>
  <c r="C59" i="3"/>
  <c r="B59" i="3"/>
  <c r="K13" i="2"/>
  <c r="J13" i="2"/>
  <c r="I13" i="2"/>
  <c r="H13" i="2"/>
  <c r="G13" i="2"/>
  <c r="F13" i="2"/>
  <c r="E13" i="2"/>
  <c r="D13" i="2"/>
  <c r="C13" i="2"/>
  <c r="B13" i="2"/>
  <c r="K158" i="1"/>
  <c r="J158" i="1"/>
  <c r="I158" i="1"/>
  <c r="H158" i="1"/>
  <c r="G158" i="1"/>
  <c r="F158" i="1"/>
  <c r="E158" i="1"/>
  <c r="D158" i="1"/>
  <c r="C158" i="1"/>
  <c r="B158" i="1"/>
  <c r="G71" i="58" l="1"/>
  <c r="G13" i="55"/>
  <c r="G13" i="46"/>
  <c r="G51" i="85"/>
  <c r="G19" i="80"/>
  <c r="G39" i="78"/>
  <c r="G16" i="74"/>
  <c r="G18" i="71"/>
  <c r="G39" i="53"/>
  <c r="G35" i="50"/>
  <c r="G158" i="45"/>
  <c r="G18" i="49"/>
  <c r="G59" i="47"/>
</calcChain>
</file>

<file path=xl/sharedStrings.xml><?xml version="1.0" encoding="utf-8"?>
<sst xmlns="http://schemas.openxmlformats.org/spreadsheetml/2006/main" count="3645" uniqueCount="718">
  <si>
    <t>UNITED STATES</t>
  </si>
  <si>
    <t>REPRESENTATIVE</t>
  </si>
  <si>
    <t>SENATOR</t>
  </si>
  <si>
    <t>DISTRICT 1</t>
  </si>
  <si>
    <t>DISTRICT 2</t>
  </si>
  <si>
    <t>DEM</t>
  </si>
  <si>
    <t>REP</t>
  </si>
  <si>
    <t>Counties</t>
  </si>
  <si>
    <t>Paulette Jordan</t>
  </si>
  <si>
    <t>Jim Vandermaas</t>
  </si>
  <si>
    <t>Jim Risch</t>
  </si>
  <si>
    <t>Staniela Nikolova</t>
  </si>
  <si>
    <t>Rudy Soto</t>
  </si>
  <si>
    <t>Russ Fulcher</t>
  </si>
  <si>
    <t>Nicholas Jones</t>
  </si>
  <si>
    <t>C. Aaron Swisher</t>
  </si>
  <si>
    <t>Kevin Rhoades</t>
  </si>
  <si>
    <t>Mike Simpson</t>
  </si>
  <si>
    <t>ADA</t>
  </si>
  <si>
    <t>CO. TOTAL</t>
  </si>
  <si>
    <t>ADAMS</t>
  </si>
  <si>
    <t>001 Indian Valley</t>
  </si>
  <si>
    <t>002 Council</t>
  </si>
  <si>
    <t>003 North Council</t>
  </si>
  <si>
    <t>004 Bear</t>
  </si>
  <si>
    <t>005 New Meadows</t>
  </si>
  <si>
    <t>006 Little Salmon River</t>
  </si>
  <si>
    <t>BANNOCK</t>
  </si>
  <si>
    <t>Pocatello 1</t>
  </si>
  <si>
    <t>Pocatello 2</t>
  </si>
  <si>
    <t>Pocatello 3</t>
  </si>
  <si>
    <t>Pocatello 4</t>
  </si>
  <si>
    <t>Pocatello 5</t>
  </si>
  <si>
    <t>Pocatello 6</t>
  </si>
  <si>
    <t>Pocatello 9</t>
  </si>
  <si>
    <t>Pocatello 10</t>
  </si>
  <si>
    <t>Pocatello 11</t>
  </si>
  <si>
    <t>Pocatello 12</t>
  </si>
  <si>
    <t>Pocatello 13</t>
  </si>
  <si>
    <t>Pocatello 14</t>
  </si>
  <si>
    <t>Pocatello 15</t>
  </si>
  <si>
    <t>Pocatello 17</t>
  </si>
  <si>
    <t>Pocatello 18</t>
  </si>
  <si>
    <t>Pocatello 19</t>
  </si>
  <si>
    <t>Pocatello 21</t>
  </si>
  <si>
    <t>Pocatello 22</t>
  </si>
  <si>
    <t>Pocatello 23</t>
  </si>
  <si>
    <t>Pocatello 25</t>
  </si>
  <si>
    <t>Pocatello 26</t>
  </si>
  <si>
    <t>Pocatello 27</t>
  </si>
  <si>
    <t>Pocatello 28</t>
  </si>
  <si>
    <t>Pocatello 32</t>
  </si>
  <si>
    <t>Pocatello 34</t>
  </si>
  <si>
    <t>Pocatello 35</t>
  </si>
  <si>
    <t>Pocatello 36</t>
  </si>
  <si>
    <t>Pocatello 37</t>
  </si>
  <si>
    <t>Pocatello 38</t>
  </si>
  <si>
    <t>Pocatello 39</t>
  </si>
  <si>
    <t>Pocatello 40</t>
  </si>
  <si>
    <t>Pocatello 42</t>
  </si>
  <si>
    <t>Pocatello 43</t>
  </si>
  <si>
    <t>Chubbuck 50</t>
  </si>
  <si>
    <t>Chubbuck 51</t>
  </si>
  <si>
    <t>Chubbuck 52</t>
  </si>
  <si>
    <t>Chubbuck 53</t>
  </si>
  <si>
    <t>Chubbuck 54</t>
  </si>
  <si>
    <t>Chubbuck 55</t>
  </si>
  <si>
    <t>Chubbuck 56</t>
  </si>
  <si>
    <t>Chubbuck 57</t>
  </si>
  <si>
    <t>Chubbuck 58</t>
  </si>
  <si>
    <t>Chubbuck 59</t>
  </si>
  <si>
    <t>Fort Hall 60</t>
  </si>
  <si>
    <t>Arimo 61</t>
  </si>
  <si>
    <t>Downey 62</t>
  </si>
  <si>
    <t>Inkom 63</t>
  </si>
  <si>
    <t>Lava Hot Springs 64</t>
  </si>
  <si>
    <t>McCammon 65</t>
  </si>
  <si>
    <t>Mink Creek 66</t>
  </si>
  <si>
    <t>Pebble Creek 67</t>
  </si>
  <si>
    <t>Swan Lake 68</t>
  </si>
  <si>
    <t>BEAR LAKE</t>
  </si>
  <si>
    <t>#1 Montpelier</t>
  </si>
  <si>
    <t>#2 Montpelier</t>
  </si>
  <si>
    <t>#3 Montpelier</t>
  </si>
  <si>
    <t>#5 Bennington</t>
  </si>
  <si>
    <t>#6 Bern</t>
  </si>
  <si>
    <t>#7 Bloomington</t>
  </si>
  <si>
    <t>#8 Dingle</t>
  </si>
  <si>
    <t>#9 Fish Haven</t>
  </si>
  <si>
    <t>#10 Geneva/Pegram</t>
  </si>
  <si>
    <t>#11 Georgetown</t>
  </si>
  <si>
    <t>#12 Liberty</t>
  </si>
  <si>
    <t>#13 Paris</t>
  </si>
  <si>
    <t>#15 St. Charles</t>
  </si>
  <si>
    <t>#16 Bailey Creek</t>
  </si>
  <si>
    <t>#17 Ovid/Lanark</t>
  </si>
  <si>
    <t>BENEWAH</t>
  </si>
  <si>
    <t>1 Benewah</t>
  </si>
  <si>
    <t>2 Center</t>
  </si>
  <si>
    <t>3 College</t>
  </si>
  <si>
    <t>4 Emida</t>
  </si>
  <si>
    <t>5 Fernwood</t>
  </si>
  <si>
    <t>6 Plummer</t>
  </si>
  <si>
    <t>7 Santa</t>
  </si>
  <si>
    <t>8 St. Joe</t>
  </si>
  <si>
    <t>9 St. Maries</t>
  </si>
  <si>
    <t>10 Tensed</t>
  </si>
  <si>
    <t>11 Townsite</t>
  </si>
  <si>
    <t>BINGHAM</t>
  </si>
  <si>
    <t>Blackfoot 1</t>
  </si>
  <si>
    <t>Blackfoot 2</t>
  </si>
  <si>
    <t>Blackfoot 3</t>
  </si>
  <si>
    <t>Blackfoot 4</t>
  </si>
  <si>
    <t>Blackfoot 5</t>
  </si>
  <si>
    <t>Blackfoot 6</t>
  </si>
  <si>
    <t>Firth 7</t>
  </si>
  <si>
    <t>Firth 8</t>
  </si>
  <si>
    <t>Groveland 9</t>
  </si>
  <si>
    <t>Jameston 10</t>
  </si>
  <si>
    <t>Moreland 11</t>
  </si>
  <si>
    <t>Rockford 12</t>
  </si>
  <si>
    <t>Shelley 13</t>
  </si>
  <si>
    <t>Shelley 14</t>
  </si>
  <si>
    <t>Aberdeen 15</t>
  </si>
  <si>
    <t>Springfield/Sterling 16</t>
  </si>
  <si>
    <t>Riverside 17</t>
  </si>
  <si>
    <t>Pingree 18</t>
  </si>
  <si>
    <t>Wapello 19</t>
  </si>
  <si>
    <t>Fort Hall 20</t>
  </si>
  <si>
    <t>Shelley West 21</t>
  </si>
  <si>
    <t>Groveland 22</t>
  </si>
  <si>
    <t>Blackfoot 23</t>
  </si>
  <si>
    <t>Riverside 24</t>
  </si>
  <si>
    <t>Moreland 25</t>
  </si>
  <si>
    <t>Atomic City 26</t>
  </si>
  <si>
    <t>Bonneville 27</t>
  </si>
  <si>
    <t>Morgan's Pasture 28</t>
  </si>
  <si>
    <t>BLAINE</t>
  </si>
  <si>
    <t>01 N Blaine County</t>
  </si>
  <si>
    <t>02 Sun Valley</t>
  </si>
  <si>
    <t>03 N Ketchum</t>
  </si>
  <si>
    <t>04 S Ketchum</t>
  </si>
  <si>
    <t>05 Quigley</t>
  </si>
  <si>
    <t>06 Deer Creek</t>
  </si>
  <si>
    <t>07 NW Hailey</t>
  </si>
  <si>
    <t>08 NE Hailey</t>
  </si>
  <si>
    <t>09 SW Hailey</t>
  </si>
  <si>
    <t>10 NW Woodside</t>
  </si>
  <si>
    <t>11 SE Woodside</t>
  </si>
  <si>
    <t>12 Poverty Flat</t>
  </si>
  <si>
    <t>13 Bellevue</t>
  </si>
  <si>
    <t>14 Carey</t>
  </si>
  <si>
    <t>15 Gannett/Picabo</t>
  </si>
  <si>
    <t>16 Yale</t>
  </si>
  <si>
    <t>BOISE</t>
  </si>
  <si>
    <t>30 Garden Valley</t>
  </si>
  <si>
    <t>40 Horseshoe Bend</t>
  </si>
  <si>
    <t>50 Idaho City</t>
  </si>
  <si>
    <t>60 Lowman</t>
  </si>
  <si>
    <t>70 Mores Creek</t>
  </si>
  <si>
    <t>80 Placerville</t>
  </si>
  <si>
    <t>BONNER</t>
  </si>
  <si>
    <t>Airport</t>
  </si>
  <si>
    <t>Algoma</t>
  </si>
  <si>
    <t>Baldy</t>
  </si>
  <si>
    <t>Beach</t>
  </si>
  <si>
    <t>Blue Lake</t>
  </si>
  <si>
    <t>Careywood</t>
  </si>
  <si>
    <t>Clark Fork</t>
  </si>
  <si>
    <t>Cocolalla</t>
  </si>
  <si>
    <t>Colburn</t>
  </si>
  <si>
    <t>Dover</t>
  </si>
  <si>
    <t>East Priest River</t>
  </si>
  <si>
    <t>Edgemere</t>
  </si>
  <si>
    <t>Gamlin Lake</t>
  </si>
  <si>
    <t>Grouse Creek</t>
  </si>
  <si>
    <t>Hope</t>
  </si>
  <si>
    <t>Humbird</t>
  </si>
  <si>
    <t>Kelso</t>
  </si>
  <si>
    <t>Kootenai</t>
  </si>
  <si>
    <t>Laclede</t>
  </si>
  <si>
    <t>Lakeview</t>
  </si>
  <si>
    <t>Lamb Creek</t>
  </si>
  <si>
    <t>Oden</t>
  </si>
  <si>
    <t>Oldtown</t>
  </si>
  <si>
    <t>Priest Lake</t>
  </si>
  <si>
    <t>Sagle</t>
  </si>
  <si>
    <t>Selle</t>
  </si>
  <si>
    <t>Southside</t>
  </si>
  <si>
    <t>Spirit Valley</t>
  </si>
  <si>
    <t>Washington</t>
  </si>
  <si>
    <t>Westmond</t>
  </si>
  <si>
    <t>West Priest River</t>
  </si>
  <si>
    <t>Wrenco</t>
  </si>
  <si>
    <t>BONNEVILLE</t>
  </si>
  <si>
    <t>BOUNDARY</t>
  </si>
  <si>
    <t>BF/Kootenai</t>
  </si>
  <si>
    <t>Copeland</t>
  </si>
  <si>
    <t>Moyie Springs</t>
  </si>
  <si>
    <t>Naples</t>
  </si>
  <si>
    <t>North Bonners Ferry</t>
  </si>
  <si>
    <t>Valley View</t>
  </si>
  <si>
    <t>Absentee</t>
  </si>
  <si>
    <t>BUTTE</t>
  </si>
  <si>
    <t>Arco 1</t>
  </si>
  <si>
    <t>Arco 2</t>
  </si>
  <si>
    <t>Moore 3</t>
  </si>
  <si>
    <t>Howe 4</t>
  </si>
  <si>
    <t>#1</t>
  </si>
  <si>
    <t>#2</t>
  </si>
  <si>
    <t>CANYON</t>
  </si>
  <si>
    <t>01-09</t>
  </si>
  <si>
    <t>02-09</t>
  </si>
  <si>
    <t>03-09</t>
  </si>
  <si>
    <t>07-10</t>
  </si>
  <si>
    <t>08-10</t>
  </si>
  <si>
    <t>09-10</t>
  </si>
  <si>
    <t>10-10</t>
  </si>
  <si>
    <t>11-10</t>
  </si>
  <si>
    <t>12-10</t>
  </si>
  <si>
    <t>13-10</t>
  </si>
  <si>
    <t>14-10</t>
  </si>
  <si>
    <t>15-10</t>
  </si>
  <si>
    <t>16-10</t>
  </si>
  <si>
    <t>17-10</t>
  </si>
  <si>
    <t>18-10</t>
  </si>
  <si>
    <t>19-10</t>
  </si>
  <si>
    <t>20-10</t>
  </si>
  <si>
    <t>26-11</t>
  </si>
  <si>
    <t>27-11</t>
  </si>
  <si>
    <t>28-11</t>
  </si>
  <si>
    <t>29-11</t>
  </si>
  <si>
    <t>30-11</t>
  </si>
  <si>
    <t>31-11</t>
  </si>
  <si>
    <t>32-11</t>
  </si>
  <si>
    <t>33-11</t>
  </si>
  <si>
    <t>34-11</t>
  </si>
  <si>
    <t>35-11</t>
  </si>
  <si>
    <t>36-11</t>
  </si>
  <si>
    <t>37-11</t>
  </si>
  <si>
    <t>38-11</t>
  </si>
  <si>
    <t>39-11</t>
  </si>
  <si>
    <t>40-11</t>
  </si>
  <si>
    <t>41-11</t>
  </si>
  <si>
    <t>42-11</t>
  </si>
  <si>
    <t>43-11</t>
  </si>
  <si>
    <t>44-11</t>
  </si>
  <si>
    <t>49-12</t>
  </si>
  <si>
    <t>50-12</t>
  </si>
  <si>
    <t>51-12</t>
  </si>
  <si>
    <t>52-12</t>
  </si>
  <si>
    <t>53-12</t>
  </si>
  <si>
    <t>54-12</t>
  </si>
  <si>
    <t>55-12</t>
  </si>
  <si>
    <t>56-12</t>
  </si>
  <si>
    <t>57-12</t>
  </si>
  <si>
    <t>58-12</t>
  </si>
  <si>
    <t>59-12</t>
  </si>
  <si>
    <t>60-12</t>
  </si>
  <si>
    <t>61-12</t>
  </si>
  <si>
    <t>62-12</t>
  </si>
  <si>
    <t>69-13</t>
  </si>
  <si>
    <t>70-13</t>
  </si>
  <si>
    <t>71-13</t>
  </si>
  <si>
    <t>72-13</t>
  </si>
  <si>
    <t>73-13</t>
  </si>
  <si>
    <t>74-13</t>
  </si>
  <si>
    <t>75-13</t>
  </si>
  <si>
    <t>76-13</t>
  </si>
  <si>
    <t>77-13</t>
  </si>
  <si>
    <t>78-13</t>
  </si>
  <si>
    <t>79-13</t>
  </si>
  <si>
    <t>80-13</t>
  </si>
  <si>
    <t>81-13</t>
  </si>
  <si>
    <t>82-13</t>
  </si>
  <si>
    <t>CARIBOU</t>
  </si>
  <si>
    <t>Bancroft</t>
  </si>
  <si>
    <t>Freedom</t>
  </si>
  <si>
    <t>Grace #1</t>
  </si>
  <si>
    <t>Grace #2</t>
  </si>
  <si>
    <t>Soda #1</t>
  </si>
  <si>
    <t>Soda#2</t>
  </si>
  <si>
    <t>Soda #3</t>
  </si>
  <si>
    <t>Soda #4</t>
  </si>
  <si>
    <t>Wayan</t>
  </si>
  <si>
    <t>CASSIA</t>
  </si>
  <si>
    <t>Burley 1</t>
  </si>
  <si>
    <t>Burley 2</t>
  </si>
  <si>
    <t>Burley 3</t>
  </si>
  <si>
    <t>Burley 4</t>
  </si>
  <si>
    <t>Burley 5</t>
  </si>
  <si>
    <t>Burley 6</t>
  </si>
  <si>
    <t>Albion</t>
  </si>
  <si>
    <t>Almo</t>
  </si>
  <si>
    <t>Bridge</t>
  </si>
  <si>
    <t>Declo</t>
  </si>
  <si>
    <t>Elba</t>
  </si>
  <si>
    <t>Grandview</t>
  </si>
  <si>
    <t>Heglar-Yale</t>
  </si>
  <si>
    <t>Jackson</t>
  </si>
  <si>
    <t>Malta</t>
  </si>
  <si>
    <t>Oakley 1</t>
  </si>
  <si>
    <t>Oakley 2</t>
  </si>
  <si>
    <t>Parsons</t>
  </si>
  <si>
    <t>Pella</t>
  </si>
  <si>
    <t>Springdale</t>
  </si>
  <si>
    <t>Starrah's Ferry</t>
  </si>
  <si>
    <t>Sublett</t>
  </si>
  <si>
    <t>Unity</t>
  </si>
  <si>
    <t>View</t>
  </si>
  <si>
    <t>CLARK</t>
  </si>
  <si>
    <t>CLEARWATER</t>
  </si>
  <si>
    <t>1 Orofino</t>
  </si>
  <si>
    <t>2 Orofino</t>
  </si>
  <si>
    <t>3 Orofino</t>
  </si>
  <si>
    <t>4 Orofino</t>
  </si>
  <si>
    <t>5 Orofino</t>
  </si>
  <si>
    <t>6 Fraser</t>
  </si>
  <si>
    <t>7 Greer</t>
  </si>
  <si>
    <t>8 Teakean</t>
  </si>
  <si>
    <t>9 Weippe</t>
  </si>
  <si>
    <t>10 Headquarters</t>
  </si>
  <si>
    <t>11 Ahsahka</t>
  </si>
  <si>
    <t>12 Pierce</t>
  </si>
  <si>
    <t>13 Elk River</t>
  </si>
  <si>
    <t>14 Grangemont</t>
  </si>
  <si>
    <t>CUSTER</t>
  </si>
  <si>
    <t xml:space="preserve">Challis </t>
  </si>
  <si>
    <t>Round Valley 1</t>
  </si>
  <si>
    <t>Round Valley 2</t>
  </si>
  <si>
    <t>Mackay</t>
  </si>
  <si>
    <t>Leslie</t>
  </si>
  <si>
    <t>Battleground</t>
  </si>
  <si>
    <t>Sunol</t>
  </si>
  <si>
    <t>Clayton</t>
  </si>
  <si>
    <t>Stanley</t>
  </si>
  <si>
    <t>ELMORE</t>
  </si>
  <si>
    <t>Atlanta</t>
  </si>
  <si>
    <t>Chattin Flats</t>
  </si>
  <si>
    <t>Glenns Ferry</t>
  </si>
  <si>
    <t>Hammett</t>
  </si>
  <si>
    <t>King Hill</t>
  </si>
  <si>
    <t>Mayfield</t>
  </si>
  <si>
    <t>Mountain Home 1</t>
  </si>
  <si>
    <t>Mountain Home 2</t>
  </si>
  <si>
    <t>Mountain Home 3</t>
  </si>
  <si>
    <t>Mountain Home 4</t>
  </si>
  <si>
    <t>Mountain Home 5</t>
  </si>
  <si>
    <t>Mountain Home 6</t>
  </si>
  <si>
    <t>Mountain Home 7</t>
  </si>
  <si>
    <t>Mountain Home 8</t>
  </si>
  <si>
    <t>Mountain Home 9</t>
  </si>
  <si>
    <t xml:space="preserve">Pine </t>
  </si>
  <si>
    <t>Prairie</t>
  </si>
  <si>
    <t>FRANKLIN</t>
  </si>
  <si>
    <t>Preston #1</t>
  </si>
  <si>
    <t>Preston #2</t>
  </si>
  <si>
    <t>Preston #3</t>
  </si>
  <si>
    <t>Preston #4</t>
  </si>
  <si>
    <t>Preston #5</t>
  </si>
  <si>
    <t>Banida #6</t>
  </si>
  <si>
    <t>Clifton #7</t>
  </si>
  <si>
    <t>Dayton #8</t>
  </si>
  <si>
    <t>Fairview #9</t>
  </si>
  <si>
    <t>Franklin #10</t>
  </si>
  <si>
    <t>Mapleton #11</t>
  </si>
  <si>
    <t>Mink Creek #12</t>
  </si>
  <si>
    <t>Cleveland #13</t>
  </si>
  <si>
    <t>Treasureton #14</t>
  </si>
  <si>
    <t>Weston #15</t>
  </si>
  <si>
    <t>Whitney #16</t>
  </si>
  <si>
    <t>Worm Creek #17</t>
  </si>
  <si>
    <t>Mound Valley #18</t>
  </si>
  <si>
    <t>FREMONT</t>
  </si>
  <si>
    <t>GEM</t>
  </si>
  <si>
    <t>01 Central</t>
  </si>
  <si>
    <t>02 North Emmett</t>
  </si>
  <si>
    <t>03 Butteview</t>
  </si>
  <si>
    <t>04 South Emmett</t>
  </si>
  <si>
    <t>05 West Emmett</t>
  </si>
  <si>
    <t>06 Emerson</t>
  </si>
  <si>
    <t>07 Lincoln</t>
  </si>
  <si>
    <t>08 Letha</t>
  </si>
  <si>
    <t>09 Hanna</t>
  </si>
  <si>
    <t>10 Brick</t>
  </si>
  <si>
    <t>11 Bench</t>
  </si>
  <si>
    <t>12 Sweet/Montour</t>
  </si>
  <si>
    <t>13 Ola</t>
  </si>
  <si>
    <t>GOODING</t>
  </si>
  <si>
    <t>2 Gooding City</t>
  </si>
  <si>
    <t>3 Gooding Rural</t>
  </si>
  <si>
    <t>4 Wendell City</t>
  </si>
  <si>
    <t>5 Wendell Rural</t>
  </si>
  <si>
    <t>6 Bliss</t>
  </si>
  <si>
    <t>7 Hagerman</t>
  </si>
  <si>
    <t>IDAHO</t>
  </si>
  <si>
    <t>001 Big Butte</t>
  </si>
  <si>
    <t>002 Clearwater</t>
  </si>
  <si>
    <t>003 Cottonwood #1</t>
  </si>
  <si>
    <t>004 Cottonwood #2</t>
  </si>
  <si>
    <t>005 Elk City</t>
  </si>
  <si>
    <t>006 Fenn</t>
  </si>
  <si>
    <t>007 Ferdinand</t>
  </si>
  <si>
    <t>008 Greencreek</t>
  </si>
  <si>
    <t>009 Glover</t>
  </si>
  <si>
    <t>010 Grangeville #1</t>
  </si>
  <si>
    <t>011 Grangeville #2</t>
  </si>
  <si>
    <t>012 Grangeville #3</t>
  </si>
  <si>
    <t>013 Grangeville #4</t>
  </si>
  <si>
    <t>014 Grangeville #5</t>
  </si>
  <si>
    <t>015 Harpster</t>
  </si>
  <si>
    <t>016 Joseph</t>
  </si>
  <si>
    <t>017 Kamiah</t>
  </si>
  <si>
    <t>018 Keuterville</t>
  </si>
  <si>
    <t>019 Kooskia</t>
  </si>
  <si>
    <t>020 Lowell</t>
  </si>
  <si>
    <t>021 Pollock</t>
  </si>
  <si>
    <t>022 Riggins</t>
  </si>
  <si>
    <t>023 Slate Creek 1</t>
  </si>
  <si>
    <t xml:space="preserve">024 Stites </t>
  </si>
  <si>
    <t>025 White Bird</t>
  </si>
  <si>
    <t>026 Woodland</t>
  </si>
  <si>
    <t>027 Slate Creek 2</t>
  </si>
  <si>
    <t>028 Absentee</t>
  </si>
  <si>
    <t>JEFFERSON</t>
  </si>
  <si>
    <t>1 Annis</t>
  </si>
  <si>
    <t>2 Clark</t>
  </si>
  <si>
    <t>3 Garfield</t>
  </si>
  <si>
    <t>4 Grant</t>
  </si>
  <si>
    <t>5 Hamer</t>
  </si>
  <si>
    <t>6 Labelle</t>
  </si>
  <si>
    <t>7 Lewisville</t>
  </si>
  <si>
    <t>8 Lorenzo</t>
  </si>
  <si>
    <t>9 Menan</t>
  </si>
  <si>
    <t>10 Monteview</t>
  </si>
  <si>
    <t>11 Rigby 1</t>
  </si>
  <si>
    <t>12 Rigby 2</t>
  </si>
  <si>
    <t>13 Rigby 3</t>
  </si>
  <si>
    <t>14 Rigby 4</t>
  </si>
  <si>
    <t>15 Rigby 5</t>
  </si>
  <si>
    <t>16 Rigby 6</t>
  </si>
  <si>
    <t>17 Rigby 7</t>
  </si>
  <si>
    <t>18 Ririe</t>
  </si>
  <si>
    <t>19 Roberts</t>
  </si>
  <si>
    <t>20 Terreton</t>
  </si>
  <si>
    <t>JEROME</t>
  </si>
  <si>
    <t>001 Bishop-Court</t>
  </si>
  <si>
    <t>002 Canyonside</t>
  </si>
  <si>
    <t>003 Eden</t>
  </si>
  <si>
    <t>004 Falls City</t>
  </si>
  <si>
    <t>005 Hazelton</t>
  </si>
  <si>
    <t>006 Northeast</t>
  </si>
  <si>
    <t>007 Northwest</t>
  </si>
  <si>
    <t>008Rimrock</t>
  </si>
  <si>
    <t>009 Shepherdview</t>
  </si>
  <si>
    <t xml:space="preserve">010 Southeast </t>
  </si>
  <si>
    <t>011 Southwest</t>
  </si>
  <si>
    <t>KOOTENAI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</si>
  <si>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</si>
  <si>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</si>
  <si>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</si>
  <si>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</si>
  <si>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</si>
  <si>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</si>
  <si>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</si>
  <si>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</si>
  <si>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</si>
  <si>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LATAH</t>
  </si>
  <si>
    <t>Moscow 1</t>
  </si>
  <si>
    <t>Moscow 2</t>
  </si>
  <si>
    <t>Moscow 3</t>
  </si>
  <si>
    <t>Moscow 4</t>
  </si>
  <si>
    <t>Moscow 5</t>
  </si>
  <si>
    <t>Moscow 6</t>
  </si>
  <si>
    <t>Moscow 7</t>
  </si>
  <si>
    <t>Moscow 8</t>
  </si>
  <si>
    <t>Moscow 9</t>
  </si>
  <si>
    <t>Moscow 10</t>
  </si>
  <si>
    <t>Moscow 11</t>
  </si>
  <si>
    <t>Moscow 12</t>
  </si>
  <si>
    <t>Moscow 13</t>
  </si>
  <si>
    <t>Moscow 14</t>
  </si>
  <si>
    <t>Moscow 15</t>
  </si>
  <si>
    <t>Moscow 16</t>
  </si>
  <si>
    <t>Moscow 17</t>
  </si>
  <si>
    <t>Moscow 18</t>
  </si>
  <si>
    <t>Deary 19</t>
  </si>
  <si>
    <t>Farmington 20</t>
  </si>
  <si>
    <t>Genesee 21</t>
  </si>
  <si>
    <t>Harvard 22</t>
  </si>
  <si>
    <t>Juliaetta 23</t>
  </si>
  <si>
    <t>Kendrick 24</t>
  </si>
  <si>
    <t>Linden 25</t>
  </si>
  <si>
    <t xml:space="preserve">Palouse 26 </t>
  </si>
  <si>
    <t>Potlatch 27</t>
  </si>
  <si>
    <t>Princeton 28</t>
  </si>
  <si>
    <t>Troy 29</t>
  </si>
  <si>
    <t>Viola 30</t>
  </si>
  <si>
    <t>Cora 31</t>
  </si>
  <si>
    <t>Bovill 32</t>
  </si>
  <si>
    <t>Absentee 36</t>
  </si>
  <si>
    <t>Onaway 37</t>
  </si>
  <si>
    <t>LEMHI</t>
  </si>
  <si>
    <t>001 Salmon</t>
  </si>
  <si>
    <t>002 Depot</t>
  </si>
  <si>
    <t>003 Brooklyn</t>
  </si>
  <si>
    <t>004 North Fork</t>
  </si>
  <si>
    <t>005 Mineral Hill</t>
  </si>
  <si>
    <t>006 Iron Creek</t>
  </si>
  <si>
    <t>007 Pahsimeroi</t>
  </si>
  <si>
    <t>008 Lemhi</t>
  </si>
  <si>
    <t>009 Junction</t>
  </si>
  <si>
    <t>LEWIS</t>
  </si>
  <si>
    <t xml:space="preserve">001 Nezperce </t>
  </si>
  <si>
    <t xml:space="preserve">002 West Kamiah </t>
  </si>
  <si>
    <t xml:space="preserve">003 East Kamiah </t>
  </si>
  <si>
    <t xml:space="preserve">004 Craigmont </t>
  </si>
  <si>
    <t>005 Winchester</t>
  </si>
  <si>
    <t>006 Reubens</t>
  </si>
  <si>
    <t>007 Mohler</t>
  </si>
  <si>
    <t xml:space="preserve">008 Slickpoo </t>
  </si>
  <si>
    <t>LINCOLN</t>
  </si>
  <si>
    <t>Shoshone</t>
  </si>
  <si>
    <t>North Shoshone</t>
  </si>
  <si>
    <t>Richfield</t>
  </si>
  <si>
    <t>Dietrich</t>
  </si>
  <si>
    <t>Kimama</t>
  </si>
  <si>
    <t>MADISON</t>
  </si>
  <si>
    <t>#1Plano</t>
  </si>
  <si>
    <t>#2 Burton</t>
  </si>
  <si>
    <t>#3 Hibbard</t>
  </si>
  <si>
    <t>#4 Salem</t>
  </si>
  <si>
    <t>#5 Fairgrounds</t>
  </si>
  <si>
    <t>#6 Sugar City</t>
  </si>
  <si>
    <t>#7 Adams</t>
  </si>
  <si>
    <t>#8 Pioneer West</t>
  </si>
  <si>
    <t>#9 Pioneer East</t>
  </si>
  <si>
    <t>#10 Porter Park</t>
  </si>
  <si>
    <t>#11 City Center</t>
  </si>
  <si>
    <t>#12 4th South</t>
  </si>
  <si>
    <t>#13 University</t>
  </si>
  <si>
    <t>#14 Rexburg Hill</t>
  </si>
  <si>
    <t>#15 Poleline</t>
  </si>
  <si>
    <t>#16 Lincoln</t>
  </si>
  <si>
    <t>#17 Moody</t>
  </si>
  <si>
    <t>#18 Union/Lyman</t>
  </si>
  <si>
    <t>#19 Archer</t>
  </si>
  <si>
    <t>#20 Trejo</t>
  </si>
  <si>
    <t>#21 6th South</t>
  </si>
  <si>
    <t>MINIDOKA</t>
  </si>
  <si>
    <t>1 Acequia</t>
  </si>
  <si>
    <t>2 Emerson</t>
  </si>
  <si>
    <t>3 Heyburn 1</t>
  </si>
  <si>
    <t>4 Heyburn 2</t>
  </si>
  <si>
    <t>5 Paul</t>
  </si>
  <si>
    <t>6 Pioneer</t>
  </si>
  <si>
    <t>7 Rupert 1</t>
  </si>
  <si>
    <t>8 Rupert 2</t>
  </si>
  <si>
    <t>9 Rupert 3</t>
  </si>
  <si>
    <t>10 Rupert 4</t>
  </si>
  <si>
    <t>11 Rupert 5</t>
  </si>
  <si>
    <t>NEZ PERCE</t>
  </si>
  <si>
    <t>Lewiston 1</t>
  </si>
  <si>
    <t>Lewiston 2</t>
  </si>
  <si>
    <t>Lewiston 3</t>
  </si>
  <si>
    <t>Lewiston 4</t>
  </si>
  <si>
    <t>Lewiston 5</t>
  </si>
  <si>
    <t>Lewiston 6</t>
  </si>
  <si>
    <t>Lewiston 7</t>
  </si>
  <si>
    <t>Lewiston 8</t>
  </si>
  <si>
    <t>Lewiston 9</t>
  </si>
  <si>
    <t>Lewiston 10</t>
  </si>
  <si>
    <t>Lewiston 11</t>
  </si>
  <si>
    <t>Lewiston 12</t>
  </si>
  <si>
    <t>Lewiston 13</t>
  </si>
  <si>
    <t>Lewiston 14</t>
  </si>
  <si>
    <t>Lewiston 15</t>
  </si>
  <si>
    <t>Lewiston 16</t>
  </si>
  <si>
    <t>Lewiston 17</t>
  </si>
  <si>
    <t>Lewiston 18</t>
  </si>
  <si>
    <t>Lewiston 19</t>
  </si>
  <si>
    <t>Lewiston 20</t>
  </si>
  <si>
    <t>Lewiston 21</t>
  </si>
  <si>
    <t>Lewiston 22</t>
  </si>
  <si>
    <t>Rimrock 23</t>
  </si>
  <si>
    <t>Foothills 24</t>
  </si>
  <si>
    <t>Tammany 25</t>
  </si>
  <si>
    <t>Lapwai 26</t>
  </si>
  <si>
    <t>Leland 27</t>
  </si>
  <si>
    <t>Lenore 28</t>
  </si>
  <si>
    <t>Peck 29</t>
  </si>
  <si>
    <t>Gifford 30</t>
  </si>
  <si>
    <t>Culdesac 31</t>
  </si>
  <si>
    <t>Webb 32</t>
  </si>
  <si>
    <t>ONEIDA</t>
  </si>
  <si>
    <t>OWYHEE</t>
  </si>
  <si>
    <t>North Homedale</t>
  </si>
  <si>
    <t>South Homedale</t>
  </si>
  <si>
    <t>North Marsing</t>
  </si>
  <si>
    <t>South Marsing</t>
  </si>
  <si>
    <t>Pleasant Valley</t>
  </si>
  <si>
    <t>Wilson</t>
  </si>
  <si>
    <t>Murphy</t>
  </si>
  <si>
    <t>Oreana</t>
  </si>
  <si>
    <t>Bruneau</t>
  </si>
  <si>
    <t>Riddle</t>
  </si>
  <si>
    <t>Three Creek</t>
  </si>
  <si>
    <t>PAYETTE</t>
  </si>
  <si>
    <t>POWER</t>
  </si>
  <si>
    <t>SHOSHONE</t>
  </si>
  <si>
    <t>01 Prichard/Murray</t>
  </si>
  <si>
    <t>02 Mullan</t>
  </si>
  <si>
    <t>03 Wallace</t>
  </si>
  <si>
    <t>04 Silverton</t>
  </si>
  <si>
    <t>05 Osburn</t>
  </si>
  <si>
    <t>06 Kellogg</t>
  </si>
  <si>
    <t>07 Wardner</t>
  </si>
  <si>
    <t>08 Smelterville</t>
  </si>
  <si>
    <t>09 Pinehurst</t>
  </si>
  <si>
    <t>10 Kingston/Cataldo</t>
  </si>
  <si>
    <t>11 Calder</t>
  </si>
  <si>
    <t>12 Clarkia</t>
  </si>
  <si>
    <t>13 Avery</t>
  </si>
  <si>
    <t>TETON</t>
  </si>
  <si>
    <t xml:space="preserve">TWIN FALLS </t>
  </si>
  <si>
    <t>Buhl 1</t>
  </si>
  <si>
    <t>Buhl 2</t>
  </si>
  <si>
    <t>Buhl 3</t>
  </si>
  <si>
    <t>Buhl 4</t>
  </si>
  <si>
    <t>Buhl 5</t>
  </si>
  <si>
    <t>Castleford</t>
  </si>
  <si>
    <t>Deep Creek</t>
  </si>
  <si>
    <t>Filer 1</t>
  </si>
  <si>
    <t>Filer 2</t>
  </si>
  <si>
    <t>Filer 3</t>
  </si>
  <si>
    <t>Hansen</t>
  </si>
  <si>
    <t>Hollister</t>
  </si>
  <si>
    <t>Kimberly 1</t>
  </si>
  <si>
    <t>Kimberly 2</t>
  </si>
  <si>
    <t>Kimberly 3</t>
  </si>
  <si>
    <t>Kimberly 4</t>
  </si>
  <si>
    <t>Maroa</t>
  </si>
  <si>
    <t>Murtaugh</t>
  </si>
  <si>
    <t>Twin Falls 1</t>
  </si>
  <si>
    <t>Twin Falls 2</t>
  </si>
  <si>
    <t>Twin Falls 3</t>
  </si>
  <si>
    <t>Twin Falls 4</t>
  </si>
  <si>
    <t>Twin Falls 5</t>
  </si>
  <si>
    <t>Twin Falls 6</t>
  </si>
  <si>
    <t>Twin Falls 7</t>
  </si>
  <si>
    <t>Twin Falls 8</t>
  </si>
  <si>
    <t>Twin Falls 9</t>
  </si>
  <si>
    <t>Twin Falls 10</t>
  </si>
  <si>
    <t>Twin Falls 11</t>
  </si>
  <si>
    <t>Twin Falls 12</t>
  </si>
  <si>
    <t>Twin Falls 13</t>
  </si>
  <si>
    <t>Twin Falls 14</t>
  </si>
  <si>
    <t>Twin Falls 15</t>
  </si>
  <si>
    <t>Twin Falls 16</t>
  </si>
  <si>
    <t>Twin Falls 17</t>
  </si>
  <si>
    <t>Twin Falls 18</t>
  </si>
  <si>
    <t>Twin Falls 19</t>
  </si>
  <si>
    <t>Twin Falls 20</t>
  </si>
  <si>
    <t>Twin Falls 21</t>
  </si>
  <si>
    <t>Twin Falls 22</t>
  </si>
  <si>
    <t>Twin Falls 23</t>
  </si>
  <si>
    <t>Twin Falls 24</t>
  </si>
  <si>
    <t>Twin Falls 25</t>
  </si>
  <si>
    <t>Twin Falls 26</t>
  </si>
  <si>
    <t>VALLEY</t>
  </si>
  <si>
    <t>1 Alpha</t>
  </si>
  <si>
    <t xml:space="preserve">2 Cascade </t>
  </si>
  <si>
    <t xml:space="preserve">3 Donnelly </t>
  </si>
  <si>
    <t>4 McCall</t>
  </si>
  <si>
    <t>5 Payette</t>
  </si>
  <si>
    <t>6 Roseberry</t>
  </si>
  <si>
    <t>7 West Mountain</t>
  </si>
  <si>
    <t>8 Yellow Pine</t>
  </si>
  <si>
    <t>WASHINGTON</t>
  </si>
  <si>
    <t>01 Eaton Hale</t>
  </si>
  <si>
    <t>02 West Weiser</t>
  </si>
  <si>
    <t>03 South Weiser</t>
  </si>
  <si>
    <t>04 Weiser</t>
  </si>
  <si>
    <t>05 Middle Weiser</t>
  </si>
  <si>
    <t>06 East Weiser</t>
  </si>
  <si>
    <t>07 Midvale</t>
  </si>
  <si>
    <t>08 Cambridge</t>
  </si>
  <si>
    <t>09 Pioneer</t>
  </si>
  <si>
    <t>10 Sunnyside</t>
  </si>
  <si>
    <t>11 Mineral</t>
  </si>
  <si>
    <t>SUPREME COURT</t>
  </si>
  <si>
    <t>APPELLATE COURT</t>
  </si>
  <si>
    <t>JUSTICE</t>
  </si>
  <si>
    <t>JUDGE</t>
  </si>
  <si>
    <t>VOTING</t>
  </si>
  <si>
    <t>To Succeed:</t>
  </si>
  <si>
    <t>STATISTICS</t>
  </si>
  <si>
    <t>Gregory W. Moeller</t>
  </si>
  <si>
    <t>John R. Stegner</t>
  </si>
  <si>
    <t>Amanda K. Brailsford</t>
  </si>
  <si>
    <t>Total Number
Registered 
Voters</t>
  </si>
  <si>
    <t>Number
Ballots Cast</t>
  </si>
  <si>
    <t>% of Registered
Voters That 
Voted</t>
  </si>
  <si>
    <t>Moore</t>
  </si>
  <si>
    <t>Howe</t>
  </si>
  <si>
    <t>CAMAS</t>
  </si>
  <si>
    <t>%</t>
  </si>
  <si>
    <t>002 West Kamiah</t>
  </si>
  <si>
    <t xml:space="preserve">006 Reubens </t>
  </si>
  <si>
    <t xml:space="preserve">007 Mohler </t>
  </si>
  <si>
    <t>#1 Plano</t>
  </si>
  <si>
    <t>Statewide</t>
  </si>
  <si>
    <t>1st Cong. Dist.</t>
  </si>
  <si>
    <t>2nd Cong. Dist</t>
  </si>
  <si>
    <t>Ada County</t>
  </si>
  <si>
    <t>2nd Cong</t>
  </si>
  <si>
    <t>Total Ada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</si>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</sst>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0"/>
      <color indexed="12"/>
      <name val="Arial Narrow"/>
      <family val="2"/>
    </font>
    <font>
      <sz val="10"/>
      <color indexed="8"/>
      <name val="Arial Narrow"/>
      <family val="2"/>
    </font>
    <font>
      <sz val="12"/>
      <name val="Arial Narrow"/>
      <family val="2"/>
    </font>
    <font>
      <b/>
      <sz val="10"/>
      <color rgb="FF0000FF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47"/>
      </patternFill>
    </fill>
    <fill>
      <patternFill patternType="solid">
        <fgColor indexed="65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332">
    <xf numFmtId="0" fontId="0" fillId="0" borderId="0" xfId="0"/>
    <xf numFmtId="0" fontId="2" fillId="0" borderId="1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10" xfId="0" applyFont="1" applyBorder="1" applyAlignment="1">
      <alignment horizont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center" vertical="center" textRotation="90" wrapText="1"/>
    </xf>
    <xf numFmtId="1" fontId="2" fillId="2" borderId="14" xfId="0" applyNumberFormat="1" applyFont="1" applyFill="1" applyBorder="1" applyAlignment="1">
      <alignment horizontal="left"/>
    </xf>
    <xf numFmtId="3" fontId="2" fillId="2" borderId="15" xfId="0" applyNumberFormat="1" applyFont="1" applyFill="1" applyBorder="1" applyAlignment="1" applyProtection="1">
      <alignment horizontal="center"/>
      <protection locked="0"/>
    </xf>
    <xf numFmtId="3" fontId="2" fillId="2" borderId="16" xfId="0" applyNumberFormat="1" applyFont="1" applyFill="1" applyBorder="1" applyAlignment="1" applyProtection="1">
      <alignment horizontal="center"/>
      <protection locked="0"/>
    </xf>
    <xf numFmtId="3" fontId="2" fillId="2" borderId="17" xfId="0" applyNumberFormat="1" applyFont="1" applyFill="1" applyBorder="1" applyAlignment="1" applyProtection="1">
      <alignment horizontal="center"/>
      <protection locked="0"/>
    </xf>
    <xf numFmtId="3" fontId="2" fillId="2" borderId="18" xfId="0" applyNumberFormat="1" applyFont="1" applyFill="1" applyBorder="1" applyAlignment="1" applyProtection="1">
      <alignment horizontal="center"/>
      <protection locked="0"/>
    </xf>
    <xf numFmtId="3" fontId="2" fillId="2" borderId="19" xfId="0" applyNumberFormat="1" applyFont="1" applyFill="1" applyBorder="1" applyAlignment="1" applyProtection="1">
      <alignment horizontal="center"/>
      <protection locked="0"/>
    </xf>
    <xf numFmtId="3" fontId="2" fillId="2" borderId="18" xfId="0" applyNumberFormat="1" applyFont="1" applyFill="1" applyBorder="1" applyProtection="1">
      <protection locked="0"/>
    </xf>
    <xf numFmtId="3" fontId="2" fillId="2" borderId="15" xfId="0" applyNumberFormat="1" applyFont="1" applyFill="1" applyBorder="1" applyProtection="1">
      <protection locked="0"/>
    </xf>
    <xf numFmtId="1" fontId="2" fillId="2" borderId="20" xfId="0" applyNumberFormat="1" applyFont="1" applyFill="1" applyBorder="1" applyAlignment="1">
      <alignment horizontal="left"/>
    </xf>
    <xf numFmtId="3" fontId="2" fillId="2" borderId="20" xfId="0" applyNumberFormat="1" applyFont="1" applyFill="1" applyBorder="1" applyAlignment="1" applyProtection="1">
      <alignment horizontal="center"/>
      <protection locked="0"/>
    </xf>
    <xf numFmtId="3" fontId="2" fillId="2" borderId="21" xfId="0" applyNumberFormat="1" applyFont="1" applyFill="1" applyBorder="1" applyAlignment="1" applyProtection="1">
      <alignment horizontal="center"/>
      <protection locked="0"/>
    </xf>
    <xf numFmtId="3" fontId="2" fillId="2" borderId="22" xfId="0" applyNumberFormat="1" applyFont="1" applyFill="1" applyBorder="1" applyAlignment="1" applyProtection="1">
      <alignment horizontal="center"/>
      <protection locked="0"/>
    </xf>
    <xf numFmtId="3" fontId="2" fillId="2" borderId="23" xfId="0" applyNumberFormat="1" applyFont="1" applyFill="1" applyBorder="1" applyAlignment="1" applyProtection="1">
      <alignment horizontal="center"/>
      <protection locked="0"/>
    </xf>
    <xf numFmtId="3" fontId="2" fillId="2" borderId="24" xfId="0" applyNumberFormat="1" applyFont="1" applyFill="1" applyBorder="1" applyAlignment="1" applyProtection="1">
      <alignment horizontal="center"/>
      <protection locked="0"/>
    </xf>
    <xf numFmtId="3" fontId="2" fillId="2" borderId="23" xfId="0" applyNumberFormat="1" applyFont="1" applyFill="1" applyBorder="1" applyProtection="1">
      <protection locked="0"/>
    </xf>
    <xf numFmtId="3" fontId="2" fillId="2" borderId="20" xfId="0" applyNumberFormat="1" applyFont="1" applyFill="1" applyBorder="1" applyProtection="1">
      <protection locked="0"/>
    </xf>
    <xf numFmtId="1" fontId="2" fillId="3" borderId="20" xfId="0" applyNumberFormat="1" applyFont="1" applyFill="1" applyBorder="1" applyAlignment="1">
      <alignment horizontal="left"/>
    </xf>
    <xf numFmtId="0" fontId="2" fillId="3" borderId="20" xfId="0" applyFont="1" applyFill="1" applyBorder="1" applyAlignment="1" applyProtection="1">
      <alignment horizontal="center"/>
      <protection locked="0"/>
    </xf>
    <xf numFmtId="0" fontId="2" fillId="3" borderId="21" xfId="0" applyFont="1" applyFill="1" applyBorder="1" applyAlignment="1" applyProtection="1">
      <alignment horizontal="center"/>
      <protection locked="0"/>
    </xf>
    <xf numFmtId="0" fontId="2" fillId="3" borderId="22" xfId="0" applyFont="1" applyFill="1" applyBorder="1" applyAlignment="1" applyProtection="1">
      <alignment horizontal="center"/>
      <protection locked="0"/>
    </xf>
    <xf numFmtId="0" fontId="2" fillId="3" borderId="23" xfId="0" applyFont="1" applyFill="1" applyBorder="1" applyAlignment="1" applyProtection="1">
      <alignment horizontal="center"/>
      <protection locked="0"/>
    </xf>
    <xf numFmtId="0" fontId="2" fillId="3" borderId="24" xfId="0" applyFont="1" applyFill="1" applyBorder="1" applyAlignment="1" applyProtection="1">
      <alignment horizontal="center"/>
      <protection locked="0"/>
    </xf>
    <xf numFmtId="3" fontId="2" fillId="3" borderId="22" xfId="0" applyNumberFormat="1" applyFont="1" applyFill="1" applyBorder="1" applyAlignment="1" applyProtection="1">
      <alignment horizontal="center"/>
      <protection locked="0"/>
    </xf>
    <xf numFmtId="3" fontId="2" fillId="3" borderId="23" xfId="0" applyNumberFormat="1" applyFont="1" applyFill="1" applyBorder="1" applyProtection="1">
      <protection locked="0"/>
    </xf>
    <xf numFmtId="3" fontId="2" fillId="3" borderId="20" xfId="0" applyNumberFormat="1" applyFont="1" applyFill="1" applyBorder="1" applyProtection="1">
      <protection locked="0"/>
    </xf>
    <xf numFmtId="3" fontId="2" fillId="3" borderId="20" xfId="0" applyNumberFormat="1" applyFont="1" applyFill="1" applyBorder="1" applyAlignment="1" applyProtection="1">
      <alignment horizontal="center"/>
      <protection locked="0"/>
    </xf>
    <xf numFmtId="3" fontId="2" fillId="3" borderId="21" xfId="0" applyNumberFormat="1" applyFont="1" applyFill="1" applyBorder="1" applyAlignment="1" applyProtection="1">
      <alignment horizontal="center"/>
      <protection locked="0"/>
    </xf>
    <xf numFmtId="1" fontId="2" fillId="4" borderId="20" xfId="0" applyNumberFormat="1" applyFont="1" applyFill="1" applyBorder="1" applyAlignment="1">
      <alignment horizontal="left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3" fontId="2" fillId="5" borderId="21" xfId="0" applyNumberFormat="1" applyFont="1" applyFill="1" applyBorder="1" applyProtection="1">
      <protection locked="0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2" fillId="0" borderId="22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4" borderId="21" xfId="0" applyNumberFormat="1" applyFont="1" applyFill="1" applyBorder="1" applyProtection="1"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0" fontId="2" fillId="3" borderId="27" xfId="0" applyFont="1" applyFill="1" applyBorder="1" applyAlignment="1" applyProtection="1">
      <alignment horizontal="center"/>
      <protection locked="0"/>
    </xf>
    <xf numFmtId="1" fontId="2" fillId="0" borderId="20" xfId="0" applyNumberFormat="1" applyFont="1" applyBorder="1" applyAlignment="1">
      <alignment horizontal="left"/>
    </xf>
    <xf numFmtId="3" fontId="2" fillId="0" borderId="21" xfId="0" applyNumberFormat="1" applyFont="1" applyBorder="1" applyProtection="1">
      <protection locked="0"/>
    </xf>
    <xf numFmtId="3" fontId="2" fillId="3" borderId="23" xfId="0" applyNumberFormat="1" applyFont="1" applyFill="1" applyBorder="1" applyAlignment="1" applyProtection="1">
      <alignment horizontal="center"/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4" fillId="0" borderId="20" xfId="3" applyFont="1" applyBorder="1" applyAlignment="1">
      <alignment horizontal="center"/>
    </xf>
    <xf numFmtId="0" fontId="4" fillId="6" borderId="20" xfId="3" applyFont="1" applyFill="1" applyBorder="1" applyAlignment="1">
      <alignment horizontal="center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3" borderId="24" xfId="0" applyNumberFormat="1" applyFont="1" applyFill="1" applyBorder="1" applyAlignment="1" applyProtection="1">
      <alignment horizontal="center"/>
      <protection locked="0"/>
    </xf>
    <xf numFmtId="1" fontId="2" fillId="3" borderId="30" xfId="0" applyNumberFormat="1" applyFont="1" applyFill="1" applyBorder="1" applyAlignment="1">
      <alignment horizontal="left"/>
    </xf>
    <xf numFmtId="0" fontId="2" fillId="3" borderId="30" xfId="0" applyFont="1" applyFill="1" applyBorder="1" applyAlignment="1" applyProtection="1">
      <alignment horizontal="center"/>
      <protection locked="0"/>
    </xf>
    <xf numFmtId="0" fontId="2" fillId="3" borderId="31" xfId="0" applyFont="1" applyFill="1" applyBorder="1" applyAlignment="1" applyProtection="1">
      <alignment horizontal="center"/>
      <protection locked="0"/>
    </xf>
    <xf numFmtId="0" fontId="2" fillId="3" borderId="32" xfId="0" applyFont="1" applyFill="1" applyBorder="1" applyAlignment="1" applyProtection="1">
      <alignment horizontal="center"/>
      <protection locked="0"/>
    </xf>
    <xf numFmtId="1" fontId="2" fillId="3" borderId="33" xfId="0" applyNumberFormat="1" applyFont="1" applyFill="1" applyBorder="1" applyAlignment="1">
      <alignment horizontal="left"/>
    </xf>
    <xf numFmtId="0" fontId="2" fillId="3" borderId="33" xfId="0" applyFont="1" applyFill="1" applyBorder="1" applyAlignment="1" applyProtection="1">
      <alignment horizontal="center"/>
      <protection locked="0"/>
    </xf>
    <xf numFmtId="0" fontId="2" fillId="3" borderId="29" xfId="0" applyFont="1" applyFill="1" applyBorder="1" applyAlignment="1" applyProtection="1">
      <alignment horizontal="center"/>
      <protection locked="0"/>
    </xf>
    <xf numFmtId="0" fontId="2" fillId="3" borderId="28" xfId="0" applyFont="1" applyFill="1" applyBorder="1" applyAlignment="1" applyProtection="1">
      <alignment horizontal="center"/>
      <protection locked="0"/>
    </xf>
    <xf numFmtId="0" fontId="2" fillId="3" borderId="34" xfId="0" applyFont="1" applyFill="1" applyBorder="1" applyAlignment="1" applyProtection="1">
      <alignment horizontal="center"/>
      <protection locked="0"/>
    </xf>
    <xf numFmtId="0" fontId="2" fillId="3" borderId="35" xfId="0" applyFont="1" applyFill="1" applyBorder="1" applyAlignment="1" applyProtection="1">
      <alignment horizontal="center"/>
      <protection locked="0"/>
    </xf>
    <xf numFmtId="3" fontId="5" fillId="0" borderId="10" xfId="0" applyNumberFormat="1" applyFont="1" applyBorder="1" applyAlignment="1" applyProtection="1">
      <alignment horizontal="left"/>
      <protection locked="0"/>
    </xf>
    <xf numFmtId="3" fontId="5" fillId="0" borderId="10" xfId="0" applyNumberFormat="1" applyFont="1" applyBorder="1"/>
    <xf numFmtId="3" fontId="3" fillId="7" borderId="11" xfId="0" applyNumberFormat="1" applyFont="1" applyFill="1" applyBorder="1" applyAlignment="1" applyProtection="1">
      <alignment horizontal="left"/>
      <protection locked="0"/>
    </xf>
    <xf numFmtId="3" fontId="2" fillId="7" borderId="12" xfId="0" applyNumberFormat="1" applyFont="1" applyFill="1" applyBorder="1" applyProtection="1">
      <protection locked="0"/>
    </xf>
    <xf numFmtId="3" fontId="2" fillId="7" borderId="13" xfId="0" applyNumberFormat="1" applyFont="1" applyFill="1" applyBorder="1" applyProtection="1">
      <protection locked="0"/>
    </xf>
    <xf numFmtId="3" fontId="2" fillId="3" borderId="31" xfId="0" applyNumberFormat="1" applyFont="1" applyFill="1" applyBorder="1" applyProtection="1"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8" borderId="23" xfId="0" applyNumberFormat="1" applyFont="1" applyFill="1" applyBorder="1" applyProtection="1">
      <protection locked="0"/>
    </xf>
    <xf numFmtId="3" fontId="2" fillId="6" borderId="23" xfId="0" applyNumberFormat="1" applyFont="1" applyFill="1" applyBorder="1" applyProtection="1">
      <protection locked="0"/>
    </xf>
    <xf numFmtId="3" fontId="2" fillId="6" borderId="29" xfId="0" applyNumberFormat="1" applyFont="1" applyFill="1" applyBorder="1" applyProtection="1">
      <protection locked="0"/>
    </xf>
    <xf numFmtId="3" fontId="2" fillId="9" borderId="40" xfId="0" applyNumberFormat="1" applyFont="1" applyFill="1" applyBorder="1" applyAlignment="1" applyProtection="1">
      <alignment horizontal="left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Protection="1">
      <protection locked="0"/>
    </xf>
    <xf numFmtId="3" fontId="2" fillId="0" borderId="18" xfId="0" applyNumberFormat="1" applyFont="1" applyBorder="1" applyProtection="1">
      <protection locked="0"/>
    </xf>
    <xf numFmtId="3" fontId="2" fillId="0" borderId="19" xfId="0" applyNumberFormat="1" applyFont="1" applyBorder="1" applyProtection="1"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Protection="1">
      <protection locked="0"/>
    </xf>
    <xf numFmtId="3" fontId="2" fillId="0" borderId="23" xfId="0" applyNumberFormat="1" applyFont="1" applyBorder="1" applyProtection="1">
      <protection locked="0"/>
    </xf>
    <xf numFmtId="3" fontId="2" fillId="0" borderId="24" xfId="0" applyNumberFormat="1" applyFont="1" applyBorder="1" applyProtection="1">
      <protection locked="0"/>
    </xf>
    <xf numFmtId="3" fontId="2" fillId="9" borderId="43" xfId="0" applyNumberFormat="1" applyFont="1" applyFill="1" applyBorder="1" applyAlignment="1" applyProtection="1">
      <alignment horizontal="left"/>
      <protection locked="0"/>
    </xf>
    <xf numFmtId="3" fontId="2" fillId="0" borderId="44" xfId="0" applyNumberFormat="1" applyFont="1" applyBorder="1" applyAlignment="1" applyProtection="1">
      <alignment horizontal="center"/>
      <protection locked="0"/>
    </xf>
    <xf numFmtId="3" fontId="2" fillId="0" borderId="45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Protection="1">
      <protection locked="0"/>
    </xf>
    <xf numFmtId="3" fontId="2" fillId="0" borderId="31" xfId="0" applyNumberFormat="1" applyFont="1" applyBorder="1" applyProtection="1">
      <protection locked="0"/>
    </xf>
    <xf numFmtId="3" fontId="2" fillId="0" borderId="36" xfId="0" applyNumberFormat="1" applyFont="1" applyBorder="1" applyProtection="1">
      <protection locked="0"/>
    </xf>
    <xf numFmtId="3" fontId="2" fillId="0" borderId="46" xfId="0" applyNumberFormat="1" applyFont="1" applyBorder="1" applyAlignment="1" applyProtection="1">
      <alignment horizontal="center"/>
      <protection locked="0"/>
    </xf>
    <xf numFmtId="3" fontId="2" fillId="0" borderId="47" xfId="0" applyNumberFormat="1" applyFont="1" applyBorder="1" applyAlignment="1" applyProtection="1">
      <alignment horizontal="center"/>
      <protection locked="0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Protection="1">
      <protection locked="0"/>
    </xf>
    <xf numFmtId="3" fontId="2" fillId="0" borderId="29" xfId="0" applyNumberFormat="1" applyFont="1" applyBorder="1" applyProtection="1">
      <protection locked="0"/>
    </xf>
    <xf numFmtId="3" fontId="2" fillId="0" borderId="34" xfId="0" applyNumberFormat="1" applyFont="1" applyBorder="1" applyProtection="1">
      <protection locked="0"/>
    </xf>
    <xf numFmtId="3" fontId="3" fillId="3" borderId="11" xfId="0" applyNumberFormat="1" applyFont="1" applyFill="1" applyBorder="1" applyAlignment="1" applyProtection="1">
      <alignment horizontal="left"/>
      <protection locked="0"/>
    </xf>
    <xf numFmtId="3" fontId="3" fillId="3" borderId="12" xfId="0" applyNumberFormat="1" applyFont="1" applyFill="1" applyBorder="1" applyAlignment="1" applyProtection="1">
      <alignment horizontal="left"/>
      <protection locked="0"/>
    </xf>
    <xf numFmtId="3" fontId="3" fillId="3" borderId="13" xfId="0" applyNumberFormat="1" applyFont="1" applyFill="1" applyBorder="1" applyAlignment="1" applyProtection="1">
      <alignment horizontal="left"/>
      <protection locked="0"/>
    </xf>
    <xf numFmtId="3" fontId="2" fillId="0" borderId="40" xfId="0" applyNumberFormat="1" applyFont="1" applyBorder="1" applyAlignment="1">
      <alignment horizontal="left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6" fillId="0" borderId="16" xfId="0" applyNumberFormat="1" applyFont="1" applyBorder="1" applyAlignment="1" applyProtection="1">
      <alignment vertical="center"/>
      <protection locked="0"/>
    </xf>
    <xf numFmtId="3" fontId="6" fillId="0" borderId="48" xfId="0" applyNumberFormat="1" applyFont="1" applyBorder="1" applyAlignment="1" applyProtection="1">
      <alignment vertical="center"/>
      <protection locked="0"/>
    </xf>
    <xf numFmtId="3" fontId="6" fillId="0" borderId="21" xfId="0" applyNumberFormat="1" applyFont="1" applyBorder="1" applyAlignment="1" applyProtection="1">
      <alignment vertical="center"/>
      <protection locked="0"/>
    </xf>
    <xf numFmtId="3" fontId="6" fillId="0" borderId="27" xfId="0" applyNumberFormat="1" applyFont="1" applyBorder="1" applyAlignment="1" applyProtection="1">
      <alignment vertical="center"/>
      <protection locked="0"/>
    </xf>
    <xf numFmtId="3" fontId="2" fillId="0" borderId="20" xfId="0" applyNumberFormat="1" applyFont="1" applyBorder="1" applyAlignment="1">
      <alignment horizontal="left"/>
    </xf>
    <xf numFmtId="3" fontId="2" fillId="0" borderId="14" xfId="0" applyNumberFormat="1" applyFont="1" applyBorder="1" applyAlignment="1">
      <alignment horizontal="left"/>
    </xf>
    <xf numFmtId="0" fontId="2" fillId="0" borderId="20" xfId="0" applyFont="1" applyBorder="1" applyAlignment="1" applyProtection="1">
      <alignment horizontal="left"/>
      <protection locked="0"/>
    </xf>
    <xf numFmtId="0" fontId="2" fillId="0" borderId="49" xfId="0" applyFont="1" applyBorder="1" applyAlignment="1" applyProtection="1">
      <alignment horizontal="left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5" fillId="0" borderId="10" xfId="0" applyNumberFormat="1" applyFont="1" applyBorder="1" applyAlignment="1">
      <alignment horizontal="center"/>
    </xf>
    <xf numFmtId="3" fontId="2" fillId="3" borderId="12" xfId="0" applyNumberFormat="1" applyFont="1" applyFill="1" applyBorder="1" applyProtection="1">
      <protection locked="0"/>
    </xf>
    <xf numFmtId="3" fontId="2" fillId="3" borderId="13" xfId="0" applyNumberFormat="1" applyFont="1" applyFill="1" applyBorder="1" applyProtection="1">
      <protection locked="0"/>
    </xf>
    <xf numFmtId="0" fontId="3" fillId="0" borderId="2" xfId="0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left"/>
      <protection locked="0"/>
    </xf>
    <xf numFmtId="3" fontId="2" fillId="0" borderId="19" xfId="0" applyNumberFormat="1" applyFont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>
      <alignment horizontal="center"/>
    </xf>
    <xf numFmtId="0" fontId="2" fillId="0" borderId="0" xfId="0" applyFont="1" applyProtection="1">
      <protection locked="0"/>
    </xf>
    <xf numFmtId="164" fontId="2" fillId="0" borderId="10" xfId="0" applyNumberFormat="1" applyFont="1" applyBorder="1" applyAlignment="1">
      <alignment horizontal="center"/>
    </xf>
    <xf numFmtId="3" fontId="2" fillId="0" borderId="16" xfId="0" applyNumberFormat="1" applyFont="1" applyBorder="1" applyProtection="1">
      <protection locked="0"/>
    </xf>
    <xf numFmtId="3" fontId="2" fillId="0" borderId="48" xfId="0" applyNumberFormat="1" applyFont="1" applyBorder="1" applyProtection="1">
      <protection locked="0"/>
    </xf>
    <xf numFmtId="3" fontId="2" fillId="0" borderId="27" xfId="0" applyNumberFormat="1" applyFont="1" applyBorder="1" applyProtection="1">
      <protection locked="0"/>
    </xf>
    <xf numFmtId="3" fontId="2" fillId="0" borderId="50" xfId="0" applyNumberFormat="1" applyFont="1" applyBorder="1" applyProtection="1">
      <protection locked="0"/>
    </xf>
    <xf numFmtId="3" fontId="2" fillId="0" borderId="51" xfId="0" applyNumberFormat="1" applyFont="1" applyBorder="1" applyProtection="1">
      <protection locked="0"/>
    </xf>
    <xf numFmtId="3" fontId="2" fillId="0" borderId="35" xfId="0" applyNumberFormat="1" applyFont="1" applyBorder="1" applyProtection="1">
      <protection locked="0"/>
    </xf>
    <xf numFmtId="3" fontId="2" fillId="0" borderId="52" xfId="0" applyNumberFormat="1" applyFont="1" applyBorder="1" applyProtection="1">
      <protection locked="0"/>
    </xf>
    <xf numFmtId="3" fontId="2" fillId="0" borderId="49" xfId="0" applyNumberFormat="1" applyFont="1" applyBorder="1" applyAlignment="1" applyProtection="1">
      <alignment horizontal="center"/>
      <protection locked="0"/>
    </xf>
    <xf numFmtId="3" fontId="2" fillId="0" borderId="48" xfId="0" applyNumberFormat="1" applyFont="1" applyBorder="1" applyAlignment="1" applyProtection="1">
      <alignment horizontal="center"/>
      <protection locked="0"/>
    </xf>
    <xf numFmtId="3" fontId="2" fillId="0" borderId="53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9" borderId="20" xfId="0" applyNumberFormat="1" applyFont="1" applyFill="1" applyBorder="1" applyAlignment="1" applyProtection="1">
      <alignment horizontal="left"/>
      <protection locked="0"/>
    </xf>
    <xf numFmtId="3" fontId="2" fillId="9" borderId="5" xfId="0" applyNumberFormat="1" applyFont="1" applyFill="1" applyBorder="1" applyAlignment="1" applyProtection="1">
      <alignment horizontal="left"/>
      <protection locked="0"/>
    </xf>
    <xf numFmtId="0" fontId="2" fillId="0" borderId="16" xfId="0" applyFont="1" applyBorder="1" applyProtection="1">
      <protection locked="0"/>
    </xf>
    <xf numFmtId="0" fontId="2" fillId="0" borderId="48" xfId="0" applyFont="1" applyBorder="1" applyProtection="1">
      <protection locked="0"/>
    </xf>
    <xf numFmtId="0" fontId="2" fillId="0" borderId="21" xfId="0" applyFont="1" applyBorder="1" applyProtection="1">
      <protection locked="0"/>
    </xf>
    <xf numFmtId="0" fontId="2" fillId="0" borderId="27" xfId="0" applyFont="1" applyBorder="1" applyProtection="1">
      <protection locked="0"/>
    </xf>
    <xf numFmtId="0" fontId="2" fillId="0" borderId="50" xfId="0" applyFont="1" applyBorder="1" applyProtection="1">
      <protection locked="0"/>
    </xf>
    <xf numFmtId="0" fontId="2" fillId="0" borderId="51" xfId="0" applyFont="1" applyBorder="1" applyProtection="1">
      <protection locked="0"/>
    </xf>
    <xf numFmtId="3" fontId="2" fillId="0" borderId="54" xfId="0" applyNumberFormat="1" applyFont="1" applyBorder="1" applyAlignment="1" applyProtection="1">
      <alignment horizontal="center"/>
      <protection locked="0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55" xfId="0" applyNumberFormat="1" applyFont="1" applyBorder="1" applyAlignment="1">
      <alignment horizontal="left"/>
    </xf>
    <xf numFmtId="3" fontId="2" fillId="0" borderId="56" xfId="0" applyNumberFormat="1" applyFont="1" applyBorder="1" applyAlignment="1" applyProtection="1">
      <alignment horizontal="center"/>
      <protection locked="0"/>
    </xf>
    <xf numFmtId="3" fontId="2" fillId="0" borderId="57" xfId="0" applyNumberFormat="1" applyFont="1" applyBorder="1" applyAlignment="1" applyProtection="1">
      <alignment horizontal="center"/>
      <protection locked="0"/>
    </xf>
    <xf numFmtId="3" fontId="2" fillId="0" borderId="58" xfId="0" applyNumberFormat="1" applyFont="1" applyBorder="1" applyAlignment="1" applyProtection="1">
      <alignment horizontal="center"/>
      <protection locked="0"/>
    </xf>
    <xf numFmtId="3" fontId="2" fillId="0" borderId="26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59" xfId="0" applyNumberFormat="1" applyFont="1" applyBorder="1" applyAlignment="1">
      <alignment horizontal="left"/>
    </xf>
    <xf numFmtId="3" fontId="2" fillId="0" borderId="60" xfId="0" applyNumberFormat="1" applyFont="1" applyBorder="1" applyAlignment="1" applyProtection="1">
      <alignment horizontal="center"/>
      <protection locked="0"/>
    </xf>
    <xf numFmtId="3" fontId="2" fillId="0" borderId="61" xfId="0" applyNumberFormat="1" applyFont="1" applyBorder="1" applyAlignment="1" applyProtection="1">
      <alignment horizontal="center"/>
      <protection locked="0"/>
    </xf>
    <xf numFmtId="3" fontId="2" fillId="0" borderId="62" xfId="0" applyNumberFormat="1" applyFont="1" applyBorder="1" applyAlignment="1" applyProtection="1">
      <alignment horizontal="center"/>
      <protection locked="0"/>
    </xf>
    <xf numFmtId="1" fontId="2" fillId="9" borderId="57" xfId="0" applyNumberFormat="1" applyFont="1" applyFill="1" applyBorder="1" applyAlignment="1">
      <alignment horizontal="left"/>
    </xf>
    <xf numFmtId="0" fontId="2" fillId="9" borderId="43" xfId="0" applyFont="1" applyFill="1" applyBorder="1" applyAlignment="1">
      <alignment horizontal="left"/>
    </xf>
    <xf numFmtId="3" fontId="2" fillId="0" borderId="27" xfId="0" applyNumberFormat="1" applyFont="1" applyBorder="1" applyAlignment="1" applyProtection="1">
      <alignment horizontal="center"/>
      <protection locked="0"/>
    </xf>
    <xf numFmtId="0" fontId="2" fillId="9" borderId="20" xfId="0" applyFont="1" applyFill="1" applyBorder="1" applyAlignment="1">
      <alignment horizontal="left"/>
    </xf>
    <xf numFmtId="0" fontId="2" fillId="9" borderId="63" xfId="0" applyFont="1" applyFill="1" applyBorder="1" applyAlignment="1">
      <alignment horizontal="left"/>
    </xf>
    <xf numFmtId="3" fontId="2" fillId="0" borderId="52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7" fillId="0" borderId="10" xfId="0" applyNumberFormat="1" applyFont="1" applyBorder="1" applyAlignment="1" applyProtection="1">
      <alignment horizontal="center"/>
      <protection locked="0"/>
    </xf>
    <xf numFmtId="3" fontId="2" fillId="0" borderId="5" xfId="0" applyNumberFormat="1" applyFont="1" applyBorder="1" applyAlignment="1">
      <alignment horizontal="left"/>
    </xf>
    <xf numFmtId="3" fontId="2" fillId="0" borderId="64" xfId="0" applyNumberFormat="1" applyFont="1" applyBorder="1" applyAlignment="1" applyProtection="1">
      <alignment horizontal="center"/>
      <protection locked="0"/>
    </xf>
    <xf numFmtId="3" fontId="2" fillId="0" borderId="6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Alignment="1" applyProtection="1">
      <alignment horizontal="center"/>
      <protection locked="0"/>
    </xf>
    <xf numFmtId="3" fontId="2" fillId="0" borderId="65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>
      <alignment horizontal="left"/>
    </xf>
    <xf numFmtId="3" fontId="2" fillId="0" borderId="5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left"/>
      <protection locked="0"/>
    </xf>
    <xf numFmtId="0" fontId="2" fillId="0" borderId="40" xfId="0" applyFont="1" applyBorder="1" applyAlignment="1" applyProtection="1">
      <alignment horizontal="left"/>
      <protection locked="0"/>
    </xf>
    <xf numFmtId="3" fontId="5" fillId="0" borderId="10" xfId="0" applyNumberFormat="1" applyFont="1" applyBorder="1" applyAlignment="1">
      <alignment horizontal="right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5" fillId="0" borderId="10" xfId="0" applyNumberFormat="1" applyFont="1" applyFill="1" applyBorder="1" applyAlignment="1">
      <alignment horizontal="center"/>
    </xf>
    <xf numFmtId="3" fontId="5" fillId="0" borderId="5" xfId="0" applyNumberFormat="1" applyFont="1" applyBorder="1" applyAlignment="1" applyProtection="1">
      <alignment horizontal="left"/>
      <protection locked="0"/>
    </xf>
    <xf numFmtId="3" fontId="5" fillId="0" borderId="0" xfId="0" applyNumberFormat="1" applyFont="1"/>
    <xf numFmtId="3" fontId="5" fillId="0" borderId="6" xfId="0" applyNumberFormat="1" applyFont="1" applyBorder="1"/>
    <xf numFmtId="3" fontId="5" fillId="0" borderId="10" xfId="0" applyNumberFormat="1" applyFont="1" applyBorder="1" applyAlignment="1" applyProtection="1">
      <alignment horizontal="center"/>
      <protection locked="0"/>
    </xf>
    <xf numFmtId="0" fontId="3" fillId="0" borderId="49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9" xfId="0" applyFont="1" applyBorder="1" applyAlignment="1">
      <alignment horizontal="center"/>
    </xf>
    <xf numFmtId="0" fontId="2" fillId="0" borderId="10" xfId="0" applyFont="1" applyBorder="1" applyAlignment="1" applyProtection="1">
      <alignment horizontal="center" vertical="center" textRotation="90" wrapText="1"/>
      <protection locked="0"/>
    </xf>
    <xf numFmtId="3" fontId="2" fillId="2" borderId="57" xfId="0" applyNumberFormat="1" applyFont="1" applyFill="1" applyBorder="1" applyAlignment="1" applyProtection="1">
      <alignment horizontal="center"/>
      <protection locked="0"/>
    </xf>
    <xf numFmtId="164" fontId="2" fillId="3" borderId="38" xfId="0" applyNumberFormat="1" applyFont="1" applyFill="1" applyBorder="1" applyAlignment="1">
      <alignment horizontal="center"/>
    </xf>
    <xf numFmtId="3" fontId="2" fillId="2" borderId="43" xfId="0" applyNumberFormat="1" applyFont="1" applyFill="1" applyBorder="1" applyAlignment="1" applyProtection="1">
      <alignment horizontal="center"/>
      <protection locked="0"/>
    </xf>
    <xf numFmtId="0" fontId="2" fillId="3" borderId="43" xfId="0" applyFont="1" applyFill="1" applyBorder="1" applyAlignment="1" applyProtection="1">
      <alignment horizontal="center"/>
      <protection locked="0"/>
    </xf>
    <xf numFmtId="0" fontId="2" fillId="3" borderId="20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3" fontId="2" fillId="3" borderId="43" xfId="0" applyNumberFormat="1" applyFont="1" applyFill="1" applyBorder="1" applyAlignment="1" applyProtection="1">
      <alignment horizontal="center"/>
      <protection locked="0"/>
    </xf>
    <xf numFmtId="0" fontId="2" fillId="0" borderId="43" xfId="0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2" fillId="3" borderId="66" xfId="0" applyNumberFormat="1" applyFont="1" applyFill="1" applyBorder="1" applyAlignment="1" applyProtection="1">
      <alignment horizontal="center"/>
      <protection locked="0"/>
    </xf>
    <xf numFmtId="0" fontId="2" fillId="3" borderId="66" xfId="0" applyFont="1" applyFill="1" applyBorder="1" applyAlignment="1" applyProtection="1">
      <alignment horizontal="center"/>
      <protection locked="0"/>
    </xf>
    <xf numFmtId="0" fontId="2" fillId="4" borderId="20" xfId="0" applyFont="1" applyFill="1" applyBorder="1" applyAlignment="1" applyProtection="1">
      <alignment horizontal="center"/>
      <protection locked="0"/>
    </xf>
    <xf numFmtId="164" fontId="2" fillId="4" borderId="38" xfId="0" applyNumberFormat="1" applyFont="1" applyFill="1" applyBorder="1" applyAlignment="1">
      <alignment horizontal="center"/>
    </xf>
    <xf numFmtId="0" fontId="2" fillId="3" borderId="67" xfId="0" applyFont="1" applyFill="1" applyBorder="1" applyAlignment="1" applyProtection="1">
      <alignment horizontal="center"/>
      <protection locked="0"/>
    </xf>
    <xf numFmtId="1" fontId="2" fillId="3" borderId="43" xfId="0" applyNumberFormat="1" applyFont="1" applyFill="1" applyBorder="1" applyAlignment="1">
      <alignment horizontal="left"/>
    </xf>
    <xf numFmtId="164" fontId="2" fillId="3" borderId="65" xfId="0" applyNumberFormat="1" applyFont="1" applyFill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2" fillId="3" borderId="38" xfId="0" applyNumberFormat="1" applyFont="1" applyFill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3" fontId="2" fillId="0" borderId="33" xfId="0" applyNumberFormat="1" applyFont="1" applyBorder="1" applyAlignment="1">
      <alignment horizontal="center"/>
    </xf>
    <xf numFmtId="10" fontId="5" fillId="0" borderId="10" xfId="0" applyNumberFormat="1" applyFont="1" applyBorder="1" applyAlignment="1">
      <alignment horizontal="center"/>
    </xf>
    <xf numFmtId="164" fontId="2" fillId="0" borderId="15" xfId="0" applyNumberFormat="1" applyFont="1" applyBorder="1"/>
    <xf numFmtId="164" fontId="2" fillId="0" borderId="20" xfId="0" applyNumberFormat="1" applyFont="1" applyBorder="1"/>
    <xf numFmtId="164" fontId="2" fillId="0" borderId="30" xfId="0" applyNumberFormat="1" applyFont="1" applyBorder="1"/>
    <xf numFmtId="164" fontId="2" fillId="0" borderId="15" xfId="0" applyNumberFormat="1" applyFont="1" applyBorder="1" applyProtection="1">
      <protection locked="0"/>
    </xf>
    <xf numFmtId="164" fontId="2" fillId="0" borderId="20" xfId="0" applyNumberFormat="1" applyFont="1" applyBorder="1" applyProtection="1">
      <protection locked="0"/>
    </xf>
    <xf numFmtId="164" fontId="2" fillId="0" borderId="30" xfId="0" applyNumberFormat="1" applyFont="1" applyBorder="1" applyProtection="1">
      <protection locked="0"/>
    </xf>
    <xf numFmtId="164" fontId="2" fillId="0" borderId="33" xfId="0" applyNumberFormat="1" applyFont="1" applyBorder="1" applyProtection="1">
      <protection locked="0"/>
    </xf>
    <xf numFmtId="3" fontId="2" fillId="0" borderId="17" xfId="0" applyNumberFormat="1" applyFont="1" applyBorder="1" applyAlignment="1">
      <alignment horizontal="center"/>
    </xf>
    <xf numFmtId="10" fontId="2" fillId="0" borderId="15" xfId="0" applyNumberFormat="1" applyFont="1" applyBorder="1" applyProtection="1">
      <protection locked="0"/>
    </xf>
    <xf numFmtId="3" fontId="2" fillId="0" borderId="44" xfId="0" applyNumberFormat="1" applyFont="1" applyBorder="1" applyAlignment="1">
      <alignment horizontal="center"/>
    </xf>
    <xf numFmtId="10" fontId="2" fillId="0" borderId="20" xfId="0" applyNumberFormat="1" applyFont="1" applyBorder="1" applyProtection="1">
      <protection locked="0"/>
    </xf>
    <xf numFmtId="10" fontId="5" fillId="0" borderId="10" xfId="0" applyNumberFormat="1" applyFont="1" applyBorder="1"/>
    <xf numFmtId="164" fontId="5" fillId="0" borderId="10" xfId="0" applyNumberFormat="1" applyFont="1" applyBorder="1" applyAlignment="1">
      <alignment horizontal="center"/>
    </xf>
    <xf numFmtId="10" fontId="2" fillId="0" borderId="33" xfId="0" applyNumberFormat="1" applyFont="1" applyBorder="1" applyProtection="1">
      <protection locked="0"/>
    </xf>
    <xf numFmtId="3" fontId="2" fillId="0" borderId="3" xfId="0" applyNumberFormat="1" applyFont="1" applyBorder="1" applyAlignment="1" applyProtection="1">
      <alignment horizontal="left"/>
      <protection locked="0"/>
    </xf>
    <xf numFmtId="3" fontId="2" fillId="0" borderId="0" xfId="0" applyNumberFormat="1" applyFont="1" applyProtection="1">
      <protection locked="0"/>
    </xf>
    <xf numFmtId="3" fontId="2" fillId="0" borderId="63" xfId="0" applyNumberFormat="1" applyFont="1" applyBorder="1" applyAlignment="1" applyProtection="1">
      <alignment horizontal="center"/>
      <protection locked="0"/>
    </xf>
    <xf numFmtId="164" fontId="2" fillId="0" borderId="38" xfId="1" applyNumberFormat="1" applyFont="1" applyFill="1" applyBorder="1" applyAlignment="1" applyProtection="1">
      <alignment horizontal="center"/>
    </xf>
    <xf numFmtId="165" fontId="2" fillId="0" borderId="38" xfId="0" applyNumberFormat="1" applyFont="1" applyBorder="1" applyAlignment="1" applyProtection="1">
      <alignment horizontal="center"/>
      <protection locked="0"/>
    </xf>
    <xf numFmtId="10" fontId="2" fillId="0" borderId="30" xfId="0" applyNumberFormat="1" applyFont="1" applyBorder="1" applyProtection="1">
      <protection locked="0"/>
    </xf>
    <xf numFmtId="3" fontId="2" fillId="3" borderId="33" xfId="0" applyNumberFormat="1" applyFont="1" applyFill="1" applyBorder="1" applyProtection="1">
      <protection locked="0"/>
    </xf>
    <xf numFmtId="10" fontId="2" fillId="3" borderId="33" xfId="0" applyNumberFormat="1" applyFont="1" applyFill="1" applyBorder="1" applyProtection="1">
      <protection locked="0"/>
    </xf>
    <xf numFmtId="3" fontId="2" fillId="3" borderId="44" xfId="0" applyNumberFormat="1" applyFont="1" applyFill="1" applyBorder="1"/>
    <xf numFmtId="3" fontId="2" fillId="0" borderId="14" xfId="0" applyNumberFormat="1" applyFont="1" applyBorder="1" applyAlignment="1">
      <alignment horizontal="center"/>
    </xf>
    <xf numFmtId="3" fontId="2" fillId="0" borderId="67" xfId="0" applyNumberFormat="1" applyFont="1" applyBorder="1" applyAlignment="1" applyProtection="1">
      <alignment horizontal="center"/>
      <protection locked="0"/>
    </xf>
    <xf numFmtId="164" fontId="2" fillId="0" borderId="24" xfId="0" applyNumberFormat="1" applyFont="1" applyBorder="1" applyAlignment="1">
      <alignment horizontal="center"/>
    </xf>
    <xf numFmtId="3" fontId="3" fillId="3" borderId="68" xfId="0" applyNumberFormat="1" applyFont="1" applyFill="1" applyBorder="1" applyAlignment="1" applyProtection="1">
      <alignment horizontal="left"/>
      <protection locked="0"/>
    </xf>
    <xf numFmtId="3" fontId="5" fillId="0" borderId="49" xfId="0" applyNumberFormat="1" applyFont="1" applyBorder="1" applyAlignment="1">
      <alignment horizontal="center"/>
    </xf>
    <xf numFmtId="3" fontId="3" fillId="3" borderId="11" xfId="0" applyNumberFormat="1" applyFont="1" applyFill="1" applyBorder="1" applyAlignment="1" applyProtection="1">
      <protection locked="0"/>
    </xf>
    <xf numFmtId="3" fontId="2" fillId="3" borderId="12" xfId="0" applyNumberFormat="1" applyFont="1" applyFill="1" applyBorder="1" applyAlignment="1" applyProtection="1">
      <protection locked="0"/>
    </xf>
    <xf numFmtId="3" fontId="2" fillId="0" borderId="2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3" fontId="3" fillId="0" borderId="69" xfId="0" applyNumberFormat="1" applyFont="1" applyBorder="1" applyAlignment="1" applyProtection="1">
      <alignment horizontal="left"/>
      <protection locked="0"/>
    </xf>
    <xf numFmtId="0" fontId="2" fillId="0" borderId="70" xfId="0" applyFont="1" applyBorder="1" applyProtection="1">
      <protection locked="0"/>
    </xf>
    <xf numFmtId="3" fontId="2" fillId="0" borderId="7" xfId="0" applyNumberFormat="1" applyFont="1" applyBorder="1" applyAlignment="1" applyProtection="1">
      <alignment horizontal="left"/>
      <protection locked="0"/>
    </xf>
    <xf numFmtId="3" fontId="2" fillId="0" borderId="33" xfId="0" applyNumberFormat="1" applyFont="1" applyBorder="1" applyAlignment="1">
      <alignment horizontal="right"/>
    </xf>
    <xf numFmtId="10" fontId="2" fillId="0" borderId="33" xfId="0" applyNumberFormat="1" applyFont="1" applyBorder="1" applyAlignment="1">
      <alignment horizontal="right"/>
    </xf>
    <xf numFmtId="3" fontId="5" fillId="0" borderId="7" xfId="0" applyNumberFormat="1" applyFont="1" applyBorder="1" applyAlignment="1" applyProtection="1">
      <alignment horizontal="left"/>
      <protection locked="0"/>
    </xf>
    <xf numFmtId="10" fontId="5" fillId="0" borderId="10" xfId="0" applyNumberFormat="1" applyFont="1" applyBorder="1" applyAlignment="1">
      <alignment horizontal="right"/>
    </xf>
    <xf numFmtId="3" fontId="3" fillId="3" borderId="38" xfId="0" applyNumberFormat="1" applyFont="1" applyFill="1" applyBorder="1" applyAlignment="1">
      <alignment horizontal="left"/>
    </xf>
    <xf numFmtId="0" fontId="4" fillId="0" borderId="22" xfId="3" applyFont="1" applyBorder="1" applyAlignment="1">
      <alignment horizontal="center"/>
    </xf>
    <xf numFmtId="0" fontId="2" fillId="3" borderId="54" xfId="0" applyFont="1" applyFill="1" applyBorder="1" applyAlignment="1">
      <alignment horizontal="center"/>
    </xf>
    <xf numFmtId="0" fontId="4" fillId="0" borderId="23" xfId="2" applyFont="1" applyBorder="1" applyAlignment="1">
      <alignment horizontal="center"/>
    </xf>
    <xf numFmtId="0" fontId="4" fillId="0" borderId="23" xfId="3" applyFont="1" applyBorder="1" applyAlignment="1">
      <alignment horizontal="center"/>
    </xf>
    <xf numFmtId="0" fontId="4" fillId="6" borderId="23" xfId="3" applyFont="1" applyFill="1" applyBorder="1" applyAlignment="1">
      <alignment horizontal="center"/>
    </xf>
    <xf numFmtId="0" fontId="2" fillId="3" borderId="65" xfId="0" applyFont="1" applyFill="1" applyBorder="1" applyAlignment="1">
      <alignment horizontal="center"/>
    </xf>
    <xf numFmtId="0" fontId="2" fillId="0" borderId="24" xfId="0" applyFont="1" applyBorder="1" applyAlignment="1" applyProtection="1">
      <alignment horizontal="center"/>
      <protection locked="0"/>
    </xf>
    <xf numFmtId="0" fontId="4" fillId="0" borderId="24" xfId="3" applyFont="1" applyBorder="1" applyAlignment="1">
      <alignment horizontal="center"/>
    </xf>
    <xf numFmtId="0" fontId="4" fillId="6" borderId="24" xfId="3" applyFont="1" applyFill="1" applyBorder="1" applyAlignment="1">
      <alignment horizontal="center"/>
    </xf>
    <xf numFmtId="0" fontId="2" fillId="3" borderId="36" xfId="0" applyFont="1" applyFill="1" applyBorder="1" applyAlignment="1" applyProtection="1">
      <alignment horizontal="center"/>
      <protection locked="0"/>
    </xf>
    <xf numFmtId="3" fontId="2" fillId="2" borderId="17" xfId="0" applyNumberFormat="1" applyFont="1" applyFill="1" applyBorder="1" applyProtection="1">
      <protection locked="0"/>
    </xf>
    <xf numFmtId="3" fontId="2" fillId="2" borderId="22" xfId="0" applyNumberFormat="1" applyFont="1" applyFill="1" applyBorder="1" applyProtection="1">
      <protection locked="0"/>
    </xf>
    <xf numFmtId="3" fontId="2" fillId="3" borderId="22" xfId="0" applyNumberFormat="1" applyFont="1" applyFill="1" applyBorder="1" applyProtection="1">
      <protection locked="0"/>
    </xf>
    <xf numFmtId="3" fontId="2" fillId="8" borderId="22" xfId="0" applyNumberFormat="1" applyFont="1" applyFill="1" applyBorder="1" applyProtection="1">
      <protection locked="0"/>
    </xf>
    <xf numFmtId="3" fontId="2" fillId="6" borderId="22" xfId="0" applyNumberFormat="1" applyFont="1" applyFill="1" applyBorder="1" applyProtection="1">
      <protection locked="0"/>
    </xf>
    <xf numFmtId="3" fontId="2" fillId="6" borderId="28" xfId="0" applyNumberFormat="1" applyFont="1" applyFill="1" applyBorder="1" applyProtection="1">
      <protection locked="0"/>
    </xf>
    <xf numFmtId="3" fontId="2" fillId="3" borderId="30" xfId="0" applyNumberFormat="1" applyFont="1" applyFill="1" applyBorder="1" applyProtection="1"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5" borderId="24" xfId="0" applyNumberFormat="1" applyFont="1" applyFill="1" applyBorder="1" applyProtection="1">
      <protection locked="0"/>
    </xf>
    <xf numFmtId="3" fontId="2" fillId="4" borderId="24" xfId="0" applyNumberFormat="1" applyFont="1" applyFill="1" applyBorder="1" applyProtection="1">
      <protection locked="0"/>
    </xf>
    <xf numFmtId="0" fontId="2" fillId="0" borderId="23" xfId="0" applyFont="1" applyBorder="1" applyProtection="1">
      <protection locked="0"/>
    </xf>
    <xf numFmtId="0" fontId="2" fillId="0" borderId="24" xfId="0" applyFont="1" applyBorder="1" applyProtection="1">
      <protection locked="0"/>
    </xf>
    <xf numFmtId="0" fontId="2" fillId="0" borderId="7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3" fontId="2" fillId="0" borderId="49" xfId="0" applyNumberFormat="1" applyFont="1" applyBorder="1" applyAlignment="1">
      <alignment horizontal="left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7" fillId="0" borderId="18" xfId="0" applyNumberFormat="1" applyFont="1" applyBorder="1" applyAlignment="1" applyProtection="1">
      <alignment horizontal="center"/>
      <protection locked="0"/>
    </xf>
    <xf numFmtId="3" fontId="7" fillId="0" borderId="17" xfId="0" applyNumberFormat="1" applyFont="1" applyBorder="1" applyAlignment="1" applyProtection="1">
      <alignment horizontal="center"/>
      <protection locked="0"/>
    </xf>
    <xf numFmtId="3" fontId="7" fillId="0" borderId="15" xfId="0" applyNumberFormat="1" applyFont="1" applyBorder="1" applyAlignment="1" applyProtection="1">
      <alignment horizontal="center"/>
      <protection locked="0"/>
    </xf>
    <xf numFmtId="3" fontId="7" fillId="0" borderId="23" xfId="0" applyNumberFormat="1" applyFont="1" applyBorder="1" applyAlignment="1" applyProtection="1">
      <alignment horizontal="center"/>
      <protection locked="0"/>
    </xf>
    <xf numFmtId="3" fontId="7" fillId="0" borderId="22" xfId="0" applyNumberFormat="1" applyFont="1" applyBorder="1" applyAlignment="1" applyProtection="1">
      <alignment horizontal="center"/>
      <protection locked="0"/>
    </xf>
    <xf numFmtId="3" fontId="7" fillId="0" borderId="20" xfId="0" applyNumberFormat="1" applyFont="1" applyBorder="1" applyAlignment="1" applyProtection="1">
      <alignment horizontal="center"/>
      <protection locked="0"/>
    </xf>
    <xf numFmtId="3" fontId="7" fillId="0" borderId="29" xfId="0" applyNumberFormat="1" applyFont="1" applyBorder="1" applyAlignment="1" applyProtection="1">
      <alignment horizontal="center"/>
      <protection locked="0"/>
    </xf>
    <xf numFmtId="3" fontId="7" fillId="0" borderId="28" xfId="0" applyNumberFormat="1" applyFont="1" applyBorder="1" applyAlignment="1" applyProtection="1">
      <alignment horizontal="center"/>
      <protection locked="0"/>
    </xf>
    <xf numFmtId="3" fontId="7" fillId="0" borderId="33" xfId="0" applyNumberFormat="1" applyFont="1" applyBorder="1" applyAlignment="1" applyProtection="1">
      <alignment horizontal="center"/>
      <protection locked="0"/>
    </xf>
    <xf numFmtId="3" fontId="7" fillId="0" borderId="77" xfId="0" applyNumberFormat="1" applyFont="1" applyBorder="1" applyAlignment="1" applyProtection="1">
      <alignment horizontal="center"/>
      <protection locked="0"/>
    </xf>
    <xf numFmtId="3" fontId="7" fillId="0" borderId="78" xfId="0" applyNumberFormat="1" applyFont="1" applyBorder="1" applyAlignment="1" applyProtection="1">
      <alignment horizontal="center"/>
      <protection locked="0"/>
    </xf>
    <xf numFmtId="3" fontId="7" fillId="0" borderId="79" xfId="0" applyNumberFormat="1" applyFont="1" applyBorder="1" applyAlignment="1" applyProtection="1">
      <alignment horizontal="center"/>
      <protection locked="0"/>
    </xf>
    <xf numFmtId="3" fontId="2" fillId="0" borderId="76" xfId="0" applyNumberFormat="1" applyFont="1" applyBorder="1" applyAlignment="1" applyProtection="1">
      <alignment horizontal="center"/>
      <protection locked="0"/>
    </xf>
    <xf numFmtId="3" fontId="2" fillId="0" borderId="73" xfId="0" applyNumberFormat="1" applyFont="1" applyBorder="1" applyAlignment="1" applyProtection="1">
      <alignment horizontal="center"/>
      <protection locked="0"/>
    </xf>
    <xf numFmtId="3" fontId="5" fillId="0" borderId="74" xfId="0" applyNumberFormat="1" applyFont="1" applyBorder="1" applyAlignment="1">
      <alignment horizontal="center"/>
    </xf>
    <xf numFmtId="3" fontId="2" fillId="0" borderId="50" xfId="0" applyNumberFormat="1" applyFont="1" applyBorder="1" applyAlignment="1" applyProtection="1">
      <alignment horizontal="center"/>
      <protection locked="0"/>
    </xf>
    <xf numFmtId="3" fontId="2" fillId="0" borderId="51" xfId="0" applyNumberFormat="1" applyFont="1" applyBorder="1" applyAlignment="1" applyProtection="1">
      <alignment horizontal="center"/>
      <protection locked="0"/>
    </xf>
    <xf numFmtId="3" fontId="8" fillId="0" borderId="46" xfId="0" applyNumberFormat="1" applyFont="1" applyBorder="1" applyAlignment="1" applyProtection="1">
      <alignment horizontal="center"/>
      <protection locked="0"/>
    </xf>
    <xf numFmtId="3" fontId="8" fillId="0" borderId="10" xfId="0" applyNumberFormat="1" applyFont="1" applyBorder="1" applyAlignment="1" applyProtection="1">
      <alignment horizontal="center"/>
      <protection locked="0"/>
    </xf>
    <xf numFmtId="10" fontId="2" fillId="0" borderId="15" xfId="0" applyNumberFormat="1" applyFont="1" applyBorder="1" applyAlignment="1" applyProtection="1">
      <alignment horizontal="center"/>
      <protection locked="0"/>
    </xf>
    <xf numFmtId="10" fontId="2" fillId="0" borderId="20" xfId="0" applyNumberFormat="1" applyFont="1" applyBorder="1" applyAlignment="1" applyProtection="1">
      <alignment horizontal="center"/>
      <protection locked="0"/>
    </xf>
    <xf numFmtId="3" fontId="2" fillId="0" borderId="15" xfId="0" applyNumberFormat="1" applyFont="1" applyBorder="1" applyAlignment="1" applyProtection="1">
      <alignment horizontal="left"/>
      <protection locked="0"/>
    </xf>
    <xf numFmtId="3" fontId="2" fillId="0" borderId="14" xfId="0" applyNumberFormat="1" applyFont="1" applyBorder="1" applyAlignment="1" applyProtection="1">
      <alignment horizontal="left"/>
      <protection locked="0"/>
    </xf>
    <xf numFmtId="3" fontId="2" fillId="0" borderId="49" xfId="0" applyNumberFormat="1" applyFont="1" applyBorder="1" applyAlignment="1" applyProtection="1">
      <alignment horizontal="left"/>
      <protection locked="0"/>
    </xf>
    <xf numFmtId="3" fontId="5" fillId="0" borderId="9" xfId="0" applyNumberFormat="1" applyFont="1" applyBorder="1" applyAlignment="1">
      <alignment horizontal="center"/>
    </xf>
    <xf numFmtId="10" fontId="3" fillId="3" borderId="13" xfId="0" applyNumberFormat="1" applyFont="1" applyFill="1" applyBorder="1" applyAlignment="1" applyProtection="1">
      <alignment horizontal="left"/>
      <protection locked="0"/>
    </xf>
    <xf numFmtId="3" fontId="2" fillId="0" borderId="25" xfId="0" applyNumberFormat="1" applyFont="1" applyBorder="1" applyAlignment="1">
      <alignment horizontal="center"/>
    </xf>
    <xf numFmtId="3" fontId="2" fillId="3" borderId="71" xfId="0" applyNumberFormat="1" applyFont="1" applyFill="1" applyBorder="1" applyAlignment="1" applyProtection="1">
      <alignment horizontal="left"/>
      <protection locked="0"/>
    </xf>
    <xf numFmtId="3" fontId="2" fillId="3" borderId="72" xfId="0" applyNumberFormat="1" applyFont="1" applyFill="1" applyBorder="1" applyAlignment="1">
      <alignment horizontal="right"/>
    </xf>
    <xf numFmtId="10" fontId="2" fillId="3" borderId="72" xfId="0" applyNumberFormat="1" applyFont="1" applyFill="1" applyBorder="1" applyAlignment="1">
      <alignment horizontal="right"/>
    </xf>
    <xf numFmtId="0" fontId="2" fillId="0" borderId="74" xfId="0" applyFont="1" applyBorder="1" applyProtection="1">
      <protection locked="0"/>
    </xf>
    <xf numFmtId="0" fontId="2" fillId="0" borderId="6" xfId="0" applyFont="1" applyBorder="1" applyProtection="1">
      <protection locked="0"/>
    </xf>
    <xf numFmtId="3" fontId="3" fillId="3" borderId="12" xfId="0" applyNumberFormat="1" applyFont="1" applyFill="1" applyBorder="1" applyAlignment="1" applyProtection="1">
      <alignment horizontal="center"/>
      <protection locked="0"/>
    </xf>
    <xf numFmtId="164" fontId="2" fillId="0" borderId="15" xfId="0" applyNumberFormat="1" applyFont="1" applyBorder="1" applyAlignment="1" applyProtection="1">
      <alignment horizontal="center"/>
      <protection locked="0"/>
    </xf>
    <xf numFmtId="164" fontId="2" fillId="0" borderId="20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3" fontId="3" fillId="3" borderId="13" xfId="0" applyNumberFormat="1" applyFont="1" applyFill="1" applyBorder="1" applyAlignment="1" applyProtection="1">
      <alignment horizontal="center"/>
      <protection locked="0"/>
    </xf>
    <xf numFmtId="10" fontId="2" fillId="0" borderId="33" xfId="0" applyNumberFormat="1" applyFont="1" applyBorder="1" applyAlignment="1" applyProtection="1">
      <alignment horizontal="center"/>
      <protection locked="0"/>
    </xf>
  </cellXfs>
  <cellStyles count="4">
    <cellStyle name="Normal" xfId="0" builtinId="0"/>
    <cellStyle name="Normal 2 3" xfId="3" xr:uid="{DF21EB8A-8B0E-4785-BB7A-3EBF024F81F6}"/>
    <cellStyle name="Normal 5" xfId="2" xr:uid="{F53A2292-7973-41DC-9C04-448BBF217772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theme" Target="theme/theme1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styles" Target="styles.xml"/><Relationship Id="rId95" Type="http://schemas.openxmlformats.org/officeDocument/2006/relationships/customXml" Target="../customXml/item3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calcChain" Target="calcChain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C3631-C9E1-4477-BA4A-5A4317E143D8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4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77" t="s">
        <v>18</v>
      </c>
      <c r="B6" s="78"/>
      <c r="C6" s="78"/>
      <c r="D6" s="78"/>
      <c r="E6" s="78"/>
      <c r="F6" s="78"/>
      <c r="G6" s="78"/>
      <c r="H6" s="78"/>
      <c r="I6" s="78"/>
      <c r="J6" s="78"/>
      <c r="K6" s="79"/>
    </row>
    <row r="7" spans="1:11" x14ac:dyDescent="0.25">
      <c r="A7" s="17">
        <v>1401</v>
      </c>
      <c r="B7" s="21">
        <v>100</v>
      </c>
      <c r="C7" s="22">
        <v>21</v>
      </c>
      <c r="D7" s="20">
        <v>433</v>
      </c>
      <c r="E7" s="21">
        <v>26</v>
      </c>
      <c r="F7" s="22">
        <v>79</v>
      </c>
      <c r="G7" s="19">
        <v>357</v>
      </c>
      <c r="H7" s="22">
        <v>103</v>
      </c>
      <c r="I7" s="24"/>
      <c r="J7" s="23"/>
      <c r="K7" s="269"/>
    </row>
    <row r="8" spans="1:11" x14ac:dyDescent="0.25">
      <c r="A8" s="25">
        <v>1402</v>
      </c>
      <c r="B8" s="29">
        <v>134</v>
      </c>
      <c r="C8" s="30">
        <v>35</v>
      </c>
      <c r="D8" s="28">
        <v>789</v>
      </c>
      <c r="E8" s="29">
        <v>55</v>
      </c>
      <c r="F8" s="30">
        <v>102</v>
      </c>
      <c r="G8" s="27">
        <v>690</v>
      </c>
      <c r="H8" s="30">
        <v>150</v>
      </c>
      <c r="I8" s="32"/>
      <c r="J8" s="31"/>
      <c r="K8" s="270"/>
    </row>
    <row r="9" spans="1:11" x14ac:dyDescent="0.25">
      <c r="A9" s="25">
        <v>1403</v>
      </c>
      <c r="B9" s="29">
        <v>130</v>
      </c>
      <c r="C9" s="30">
        <v>37</v>
      </c>
      <c r="D9" s="28">
        <v>543</v>
      </c>
      <c r="E9" s="29">
        <v>51</v>
      </c>
      <c r="F9" s="30">
        <v>105</v>
      </c>
      <c r="G9" s="27">
        <v>497</v>
      </c>
      <c r="H9" s="30">
        <v>102</v>
      </c>
      <c r="I9" s="32"/>
      <c r="J9" s="31"/>
      <c r="K9" s="270"/>
    </row>
    <row r="10" spans="1:11" x14ac:dyDescent="0.25">
      <c r="A10" s="25">
        <v>1404</v>
      </c>
      <c r="B10" s="29">
        <v>117</v>
      </c>
      <c r="C10" s="30">
        <v>23</v>
      </c>
      <c r="D10" s="28">
        <v>602</v>
      </c>
      <c r="E10" s="29">
        <v>32</v>
      </c>
      <c r="F10" s="30">
        <v>97</v>
      </c>
      <c r="G10" s="27">
        <v>505</v>
      </c>
      <c r="H10" s="30">
        <v>109</v>
      </c>
      <c r="I10" s="32"/>
      <c r="J10" s="31"/>
      <c r="K10" s="270"/>
    </row>
    <row r="11" spans="1:11" x14ac:dyDescent="0.25">
      <c r="A11" s="25">
        <v>1405</v>
      </c>
      <c r="B11" s="29">
        <v>159</v>
      </c>
      <c r="C11" s="30">
        <v>24</v>
      </c>
      <c r="D11" s="28">
        <v>515</v>
      </c>
      <c r="E11" s="29">
        <v>62</v>
      </c>
      <c r="F11" s="30">
        <v>112</v>
      </c>
      <c r="G11" s="27">
        <v>451</v>
      </c>
      <c r="H11" s="30">
        <v>106</v>
      </c>
      <c r="I11" s="32"/>
      <c r="J11" s="31"/>
      <c r="K11" s="270"/>
    </row>
    <row r="12" spans="1:11" x14ac:dyDescent="0.25">
      <c r="A12" s="25">
        <v>1406</v>
      </c>
      <c r="B12" s="29">
        <v>149</v>
      </c>
      <c r="C12" s="30">
        <v>38</v>
      </c>
      <c r="D12" s="28">
        <v>686</v>
      </c>
      <c r="E12" s="29">
        <v>57</v>
      </c>
      <c r="F12" s="30">
        <v>120</v>
      </c>
      <c r="G12" s="27">
        <v>583</v>
      </c>
      <c r="H12" s="30">
        <v>123</v>
      </c>
      <c r="I12" s="32"/>
      <c r="J12" s="31"/>
      <c r="K12" s="270"/>
    </row>
    <row r="13" spans="1:11" x14ac:dyDescent="0.25">
      <c r="A13" s="25">
        <v>1407</v>
      </c>
      <c r="B13" s="29">
        <v>127</v>
      </c>
      <c r="C13" s="30">
        <v>22</v>
      </c>
      <c r="D13" s="28">
        <v>311</v>
      </c>
      <c r="E13" s="29">
        <v>41</v>
      </c>
      <c r="F13" s="30">
        <v>96</v>
      </c>
      <c r="G13" s="27">
        <v>254</v>
      </c>
      <c r="H13" s="30">
        <v>83</v>
      </c>
      <c r="I13" s="32"/>
      <c r="J13" s="31"/>
      <c r="K13" s="270"/>
    </row>
    <row r="14" spans="1:11" x14ac:dyDescent="0.25">
      <c r="A14" s="25">
        <v>1408</v>
      </c>
      <c r="B14" s="29">
        <v>200</v>
      </c>
      <c r="C14" s="30">
        <v>38</v>
      </c>
      <c r="D14" s="28">
        <v>357</v>
      </c>
      <c r="E14" s="29">
        <v>73</v>
      </c>
      <c r="F14" s="30">
        <v>148</v>
      </c>
      <c r="G14" s="27">
        <v>289</v>
      </c>
      <c r="H14" s="30">
        <v>84</v>
      </c>
      <c r="I14" s="32"/>
      <c r="J14" s="31"/>
      <c r="K14" s="270"/>
    </row>
    <row r="15" spans="1:11" x14ac:dyDescent="0.25">
      <c r="A15" s="25">
        <v>1409</v>
      </c>
      <c r="B15" s="29">
        <v>146</v>
      </c>
      <c r="C15" s="30">
        <v>15</v>
      </c>
      <c r="D15" s="28">
        <v>357</v>
      </c>
      <c r="E15" s="29">
        <v>39</v>
      </c>
      <c r="F15" s="30">
        <v>113</v>
      </c>
      <c r="G15" s="27">
        <v>308</v>
      </c>
      <c r="H15" s="30">
        <v>71</v>
      </c>
      <c r="I15" s="32"/>
      <c r="J15" s="31"/>
      <c r="K15" s="270"/>
    </row>
    <row r="16" spans="1:11" x14ac:dyDescent="0.25">
      <c r="A16" s="25">
        <v>1410</v>
      </c>
      <c r="B16" s="29">
        <v>203</v>
      </c>
      <c r="C16" s="30">
        <v>31</v>
      </c>
      <c r="D16" s="28">
        <v>272</v>
      </c>
      <c r="E16" s="29">
        <v>76</v>
      </c>
      <c r="F16" s="30">
        <v>138</v>
      </c>
      <c r="G16" s="27">
        <v>232</v>
      </c>
      <c r="H16" s="30">
        <v>63</v>
      </c>
      <c r="I16" s="32"/>
      <c r="J16" s="31"/>
      <c r="K16" s="270"/>
    </row>
    <row r="17" spans="1:11" x14ac:dyDescent="0.25">
      <c r="A17" s="33">
        <v>1411</v>
      </c>
      <c r="B17" s="29">
        <v>213</v>
      </c>
      <c r="C17" s="30">
        <v>35</v>
      </c>
      <c r="D17" s="28">
        <v>394</v>
      </c>
      <c r="E17" s="29">
        <v>62</v>
      </c>
      <c r="F17" s="30">
        <v>168</v>
      </c>
      <c r="G17" s="27">
        <v>336</v>
      </c>
      <c r="H17" s="30">
        <v>91</v>
      </c>
      <c r="I17" s="32"/>
      <c r="J17" s="31"/>
      <c r="K17" s="270"/>
    </row>
    <row r="18" spans="1:11" x14ac:dyDescent="0.25">
      <c r="A18" s="33">
        <v>1412</v>
      </c>
      <c r="B18" s="29">
        <v>157</v>
      </c>
      <c r="C18" s="30">
        <v>30</v>
      </c>
      <c r="D18" s="28">
        <v>530</v>
      </c>
      <c r="E18" s="29">
        <v>47</v>
      </c>
      <c r="F18" s="30">
        <v>129</v>
      </c>
      <c r="G18" s="27">
        <v>477</v>
      </c>
      <c r="H18" s="30">
        <v>95</v>
      </c>
      <c r="I18" s="32"/>
      <c r="J18" s="31"/>
      <c r="K18" s="270"/>
    </row>
    <row r="19" spans="1:11" x14ac:dyDescent="0.25">
      <c r="A19" s="33">
        <v>1413</v>
      </c>
      <c r="B19" s="37">
        <v>177</v>
      </c>
      <c r="C19" s="38">
        <v>33</v>
      </c>
      <c r="D19" s="36">
        <v>604</v>
      </c>
      <c r="E19" s="37">
        <v>56</v>
      </c>
      <c r="F19" s="38">
        <v>141</v>
      </c>
      <c r="G19" s="35">
        <v>512</v>
      </c>
      <c r="H19" s="38">
        <v>125</v>
      </c>
      <c r="I19" s="32"/>
      <c r="J19" s="31"/>
      <c r="K19" s="270"/>
    </row>
    <row r="20" spans="1:11" x14ac:dyDescent="0.25">
      <c r="A20" s="33">
        <v>1414</v>
      </c>
      <c r="B20" s="37">
        <v>131</v>
      </c>
      <c r="C20" s="38">
        <v>20</v>
      </c>
      <c r="D20" s="36">
        <v>410</v>
      </c>
      <c r="E20" s="37">
        <v>50</v>
      </c>
      <c r="F20" s="38">
        <v>88</v>
      </c>
      <c r="G20" s="35">
        <v>374</v>
      </c>
      <c r="H20" s="38">
        <v>61</v>
      </c>
      <c r="I20" s="32"/>
      <c r="J20" s="31"/>
      <c r="K20" s="270"/>
    </row>
    <row r="21" spans="1:11" x14ac:dyDescent="0.25">
      <c r="A21" s="33">
        <v>1415</v>
      </c>
      <c r="B21" s="37">
        <v>89</v>
      </c>
      <c r="C21" s="38">
        <v>21</v>
      </c>
      <c r="D21" s="36">
        <v>532</v>
      </c>
      <c r="E21" s="37">
        <v>20</v>
      </c>
      <c r="F21" s="38">
        <v>71</v>
      </c>
      <c r="G21" s="35">
        <v>467</v>
      </c>
      <c r="H21" s="38">
        <v>79</v>
      </c>
      <c r="I21" s="32"/>
      <c r="J21" s="31"/>
      <c r="K21" s="270"/>
    </row>
    <row r="22" spans="1:11" x14ac:dyDescent="0.25">
      <c r="A22" s="33">
        <v>1416</v>
      </c>
      <c r="B22" s="37">
        <v>166</v>
      </c>
      <c r="C22" s="38">
        <v>48</v>
      </c>
      <c r="D22" s="36">
        <v>665</v>
      </c>
      <c r="E22" s="37">
        <v>75</v>
      </c>
      <c r="F22" s="38">
        <v>121</v>
      </c>
      <c r="G22" s="35">
        <v>576</v>
      </c>
      <c r="H22" s="38">
        <v>118</v>
      </c>
      <c r="I22" s="32"/>
      <c r="J22" s="31"/>
      <c r="K22" s="270"/>
    </row>
    <row r="23" spans="1:11" x14ac:dyDescent="0.25">
      <c r="A23" s="33">
        <v>1417</v>
      </c>
      <c r="B23" s="29">
        <v>175</v>
      </c>
      <c r="C23" s="30">
        <v>24</v>
      </c>
      <c r="D23" s="28">
        <v>492</v>
      </c>
      <c r="E23" s="29">
        <v>52</v>
      </c>
      <c r="F23" s="30">
        <v>139</v>
      </c>
      <c r="G23" s="27">
        <v>431</v>
      </c>
      <c r="H23" s="30">
        <v>94</v>
      </c>
      <c r="I23" s="32"/>
      <c r="J23" s="31"/>
      <c r="K23" s="270"/>
    </row>
    <row r="24" spans="1:11" x14ac:dyDescent="0.25">
      <c r="A24" s="33">
        <v>1418</v>
      </c>
      <c r="B24" s="29">
        <v>248</v>
      </c>
      <c r="C24" s="30">
        <v>27</v>
      </c>
      <c r="D24" s="28">
        <v>630</v>
      </c>
      <c r="E24" s="29">
        <v>91</v>
      </c>
      <c r="F24" s="30">
        <v>163</v>
      </c>
      <c r="G24" s="27">
        <v>557</v>
      </c>
      <c r="H24" s="30">
        <v>115</v>
      </c>
      <c r="I24" s="32"/>
      <c r="J24" s="31"/>
      <c r="K24" s="270"/>
    </row>
    <row r="25" spans="1:11" x14ac:dyDescent="0.25">
      <c r="A25" s="33">
        <v>1419</v>
      </c>
      <c r="B25" s="29">
        <v>138</v>
      </c>
      <c r="C25" s="30">
        <v>13</v>
      </c>
      <c r="D25" s="28">
        <v>291</v>
      </c>
      <c r="E25" s="29">
        <v>49</v>
      </c>
      <c r="F25" s="30">
        <v>89</v>
      </c>
      <c r="G25" s="27">
        <v>259</v>
      </c>
      <c r="H25" s="30">
        <v>50</v>
      </c>
      <c r="I25" s="32"/>
      <c r="J25" s="31"/>
      <c r="K25" s="270"/>
    </row>
    <row r="26" spans="1:11" x14ac:dyDescent="0.25">
      <c r="A26" s="33">
        <v>1420</v>
      </c>
      <c r="B26" s="29">
        <v>134</v>
      </c>
      <c r="C26" s="30">
        <v>24</v>
      </c>
      <c r="D26" s="28">
        <v>408</v>
      </c>
      <c r="E26" s="29">
        <v>37</v>
      </c>
      <c r="F26" s="30">
        <v>111</v>
      </c>
      <c r="G26" s="27">
        <v>357</v>
      </c>
      <c r="H26" s="30">
        <v>72</v>
      </c>
      <c r="I26" s="32"/>
      <c r="J26" s="31"/>
      <c r="K26" s="270"/>
    </row>
    <row r="27" spans="1:11" x14ac:dyDescent="0.25">
      <c r="A27" s="33">
        <v>1421</v>
      </c>
      <c r="B27" s="260">
        <v>192</v>
      </c>
      <c r="C27" s="264">
        <v>28</v>
      </c>
      <c r="D27" s="39">
        <v>378</v>
      </c>
      <c r="E27" s="29">
        <v>47</v>
      </c>
      <c r="F27" s="30">
        <v>149</v>
      </c>
      <c r="G27" s="27">
        <v>303</v>
      </c>
      <c r="H27" s="30">
        <v>76</v>
      </c>
      <c r="I27" s="41"/>
      <c r="J27" s="40"/>
      <c r="K27" s="271"/>
    </row>
    <row r="28" spans="1:11" x14ac:dyDescent="0.25">
      <c r="A28" s="33">
        <v>1501</v>
      </c>
      <c r="B28" s="58">
        <v>229</v>
      </c>
      <c r="C28" s="64">
        <v>60</v>
      </c>
      <c r="D28" s="39">
        <v>493</v>
      </c>
      <c r="E28" s="29">
        <v>83</v>
      </c>
      <c r="F28" s="30">
        <v>184</v>
      </c>
      <c r="G28" s="27">
        <v>416</v>
      </c>
      <c r="H28" s="30">
        <v>115</v>
      </c>
      <c r="I28" s="275"/>
      <c r="J28" s="80"/>
      <c r="K28" s="271"/>
    </row>
    <row r="29" spans="1:11" x14ac:dyDescent="0.25">
      <c r="A29" s="44">
        <v>1502</v>
      </c>
      <c r="B29" s="59">
        <v>270</v>
      </c>
      <c r="C29" s="265">
        <v>36</v>
      </c>
      <c r="D29" s="46">
        <v>410</v>
      </c>
      <c r="E29" s="47"/>
      <c r="F29" s="47"/>
      <c r="G29" s="47"/>
      <c r="H29" s="277"/>
      <c r="I29" s="98">
        <v>255</v>
      </c>
      <c r="J29" s="82">
        <v>101</v>
      </c>
      <c r="K29" s="50">
        <v>352</v>
      </c>
    </row>
    <row r="30" spans="1:11" x14ac:dyDescent="0.25">
      <c r="A30" s="44">
        <v>1503</v>
      </c>
      <c r="B30" s="54">
        <v>220</v>
      </c>
      <c r="C30" s="92">
        <v>39</v>
      </c>
      <c r="D30" s="50">
        <v>291</v>
      </c>
      <c r="E30" s="53"/>
      <c r="F30" s="53"/>
      <c r="G30" s="53"/>
      <c r="H30" s="278"/>
      <c r="I30" s="50">
        <v>221</v>
      </c>
      <c r="J30" s="54">
        <v>81</v>
      </c>
      <c r="K30" s="50">
        <v>238</v>
      </c>
    </row>
    <row r="31" spans="1:11" x14ac:dyDescent="0.25">
      <c r="A31" s="33">
        <v>1504</v>
      </c>
      <c r="B31" s="58">
        <v>144</v>
      </c>
      <c r="C31" s="64">
        <v>27</v>
      </c>
      <c r="D31" s="39">
        <v>269</v>
      </c>
      <c r="E31" s="35">
        <v>51</v>
      </c>
      <c r="F31" s="55">
        <v>106</v>
      </c>
      <c r="G31" s="55">
        <v>213</v>
      </c>
      <c r="H31" s="38">
        <v>60</v>
      </c>
      <c r="I31" s="271"/>
      <c r="J31" s="40"/>
      <c r="K31" s="271"/>
    </row>
    <row r="32" spans="1:11" x14ac:dyDescent="0.25">
      <c r="A32" s="56">
        <v>1505</v>
      </c>
      <c r="B32" s="54">
        <v>159</v>
      </c>
      <c r="C32" s="92">
        <v>40</v>
      </c>
      <c r="D32" s="50">
        <v>256</v>
      </c>
      <c r="E32" s="57"/>
      <c r="F32" s="57"/>
      <c r="G32" s="57"/>
      <c r="H32" s="96"/>
      <c r="I32" s="50">
        <v>178</v>
      </c>
      <c r="J32" s="54">
        <v>75</v>
      </c>
      <c r="K32" s="50">
        <v>202</v>
      </c>
    </row>
    <row r="33" spans="1:11" x14ac:dyDescent="0.25">
      <c r="A33" s="56">
        <v>1506</v>
      </c>
      <c r="B33" s="54">
        <v>210</v>
      </c>
      <c r="C33" s="92">
        <v>30</v>
      </c>
      <c r="D33" s="50">
        <v>285</v>
      </c>
      <c r="E33" s="57"/>
      <c r="F33" s="57"/>
      <c r="G33" s="57"/>
      <c r="H33" s="96"/>
      <c r="I33" s="50">
        <v>202</v>
      </c>
      <c r="J33" s="54">
        <v>90</v>
      </c>
      <c r="K33" s="50">
        <v>224</v>
      </c>
    </row>
    <row r="34" spans="1:11" x14ac:dyDescent="0.25">
      <c r="A34" s="56">
        <v>1507</v>
      </c>
      <c r="B34" s="54">
        <v>215</v>
      </c>
      <c r="C34" s="92">
        <v>31</v>
      </c>
      <c r="D34" s="50">
        <v>313</v>
      </c>
      <c r="E34" s="57"/>
      <c r="F34" s="57"/>
      <c r="G34" s="57"/>
      <c r="H34" s="96"/>
      <c r="I34" s="50">
        <v>216</v>
      </c>
      <c r="J34" s="54">
        <v>102</v>
      </c>
      <c r="K34" s="50">
        <v>246</v>
      </c>
    </row>
    <row r="35" spans="1:11" x14ac:dyDescent="0.25">
      <c r="A35" s="56">
        <v>1508</v>
      </c>
      <c r="B35" s="54">
        <v>231</v>
      </c>
      <c r="C35" s="92">
        <v>27</v>
      </c>
      <c r="D35" s="50">
        <v>273</v>
      </c>
      <c r="E35" s="57"/>
      <c r="F35" s="57"/>
      <c r="G35" s="57"/>
      <c r="H35" s="96"/>
      <c r="I35" s="50">
        <v>217</v>
      </c>
      <c r="J35" s="54">
        <v>59</v>
      </c>
      <c r="K35" s="50">
        <v>227</v>
      </c>
    </row>
    <row r="36" spans="1:11" x14ac:dyDescent="0.25">
      <c r="A36" s="56">
        <v>1509</v>
      </c>
      <c r="B36" s="54">
        <v>247</v>
      </c>
      <c r="C36" s="92">
        <v>43</v>
      </c>
      <c r="D36" s="50">
        <v>266</v>
      </c>
      <c r="E36" s="57"/>
      <c r="F36" s="57"/>
      <c r="G36" s="57"/>
      <c r="H36" s="96"/>
      <c r="I36" s="50">
        <v>250</v>
      </c>
      <c r="J36" s="54">
        <v>64</v>
      </c>
      <c r="K36" s="50">
        <v>225</v>
      </c>
    </row>
    <row r="37" spans="1:11" x14ac:dyDescent="0.25">
      <c r="A37" s="56">
        <v>1510</v>
      </c>
      <c r="B37" s="54">
        <v>217</v>
      </c>
      <c r="C37" s="92">
        <v>20</v>
      </c>
      <c r="D37" s="50">
        <v>180</v>
      </c>
      <c r="E37" s="57"/>
      <c r="F37" s="57"/>
      <c r="G37" s="57"/>
      <c r="H37" s="96"/>
      <c r="I37" s="50">
        <v>212</v>
      </c>
      <c r="J37" s="54">
        <v>75</v>
      </c>
      <c r="K37" s="50">
        <v>128</v>
      </c>
    </row>
    <row r="38" spans="1:11" x14ac:dyDescent="0.25">
      <c r="A38" s="56">
        <v>1511</v>
      </c>
      <c r="B38" s="54">
        <v>208</v>
      </c>
      <c r="C38" s="92">
        <v>26</v>
      </c>
      <c r="D38" s="50">
        <v>205</v>
      </c>
      <c r="E38" s="57"/>
      <c r="F38" s="57"/>
      <c r="G38" s="57"/>
      <c r="H38" s="96"/>
      <c r="I38" s="50">
        <v>203</v>
      </c>
      <c r="J38" s="54">
        <v>67</v>
      </c>
      <c r="K38" s="50">
        <v>152</v>
      </c>
    </row>
    <row r="39" spans="1:11" x14ac:dyDescent="0.25">
      <c r="A39" s="56">
        <v>1512</v>
      </c>
      <c r="B39" s="54">
        <v>125</v>
      </c>
      <c r="C39" s="92">
        <v>24</v>
      </c>
      <c r="D39" s="50">
        <v>141</v>
      </c>
      <c r="E39" s="57"/>
      <c r="F39" s="57"/>
      <c r="G39" s="57"/>
      <c r="H39" s="96"/>
      <c r="I39" s="50">
        <v>134</v>
      </c>
      <c r="J39" s="54">
        <v>39</v>
      </c>
      <c r="K39" s="50">
        <v>103</v>
      </c>
    </row>
    <row r="40" spans="1:11" x14ac:dyDescent="0.25">
      <c r="A40" s="56">
        <v>1513</v>
      </c>
      <c r="B40" s="54">
        <v>124</v>
      </c>
      <c r="C40" s="92">
        <v>23</v>
      </c>
      <c r="D40" s="50">
        <v>142</v>
      </c>
      <c r="E40" s="57"/>
      <c r="F40" s="57"/>
      <c r="G40" s="57"/>
      <c r="H40" s="96"/>
      <c r="I40" s="50">
        <v>124</v>
      </c>
      <c r="J40" s="54">
        <v>36</v>
      </c>
      <c r="K40" s="50">
        <v>118</v>
      </c>
    </row>
    <row r="41" spans="1:11" x14ac:dyDescent="0.25">
      <c r="A41" s="56">
        <v>1514</v>
      </c>
      <c r="B41" s="54">
        <v>139</v>
      </c>
      <c r="C41" s="92">
        <v>20</v>
      </c>
      <c r="D41" s="50">
        <v>249</v>
      </c>
      <c r="E41" s="57"/>
      <c r="F41" s="57"/>
      <c r="G41" s="57"/>
      <c r="H41" s="96"/>
      <c r="I41" s="50">
        <v>135</v>
      </c>
      <c r="J41" s="54">
        <v>54</v>
      </c>
      <c r="K41" s="50">
        <v>213</v>
      </c>
    </row>
    <row r="42" spans="1:11" x14ac:dyDescent="0.25">
      <c r="A42" s="56">
        <v>1515</v>
      </c>
      <c r="B42" s="54">
        <v>79</v>
      </c>
      <c r="C42" s="92">
        <v>19</v>
      </c>
      <c r="D42" s="50">
        <v>157</v>
      </c>
      <c r="E42" s="57"/>
      <c r="F42" s="57"/>
      <c r="G42" s="57"/>
      <c r="H42" s="96"/>
      <c r="I42" s="50">
        <v>90</v>
      </c>
      <c r="J42" s="54">
        <v>40</v>
      </c>
      <c r="K42" s="50">
        <v>134</v>
      </c>
    </row>
    <row r="43" spans="1:11" x14ac:dyDescent="0.25">
      <c r="A43" s="33">
        <v>1516</v>
      </c>
      <c r="B43" s="58">
        <v>130</v>
      </c>
      <c r="C43" s="64">
        <v>26</v>
      </c>
      <c r="D43" s="39">
        <v>201</v>
      </c>
      <c r="E43" s="37">
        <v>54</v>
      </c>
      <c r="F43" s="38">
        <v>99</v>
      </c>
      <c r="G43" s="35">
        <v>171</v>
      </c>
      <c r="H43" s="38">
        <v>44</v>
      </c>
      <c r="I43" s="271"/>
      <c r="J43" s="40"/>
      <c r="K43" s="271"/>
    </row>
    <row r="44" spans="1:11" x14ac:dyDescent="0.25">
      <c r="A44" s="56">
        <v>1601</v>
      </c>
      <c r="B44" s="261">
        <v>401</v>
      </c>
      <c r="C44" s="92">
        <v>99</v>
      </c>
      <c r="D44" s="50">
        <v>429</v>
      </c>
      <c r="E44" s="57"/>
      <c r="F44" s="57"/>
      <c r="G44" s="57"/>
      <c r="H44" s="96"/>
      <c r="I44" s="50">
        <v>416</v>
      </c>
      <c r="J44" s="54">
        <v>96</v>
      </c>
      <c r="K44" s="50">
        <v>394</v>
      </c>
    </row>
    <row r="45" spans="1:11" x14ac:dyDescent="0.25">
      <c r="A45" s="56">
        <v>1602</v>
      </c>
      <c r="B45" s="261">
        <v>315</v>
      </c>
      <c r="C45" s="92">
        <v>39</v>
      </c>
      <c r="D45" s="50">
        <v>232</v>
      </c>
      <c r="E45" s="57"/>
      <c r="F45" s="57"/>
      <c r="G45" s="57"/>
      <c r="H45" s="96"/>
      <c r="I45" s="50">
        <v>291</v>
      </c>
      <c r="J45" s="54">
        <v>53</v>
      </c>
      <c r="K45" s="50">
        <v>204</v>
      </c>
    </row>
    <row r="46" spans="1:11" x14ac:dyDescent="0.25">
      <c r="A46" s="56">
        <v>1603</v>
      </c>
      <c r="B46" s="261">
        <v>457</v>
      </c>
      <c r="C46" s="92">
        <v>72</v>
      </c>
      <c r="D46" s="50">
        <v>226</v>
      </c>
      <c r="E46" s="57"/>
      <c r="F46" s="57"/>
      <c r="G46" s="57"/>
      <c r="H46" s="96"/>
      <c r="I46" s="50">
        <v>452</v>
      </c>
      <c r="J46" s="54">
        <v>63</v>
      </c>
      <c r="K46" s="50">
        <v>204</v>
      </c>
    </row>
    <row r="47" spans="1:11" x14ac:dyDescent="0.25">
      <c r="A47" s="56">
        <v>1604</v>
      </c>
      <c r="B47" s="261">
        <v>332</v>
      </c>
      <c r="C47" s="265">
        <v>45</v>
      </c>
      <c r="D47" s="46">
        <v>162</v>
      </c>
      <c r="E47" s="47"/>
      <c r="F47" s="47"/>
      <c r="G47" s="47"/>
      <c r="H47" s="277"/>
      <c r="I47" s="50">
        <v>308</v>
      </c>
      <c r="J47" s="54">
        <v>37</v>
      </c>
      <c r="K47" s="50">
        <v>147</v>
      </c>
    </row>
    <row r="48" spans="1:11" x14ac:dyDescent="0.25">
      <c r="A48" s="56">
        <v>1605</v>
      </c>
      <c r="B48" s="261">
        <v>328</v>
      </c>
      <c r="C48" s="92">
        <v>39</v>
      </c>
      <c r="D48" s="50">
        <v>123</v>
      </c>
      <c r="E48" s="57"/>
      <c r="F48" s="57"/>
      <c r="G48" s="57"/>
      <c r="H48" s="96"/>
      <c r="I48" s="50">
        <v>297</v>
      </c>
      <c r="J48" s="54">
        <v>35</v>
      </c>
      <c r="K48" s="50">
        <v>112</v>
      </c>
    </row>
    <row r="49" spans="1:11" x14ac:dyDescent="0.25">
      <c r="A49" s="56">
        <v>1606</v>
      </c>
      <c r="B49" s="261">
        <v>303</v>
      </c>
      <c r="C49" s="92">
        <v>34</v>
      </c>
      <c r="D49" s="50">
        <v>68</v>
      </c>
      <c r="E49" s="57"/>
      <c r="F49" s="57"/>
      <c r="G49" s="57"/>
      <c r="H49" s="96"/>
      <c r="I49" s="50">
        <v>279</v>
      </c>
      <c r="J49" s="54">
        <v>20</v>
      </c>
      <c r="K49" s="50">
        <v>61</v>
      </c>
    </row>
    <row r="50" spans="1:11" x14ac:dyDescent="0.25">
      <c r="A50" s="33">
        <v>1607</v>
      </c>
      <c r="B50" s="58">
        <v>330</v>
      </c>
      <c r="C50" s="64">
        <v>68</v>
      </c>
      <c r="D50" s="39">
        <v>300</v>
      </c>
      <c r="E50" s="37">
        <v>117</v>
      </c>
      <c r="F50" s="38">
        <v>255</v>
      </c>
      <c r="G50" s="35">
        <v>262</v>
      </c>
      <c r="H50" s="38">
        <v>74</v>
      </c>
      <c r="I50" s="271"/>
      <c r="J50" s="40"/>
      <c r="K50" s="271"/>
    </row>
    <row r="51" spans="1:11" x14ac:dyDescent="0.25">
      <c r="A51" s="56">
        <v>1608</v>
      </c>
      <c r="B51" s="54">
        <v>234</v>
      </c>
      <c r="C51" s="92">
        <v>25</v>
      </c>
      <c r="D51" s="50">
        <v>147</v>
      </c>
      <c r="E51" s="57"/>
      <c r="F51" s="57"/>
      <c r="G51" s="57"/>
      <c r="H51" s="96"/>
      <c r="I51" s="50">
        <v>197</v>
      </c>
      <c r="J51" s="54">
        <v>39</v>
      </c>
      <c r="K51" s="50">
        <v>120</v>
      </c>
    </row>
    <row r="52" spans="1:11" x14ac:dyDescent="0.25">
      <c r="A52" s="56">
        <v>1609</v>
      </c>
      <c r="B52" s="54">
        <v>202</v>
      </c>
      <c r="C52" s="92">
        <v>43</v>
      </c>
      <c r="D52" s="50">
        <v>229</v>
      </c>
      <c r="E52" s="57"/>
      <c r="F52" s="57"/>
      <c r="G52" s="57"/>
      <c r="H52" s="96"/>
      <c r="I52" s="50">
        <v>221</v>
      </c>
      <c r="J52" s="54">
        <v>78</v>
      </c>
      <c r="K52" s="50">
        <v>170</v>
      </c>
    </row>
    <row r="53" spans="1:11" x14ac:dyDescent="0.25">
      <c r="A53" s="56">
        <v>1610</v>
      </c>
      <c r="B53" s="262">
        <v>278</v>
      </c>
      <c r="C53" s="266">
        <v>41</v>
      </c>
      <c r="D53" s="50">
        <v>316</v>
      </c>
      <c r="E53" s="57"/>
      <c r="F53" s="57"/>
      <c r="G53" s="57"/>
      <c r="H53" s="96"/>
      <c r="I53" s="50">
        <v>281</v>
      </c>
      <c r="J53" s="54">
        <v>88</v>
      </c>
      <c r="K53" s="50">
        <v>254</v>
      </c>
    </row>
    <row r="54" spans="1:11" x14ac:dyDescent="0.25">
      <c r="A54" s="56">
        <v>1611</v>
      </c>
      <c r="B54" s="262">
        <v>260</v>
      </c>
      <c r="C54" s="266">
        <v>49</v>
      </c>
      <c r="D54" s="50">
        <v>234</v>
      </c>
      <c r="E54" s="57"/>
      <c r="F54" s="57"/>
      <c r="G54" s="57"/>
      <c r="H54" s="96"/>
      <c r="I54" s="50">
        <v>255</v>
      </c>
      <c r="J54" s="54">
        <v>47</v>
      </c>
      <c r="K54" s="50">
        <v>218</v>
      </c>
    </row>
    <row r="55" spans="1:11" x14ac:dyDescent="0.25">
      <c r="A55" s="56">
        <v>1612</v>
      </c>
      <c r="B55" s="262">
        <v>141</v>
      </c>
      <c r="C55" s="266">
        <v>21</v>
      </c>
      <c r="D55" s="50">
        <v>115</v>
      </c>
      <c r="E55" s="57"/>
      <c r="F55" s="57"/>
      <c r="G55" s="57"/>
      <c r="H55" s="96"/>
      <c r="I55" s="50">
        <v>145</v>
      </c>
      <c r="J55" s="54">
        <v>41</v>
      </c>
      <c r="K55" s="50">
        <v>82</v>
      </c>
    </row>
    <row r="56" spans="1:11" x14ac:dyDescent="0.25">
      <c r="A56" s="56">
        <v>1613</v>
      </c>
      <c r="B56" s="262">
        <v>271</v>
      </c>
      <c r="C56" s="266">
        <v>42</v>
      </c>
      <c r="D56" s="50">
        <v>191</v>
      </c>
      <c r="E56" s="57"/>
      <c r="F56" s="57"/>
      <c r="G56" s="57"/>
      <c r="H56" s="96"/>
      <c r="I56" s="50">
        <v>268</v>
      </c>
      <c r="J56" s="54">
        <v>44</v>
      </c>
      <c r="K56" s="50">
        <v>174</v>
      </c>
    </row>
    <row r="57" spans="1:11" x14ac:dyDescent="0.25">
      <c r="A57" s="56">
        <v>1614</v>
      </c>
      <c r="B57" s="262">
        <v>208</v>
      </c>
      <c r="C57" s="266">
        <v>33</v>
      </c>
      <c r="D57" s="50">
        <v>177</v>
      </c>
      <c r="E57" s="57"/>
      <c r="F57" s="57"/>
      <c r="G57" s="57"/>
      <c r="H57" s="96"/>
      <c r="I57" s="50">
        <v>202</v>
      </c>
      <c r="J57" s="54">
        <v>52</v>
      </c>
      <c r="K57" s="50">
        <v>145</v>
      </c>
    </row>
    <row r="58" spans="1:11" x14ac:dyDescent="0.25">
      <c r="A58" s="56">
        <v>1615</v>
      </c>
      <c r="B58" s="262">
        <v>317</v>
      </c>
      <c r="C58" s="266">
        <v>64</v>
      </c>
      <c r="D58" s="50">
        <v>153</v>
      </c>
      <c r="E58" s="57"/>
      <c r="F58" s="57"/>
      <c r="G58" s="57"/>
      <c r="H58" s="96"/>
      <c r="I58" s="50">
        <v>332</v>
      </c>
      <c r="J58" s="54">
        <v>40</v>
      </c>
      <c r="K58" s="50">
        <v>128</v>
      </c>
    </row>
    <row r="59" spans="1:11" x14ac:dyDescent="0.25">
      <c r="A59" s="56">
        <v>1701</v>
      </c>
      <c r="B59" s="262">
        <v>193</v>
      </c>
      <c r="C59" s="266">
        <v>25</v>
      </c>
      <c r="D59" s="50">
        <v>188</v>
      </c>
      <c r="E59" s="57"/>
      <c r="F59" s="57"/>
      <c r="G59" s="57"/>
      <c r="H59" s="96"/>
      <c r="I59" s="50">
        <v>185</v>
      </c>
      <c r="J59" s="54">
        <v>58</v>
      </c>
      <c r="K59" s="50">
        <v>134</v>
      </c>
    </row>
    <row r="60" spans="1:11" x14ac:dyDescent="0.25">
      <c r="A60" s="56">
        <v>1702</v>
      </c>
      <c r="B60" s="262">
        <v>249</v>
      </c>
      <c r="C60" s="266">
        <v>34</v>
      </c>
      <c r="D60" s="50">
        <v>210</v>
      </c>
      <c r="E60" s="57"/>
      <c r="F60" s="57"/>
      <c r="G60" s="57"/>
      <c r="H60" s="96"/>
      <c r="I60" s="50">
        <v>233</v>
      </c>
      <c r="J60" s="54">
        <v>52</v>
      </c>
      <c r="K60" s="50">
        <v>173</v>
      </c>
    </row>
    <row r="61" spans="1:11" x14ac:dyDescent="0.25">
      <c r="A61" s="56">
        <v>1703</v>
      </c>
      <c r="B61" s="262">
        <v>242</v>
      </c>
      <c r="C61" s="266">
        <v>36</v>
      </c>
      <c r="D61" s="50">
        <v>192</v>
      </c>
      <c r="E61" s="57"/>
      <c r="F61" s="57"/>
      <c r="G61" s="57"/>
      <c r="H61" s="96"/>
      <c r="I61" s="50">
        <v>221</v>
      </c>
      <c r="J61" s="54">
        <v>58</v>
      </c>
      <c r="K61" s="50">
        <v>156</v>
      </c>
    </row>
    <row r="62" spans="1:11" x14ac:dyDescent="0.25">
      <c r="A62" s="56">
        <v>1704</v>
      </c>
      <c r="B62" s="262">
        <v>277</v>
      </c>
      <c r="C62" s="266">
        <v>41</v>
      </c>
      <c r="D62" s="50">
        <v>120</v>
      </c>
      <c r="E62" s="57"/>
      <c r="F62" s="57"/>
      <c r="G62" s="57"/>
      <c r="H62" s="96"/>
      <c r="I62" s="50">
        <v>265</v>
      </c>
      <c r="J62" s="54">
        <v>35</v>
      </c>
      <c r="K62" s="50">
        <v>101</v>
      </c>
    </row>
    <row r="63" spans="1:11" x14ac:dyDescent="0.25">
      <c r="A63" s="56">
        <v>1705</v>
      </c>
      <c r="B63" s="262">
        <v>259</v>
      </c>
      <c r="C63" s="266">
        <v>29</v>
      </c>
      <c r="D63" s="50">
        <v>88</v>
      </c>
      <c r="E63" s="57"/>
      <c r="F63" s="57"/>
      <c r="G63" s="57"/>
      <c r="H63" s="96"/>
      <c r="I63" s="50">
        <v>237</v>
      </c>
      <c r="J63" s="54">
        <v>28</v>
      </c>
      <c r="K63" s="50">
        <v>64</v>
      </c>
    </row>
    <row r="64" spans="1:11" x14ac:dyDescent="0.25">
      <c r="A64" s="56">
        <v>1706</v>
      </c>
      <c r="B64" s="262">
        <v>303</v>
      </c>
      <c r="C64" s="266">
        <v>48</v>
      </c>
      <c r="D64" s="50">
        <v>145</v>
      </c>
      <c r="E64" s="57"/>
      <c r="F64" s="57"/>
      <c r="G64" s="57"/>
      <c r="H64" s="96"/>
      <c r="I64" s="50">
        <v>293</v>
      </c>
      <c r="J64" s="54">
        <v>55</v>
      </c>
      <c r="K64" s="50">
        <v>107</v>
      </c>
    </row>
    <row r="65" spans="1:11" x14ac:dyDescent="0.25">
      <c r="A65" s="56">
        <v>1707</v>
      </c>
      <c r="B65" s="262">
        <v>300</v>
      </c>
      <c r="C65" s="266">
        <v>42</v>
      </c>
      <c r="D65" s="50">
        <v>67</v>
      </c>
      <c r="E65" s="57"/>
      <c r="F65" s="57"/>
      <c r="G65" s="57"/>
      <c r="H65" s="96"/>
      <c r="I65" s="50">
        <v>286</v>
      </c>
      <c r="J65" s="54">
        <v>24</v>
      </c>
      <c r="K65" s="50">
        <v>65</v>
      </c>
    </row>
    <row r="66" spans="1:11" x14ac:dyDescent="0.25">
      <c r="A66" s="56">
        <v>1708</v>
      </c>
      <c r="B66" s="262">
        <v>348</v>
      </c>
      <c r="C66" s="266">
        <v>54</v>
      </c>
      <c r="D66" s="50">
        <v>165</v>
      </c>
      <c r="E66" s="57"/>
      <c r="F66" s="57"/>
      <c r="G66" s="57"/>
      <c r="H66" s="96"/>
      <c r="I66" s="50">
        <v>315</v>
      </c>
      <c r="J66" s="54">
        <v>34</v>
      </c>
      <c r="K66" s="50">
        <v>148</v>
      </c>
    </row>
    <row r="67" spans="1:11" x14ac:dyDescent="0.25">
      <c r="A67" s="56">
        <v>1709</v>
      </c>
      <c r="B67" s="262">
        <v>304</v>
      </c>
      <c r="C67" s="266">
        <v>37</v>
      </c>
      <c r="D67" s="50">
        <v>89</v>
      </c>
      <c r="E67" s="57"/>
      <c r="F67" s="57"/>
      <c r="G67" s="57"/>
      <c r="H67" s="96"/>
      <c r="I67" s="50">
        <v>272</v>
      </c>
      <c r="J67" s="54">
        <v>26</v>
      </c>
      <c r="K67" s="50">
        <v>78</v>
      </c>
    </row>
    <row r="68" spans="1:11" x14ac:dyDescent="0.25">
      <c r="A68" s="56">
        <v>1710</v>
      </c>
      <c r="B68" s="262">
        <v>108</v>
      </c>
      <c r="C68" s="266">
        <v>14</v>
      </c>
      <c r="D68" s="50">
        <v>32</v>
      </c>
      <c r="E68" s="57"/>
      <c r="F68" s="57"/>
      <c r="G68" s="57"/>
      <c r="H68" s="96"/>
      <c r="I68" s="50">
        <v>105</v>
      </c>
      <c r="J68" s="54">
        <v>12</v>
      </c>
      <c r="K68" s="50">
        <v>28</v>
      </c>
    </row>
    <row r="69" spans="1:11" x14ac:dyDescent="0.25">
      <c r="A69" s="56">
        <v>1711</v>
      </c>
      <c r="B69" s="262">
        <v>148</v>
      </c>
      <c r="C69" s="266">
        <v>23</v>
      </c>
      <c r="D69" s="50">
        <v>38</v>
      </c>
      <c r="E69" s="57"/>
      <c r="F69" s="57"/>
      <c r="G69" s="57"/>
      <c r="H69" s="96"/>
      <c r="I69" s="50">
        <v>138</v>
      </c>
      <c r="J69" s="54">
        <v>14</v>
      </c>
      <c r="K69" s="50">
        <v>27</v>
      </c>
    </row>
    <row r="70" spans="1:11" x14ac:dyDescent="0.25">
      <c r="A70" s="56">
        <v>1712</v>
      </c>
      <c r="B70" s="262">
        <v>211</v>
      </c>
      <c r="C70" s="266">
        <v>44</v>
      </c>
      <c r="D70" s="50">
        <v>170</v>
      </c>
      <c r="E70" s="57"/>
      <c r="F70" s="57"/>
      <c r="G70" s="57"/>
      <c r="H70" s="96"/>
      <c r="I70" s="50">
        <v>218</v>
      </c>
      <c r="J70" s="54">
        <v>50</v>
      </c>
      <c r="K70" s="50">
        <v>134</v>
      </c>
    </row>
    <row r="71" spans="1:11" x14ac:dyDescent="0.25">
      <c r="A71" s="56">
        <v>1713</v>
      </c>
      <c r="B71" s="262">
        <v>259</v>
      </c>
      <c r="C71" s="266">
        <v>41</v>
      </c>
      <c r="D71" s="50">
        <v>215</v>
      </c>
      <c r="E71" s="47"/>
      <c r="F71" s="47"/>
      <c r="G71" s="47"/>
      <c r="H71" s="277"/>
      <c r="I71" s="50">
        <v>257</v>
      </c>
      <c r="J71" s="54">
        <v>60</v>
      </c>
      <c r="K71" s="50">
        <v>174</v>
      </c>
    </row>
    <row r="72" spans="1:11" x14ac:dyDescent="0.25">
      <c r="A72" s="56">
        <v>1714</v>
      </c>
      <c r="B72" s="262">
        <v>279</v>
      </c>
      <c r="C72" s="266">
        <v>39</v>
      </c>
      <c r="D72" s="50">
        <v>174</v>
      </c>
      <c r="E72" s="47"/>
      <c r="F72" s="47"/>
      <c r="G72" s="47"/>
      <c r="H72" s="277"/>
      <c r="I72" s="50">
        <v>269</v>
      </c>
      <c r="J72" s="54">
        <v>66</v>
      </c>
      <c r="K72" s="50">
        <v>128</v>
      </c>
    </row>
    <row r="73" spans="1:11" x14ac:dyDescent="0.25">
      <c r="A73" s="56">
        <v>1715</v>
      </c>
      <c r="B73" s="262">
        <v>289</v>
      </c>
      <c r="C73" s="266">
        <v>34</v>
      </c>
      <c r="D73" s="46">
        <v>158</v>
      </c>
      <c r="E73" s="47"/>
      <c r="F73" s="47"/>
      <c r="G73" s="47"/>
      <c r="H73" s="277"/>
      <c r="I73" s="50">
        <v>284</v>
      </c>
      <c r="J73" s="54">
        <v>49</v>
      </c>
      <c r="K73" s="50">
        <v>126</v>
      </c>
    </row>
    <row r="74" spans="1:11" x14ac:dyDescent="0.25">
      <c r="A74" s="33">
        <v>1801</v>
      </c>
      <c r="B74" s="263">
        <v>166</v>
      </c>
      <c r="C74" s="267">
        <v>22</v>
      </c>
      <c r="D74" s="36">
        <v>235</v>
      </c>
      <c r="E74" s="29">
        <v>50</v>
      </c>
      <c r="F74" s="30">
        <v>131</v>
      </c>
      <c r="G74" s="27">
        <v>189</v>
      </c>
      <c r="H74" s="30">
        <v>61</v>
      </c>
      <c r="I74" s="270"/>
      <c r="J74" s="31"/>
      <c r="K74" s="270"/>
    </row>
    <row r="75" spans="1:11" x14ac:dyDescent="0.25">
      <c r="A75" s="33">
        <v>1802</v>
      </c>
      <c r="B75" s="263">
        <v>206</v>
      </c>
      <c r="C75" s="267">
        <v>48</v>
      </c>
      <c r="D75" s="39">
        <v>392</v>
      </c>
      <c r="E75" s="29">
        <v>59</v>
      </c>
      <c r="F75" s="30">
        <v>180</v>
      </c>
      <c r="G75" s="27">
        <v>324</v>
      </c>
      <c r="H75" s="30">
        <v>85</v>
      </c>
      <c r="I75" s="271"/>
      <c r="J75" s="40"/>
      <c r="K75" s="271"/>
    </row>
    <row r="76" spans="1:11" x14ac:dyDescent="0.25">
      <c r="A76" s="33">
        <v>1803</v>
      </c>
      <c r="B76" s="58">
        <v>154</v>
      </c>
      <c r="C76" s="64">
        <v>33</v>
      </c>
      <c r="D76" s="39">
        <v>293</v>
      </c>
      <c r="E76" s="37">
        <v>65</v>
      </c>
      <c r="F76" s="38">
        <v>118</v>
      </c>
      <c r="G76" s="35">
        <v>259</v>
      </c>
      <c r="H76" s="38">
        <v>54</v>
      </c>
      <c r="I76" s="271"/>
      <c r="J76" s="40"/>
      <c r="K76" s="271"/>
    </row>
    <row r="77" spans="1:11" x14ac:dyDescent="0.25">
      <c r="A77" s="44">
        <v>1804</v>
      </c>
      <c r="B77" s="262">
        <v>250</v>
      </c>
      <c r="C77" s="266">
        <v>42</v>
      </c>
      <c r="D77" s="50">
        <v>240</v>
      </c>
      <c r="E77" s="57"/>
      <c r="F77" s="57"/>
      <c r="G77" s="57"/>
      <c r="H77" s="96"/>
      <c r="I77" s="50">
        <v>245</v>
      </c>
      <c r="J77" s="54">
        <v>89</v>
      </c>
      <c r="K77" s="50">
        <v>181</v>
      </c>
    </row>
    <row r="78" spans="1:11" x14ac:dyDescent="0.25">
      <c r="A78" s="56">
        <v>1805</v>
      </c>
      <c r="B78" s="262">
        <v>348</v>
      </c>
      <c r="C78" s="266">
        <v>47</v>
      </c>
      <c r="D78" s="50">
        <v>122</v>
      </c>
      <c r="E78" s="57"/>
      <c r="F78" s="57"/>
      <c r="G78" s="57"/>
      <c r="H78" s="96"/>
      <c r="I78" s="50">
        <v>325</v>
      </c>
      <c r="J78" s="54">
        <v>33</v>
      </c>
      <c r="K78" s="50">
        <v>110</v>
      </c>
    </row>
    <row r="79" spans="1:11" x14ac:dyDescent="0.25">
      <c r="A79" s="56">
        <v>1806</v>
      </c>
      <c r="B79" s="262">
        <v>292</v>
      </c>
      <c r="C79" s="266">
        <v>60</v>
      </c>
      <c r="D79" s="50">
        <v>202</v>
      </c>
      <c r="E79" s="57"/>
      <c r="F79" s="57"/>
      <c r="G79" s="57"/>
      <c r="H79" s="96"/>
      <c r="I79" s="50">
        <v>299</v>
      </c>
      <c r="J79" s="54">
        <v>48</v>
      </c>
      <c r="K79" s="50">
        <v>182</v>
      </c>
    </row>
    <row r="80" spans="1:11" x14ac:dyDescent="0.25">
      <c r="A80" s="56">
        <v>1807</v>
      </c>
      <c r="B80" s="262">
        <v>312</v>
      </c>
      <c r="C80" s="266">
        <v>42</v>
      </c>
      <c r="D80" s="50">
        <v>161</v>
      </c>
      <c r="E80" s="57"/>
      <c r="F80" s="57"/>
      <c r="G80" s="57"/>
      <c r="H80" s="96"/>
      <c r="I80" s="50">
        <v>302</v>
      </c>
      <c r="J80" s="54">
        <v>51</v>
      </c>
      <c r="K80" s="50">
        <v>136</v>
      </c>
    </row>
    <row r="81" spans="1:11" x14ac:dyDescent="0.25">
      <c r="A81" s="56">
        <v>1808</v>
      </c>
      <c r="B81" s="262">
        <v>288</v>
      </c>
      <c r="C81" s="266">
        <v>30</v>
      </c>
      <c r="D81" s="50">
        <v>116</v>
      </c>
      <c r="E81" s="57"/>
      <c r="F81" s="57"/>
      <c r="G81" s="57"/>
      <c r="H81" s="96"/>
      <c r="I81" s="50">
        <v>271</v>
      </c>
      <c r="J81" s="54">
        <v>45</v>
      </c>
      <c r="K81" s="50">
        <v>92</v>
      </c>
    </row>
    <row r="82" spans="1:11" x14ac:dyDescent="0.25">
      <c r="A82" s="56">
        <v>1809</v>
      </c>
      <c r="B82" s="262">
        <v>354</v>
      </c>
      <c r="C82" s="266">
        <v>54</v>
      </c>
      <c r="D82" s="50">
        <v>169</v>
      </c>
      <c r="E82" s="57"/>
      <c r="F82" s="57"/>
      <c r="G82" s="57"/>
      <c r="H82" s="96"/>
      <c r="I82" s="50">
        <v>347</v>
      </c>
      <c r="J82" s="54">
        <v>42</v>
      </c>
      <c r="K82" s="50">
        <v>150</v>
      </c>
    </row>
    <row r="83" spans="1:11" x14ac:dyDescent="0.25">
      <c r="A83" s="56">
        <v>1810</v>
      </c>
      <c r="B83" s="262">
        <v>246</v>
      </c>
      <c r="C83" s="266">
        <v>31</v>
      </c>
      <c r="D83" s="50">
        <v>115</v>
      </c>
      <c r="E83" s="57"/>
      <c r="F83" s="57"/>
      <c r="G83" s="57"/>
      <c r="H83" s="96"/>
      <c r="I83" s="50">
        <v>241</v>
      </c>
      <c r="J83" s="54">
        <v>20</v>
      </c>
      <c r="K83" s="50">
        <v>110</v>
      </c>
    </row>
    <row r="84" spans="1:11" x14ac:dyDescent="0.25">
      <c r="A84" s="56">
        <v>1811</v>
      </c>
      <c r="B84" s="262">
        <v>309</v>
      </c>
      <c r="C84" s="266">
        <v>55</v>
      </c>
      <c r="D84" s="50">
        <v>172</v>
      </c>
      <c r="E84" s="57"/>
      <c r="F84" s="57"/>
      <c r="G84" s="57"/>
      <c r="H84" s="96"/>
      <c r="I84" s="50">
        <v>320</v>
      </c>
      <c r="J84" s="54">
        <v>33</v>
      </c>
      <c r="K84" s="50">
        <v>171</v>
      </c>
    </row>
    <row r="85" spans="1:11" x14ac:dyDescent="0.25">
      <c r="A85" s="56">
        <v>1812</v>
      </c>
      <c r="B85" s="262">
        <v>277</v>
      </c>
      <c r="C85" s="266">
        <v>46</v>
      </c>
      <c r="D85" s="50">
        <v>155</v>
      </c>
      <c r="E85" s="57"/>
      <c r="F85" s="57"/>
      <c r="G85" s="57"/>
      <c r="H85" s="96"/>
      <c r="I85" s="50">
        <v>281</v>
      </c>
      <c r="J85" s="54">
        <v>40</v>
      </c>
      <c r="K85" s="50">
        <v>131</v>
      </c>
    </row>
    <row r="86" spans="1:11" x14ac:dyDescent="0.25">
      <c r="A86" s="56">
        <v>1813</v>
      </c>
      <c r="B86" s="262">
        <v>315</v>
      </c>
      <c r="C86" s="266">
        <v>59</v>
      </c>
      <c r="D86" s="50">
        <v>144</v>
      </c>
      <c r="E86" s="57"/>
      <c r="F86" s="57"/>
      <c r="G86" s="57"/>
      <c r="H86" s="96"/>
      <c r="I86" s="50">
        <v>328</v>
      </c>
      <c r="J86" s="54">
        <v>38</v>
      </c>
      <c r="K86" s="50">
        <v>134</v>
      </c>
    </row>
    <row r="87" spans="1:11" x14ac:dyDescent="0.25">
      <c r="A87" s="56">
        <v>1814</v>
      </c>
      <c r="B87" s="262">
        <v>255</v>
      </c>
      <c r="C87" s="266">
        <v>42</v>
      </c>
      <c r="D87" s="50">
        <v>168</v>
      </c>
      <c r="E87" s="57"/>
      <c r="F87" s="57"/>
      <c r="G87" s="57"/>
      <c r="H87" s="96"/>
      <c r="I87" s="50">
        <v>258</v>
      </c>
      <c r="J87" s="54">
        <v>48</v>
      </c>
      <c r="K87" s="50">
        <v>136</v>
      </c>
    </row>
    <row r="88" spans="1:11" x14ac:dyDescent="0.25">
      <c r="A88" s="56">
        <v>1815</v>
      </c>
      <c r="B88" s="262">
        <v>252</v>
      </c>
      <c r="C88" s="266">
        <v>36</v>
      </c>
      <c r="D88" s="50">
        <v>214</v>
      </c>
      <c r="E88" s="57"/>
      <c r="F88" s="57"/>
      <c r="G88" s="57"/>
      <c r="H88" s="96"/>
      <c r="I88" s="50">
        <v>242</v>
      </c>
      <c r="J88" s="54">
        <v>56</v>
      </c>
      <c r="K88" s="50">
        <v>174</v>
      </c>
    </row>
    <row r="89" spans="1:11" x14ac:dyDescent="0.25">
      <c r="A89" s="56">
        <v>1816</v>
      </c>
      <c r="B89" s="262">
        <v>154</v>
      </c>
      <c r="C89" s="266">
        <v>40</v>
      </c>
      <c r="D89" s="50">
        <v>135</v>
      </c>
      <c r="E89" s="57"/>
      <c r="F89" s="57"/>
      <c r="G89" s="57"/>
      <c r="H89" s="96"/>
      <c r="I89" s="50">
        <v>161</v>
      </c>
      <c r="J89" s="54">
        <v>38</v>
      </c>
      <c r="K89" s="50">
        <v>117</v>
      </c>
    </row>
    <row r="90" spans="1:11" x14ac:dyDescent="0.25">
      <c r="A90" s="56">
        <v>1817</v>
      </c>
      <c r="B90" s="262">
        <v>449</v>
      </c>
      <c r="C90" s="266">
        <v>97</v>
      </c>
      <c r="D90" s="50">
        <v>265</v>
      </c>
      <c r="E90" s="57"/>
      <c r="F90" s="57"/>
      <c r="G90" s="57"/>
      <c r="H90" s="96"/>
      <c r="I90" s="50">
        <v>483</v>
      </c>
      <c r="J90" s="54">
        <v>60</v>
      </c>
      <c r="K90" s="50">
        <v>234</v>
      </c>
    </row>
    <row r="91" spans="1:11" x14ac:dyDescent="0.25">
      <c r="A91" s="56">
        <v>1818</v>
      </c>
      <c r="B91" s="262">
        <v>187</v>
      </c>
      <c r="C91" s="266">
        <v>43</v>
      </c>
      <c r="D91" s="50">
        <v>99</v>
      </c>
      <c r="E91" s="57"/>
      <c r="F91" s="57"/>
      <c r="G91" s="57"/>
      <c r="H91" s="96"/>
      <c r="I91" s="50">
        <v>194</v>
      </c>
      <c r="J91" s="54">
        <v>29</v>
      </c>
      <c r="K91" s="50">
        <v>88</v>
      </c>
    </row>
    <row r="92" spans="1:11" x14ac:dyDescent="0.25">
      <c r="A92" s="56">
        <v>1901</v>
      </c>
      <c r="B92" s="262">
        <v>381</v>
      </c>
      <c r="C92" s="265">
        <v>88</v>
      </c>
      <c r="D92" s="46">
        <v>475</v>
      </c>
      <c r="E92" s="47"/>
      <c r="F92" s="47"/>
      <c r="G92" s="47"/>
      <c r="H92" s="277"/>
      <c r="I92" s="50">
        <v>290</v>
      </c>
      <c r="J92" s="54">
        <v>136</v>
      </c>
      <c r="K92" s="50">
        <v>367</v>
      </c>
    </row>
    <row r="93" spans="1:11" x14ac:dyDescent="0.25">
      <c r="A93" s="56">
        <v>1902</v>
      </c>
      <c r="B93" s="54">
        <v>316</v>
      </c>
      <c r="C93" s="92">
        <v>78</v>
      </c>
      <c r="D93" s="50">
        <v>189</v>
      </c>
      <c r="E93" s="57"/>
      <c r="F93" s="57"/>
      <c r="G93" s="57"/>
      <c r="H93" s="96"/>
      <c r="I93" s="50">
        <v>350</v>
      </c>
      <c r="J93" s="54">
        <v>38</v>
      </c>
      <c r="K93" s="50">
        <v>194</v>
      </c>
    </row>
    <row r="94" spans="1:11" x14ac:dyDescent="0.25">
      <c r="A94" s="33">
        <v>1903</v>
      </c>
      <c r="B94" s="58">
        <v>94</v>
      </c>
      <c r="C94" s="64">
        <v>13</v>
      </c>
      <c r="D94" s="39">
        <v>127</v>
      </c>
      <c r="E94" s="37">
        <v>29</v>
      </c>
      <c r="F94" s="38">
        <v>70</v>
      </c>
      <c r="G94" s="35">
        <v>102</v>
      </c>
      <c r="H94" s="38">
        <v>34</v>
      </c>
      <c r="I94" s="271"/>
      <c r="J94" s="40"/>
      <c r="K94" s="271"/>
    </row>
    <row r="95" spans="1:11" x14ac:dyDescent="0.25">
      <c r="A95" s="56">
        <v>1904</v>
      </c>
      <c r="B95" s="54">
        <v>257</v>
      </c>
      <c r="C95" s="92">
        <v>39</v>
      </c>
      <c r="D95" s="50">
        <v>204</v>
      </c>
      <c r="E95" s="57"/>
      <c r="F95" s="57"/>
      <c r="G95" s="57"/>
      <c r="H95" s="96"/>
      <c r="I95" s="50">
        <v>239</v>
      </c>
      <c r="J95" s="54">
        <v>67</v>
      </c>
      <c r="K95" s="50">
        <v>159</v>
      </c>
    </row>
    <row r="96" spans="1:11" x14ac:dyDescent="0.25">
      <c r="A96" s="56">
        <v>1905</v>
      </c>
      <c r="B96" s="262">
        <v>293</v>
      </c>
      <c r="C96" s="266">
        <v>43</v>
      </c>
      <c r="D96" s="50">
        <v>200</v>
      </c>
      <c r="E96" s="57"/>
      <c r="F96" s="57"/>
      <c r="G96" s="57"/>
      <c r="H96" s="96"/>
      <c r="I96" s="50">
        <v>291</v>
      </c>
      <c r="J96" s="54">
        <v>56</v>
      </c>
      <c r="K96" s="50">
        <v>158</v>
      </c>
    </row>
    <row r="97" spans="1:11" x14ac:dyDescent="0.25">
      <c r="A97" s="56">
        <v>1906</v>
      </c>
      <c r="B97" s="262">
        <v>406</v>
      </c>
      <c r="C97" s="266">
        <v>58</v>
      </c>
      <c r="D97" s="50">
        <v>175</v>
      </c>
      <c r="E97" s="57"/>
      <c r="F97" s="57"/>
      <c r="G97" s="57"/>
      <c r="H97" s="96"/>
      <c r="I97" s="50">
        <v>387</v>
      </c>
      <c r="J97" s="54">
        <v>54</v>
      </c>
      <c r="K97" s="50">
        <v>146</v>
      </c>
    </row>
    <row r="98" spans="1:11" x14ac:dyDescent="0.25">
      <c r="A98" s="56">
        <v>1907</v>
      </c>
      <c r="B98" s="262">
        <v>374</v>
      </c>
      <c r="C98" s="266">
        <v>66</v>
      </c>
      <c r="D98" s="259">
        <v>241</v>
      </c>
      <c r="E98" s="57"/>
      <c r="F98" s="57"/>
      <c r="G98" s="57"/>
      <c r="H98" s="96"/>
      <c r="I98" s="50">
        <v>354</v>
      </c>
      <c r="J98" s="54">
        <v>84</v>
      </c>
      <c r="K98" s="50">
        <v>209</v>
      </c>
    </row>
    <row r="99" spans="1:11" x14ac:dyDescent="0.25">
      <c r="A99" s="56">
        <v>1908</v>
      </c>
      <c r="B99" s="262">
        <v>314</v>
      </c>
      <c r="C99" s="266">
        <v>54</v>
      </c>
      <c r="D99" s="259">
        <v>64</v>
      </c>
      <c r="E99" s="57"/>
      <c r="F99" s="57"/>
      <c r="G99" s="57"/>
      <c r="H99" s="96"/>
      <c r="I99" s="50">
        <v>305</v>
      </c>
      <c r="J99" s="54">
        <v>18</v>
      </c>
      <c r="K99" s="50">
        <v>68</v>
      </c>
    </row>
    <row r="100" spans="1:11" x14ac:dyDescent="0.25">
      <c r="A100" s="56">
        <v>1909</v>
      </c>
      <c r="B100" s="262">
        <v>341</v>
      </c>
      <c r="C100" s="266">
        <v>103</v>
      </c>
      <c r="D100" s="259">
        <v>128</v>
      </c>
      <c r="E100" s="57"/>
      <c r="F100" s="57"/>
      <c r="G100" s="57"/>
      <c r="H100" s="96"/>
      <c r="I100" s="50">
        <v>358</v>
      </c>
      <c r="J100" s="54">
        <v>26</v>
      </c>
      <c r="K100" s="50">
        <v>133</v>
      </c>
    </row>
    <row r="101" spans="1:11" x14ac:dyDescent="0.25">
      <c r="A101" s="56">
        <v>1910</v>
      </c>
      <c r="B101" s="262">
        <v>475</v>
      </c>
      <c r="C101" s="266">
        <v>88</v>
      </c>
      <c r="D101" s="259">
        <v>120</v>
      </c>
      <c r="E101" s="57"/>
      <c r="F101" s="57"/>
      <c r="G101" s="57"/>
      <c r="H101" s="96"/>
      <c r="I101" s="50">
        <v>469</v>
      </c>
      <c r="J101" s="54">
        <v>26</v>
      </c>
      <c r="K101" s="50">
        <v>131</v>
      </c>
    </row>
    <row r="102" spans="1:11" x14ac:dyDescent="0.25">
      <c r="A102" s="56">
        <v>1911</v>
      </c>
      <c r="B102" s="262">
        <v>502</v>
      </c>
      <c r="C102" s="266">
        <v>84</v>
      </c>
      <c r="D102" s="259">
        <v>60</v>
      </c>
      <c r="E102" s="57"/>
      <c r="F102" s="57"/>
      <c r="G102" s="57"/>
      <c r="H102" s="96"/>
      <c r="I102" s="50">
        <v>458</v>
      </c>
      <c r="J102" s="54">
        <v>24</v>
      </c>
      <c r="K102" s="50">
        <v>55</v>
      </c>
    </row>
    <row r="103" spans="1:11" x14ac:dyDescent="0.25">
      <c r="A103" s="56">
        <v>1912</v>
      </c>
      <c r="B103" s="262">
        <v>361</v>
      </c>
      <c r="C103" s="266">
        <v>66</v>
      </c>
      <c r="D103" s="259">
        <v>44</v>
      </c>
      <c r="E103" s="57"/>
      <c r="F103" s="57"/>
      <c r="G103" s="57"/>
      <c r="H103" s="96"/>
      <c r="I103" s="50">
        <v>349</v>
      </c>
      <c r="J103" s="54">
        <v>12</v>
      </c>
      <c r="K103" s="50">
        <v>56</v>
      </c>
    </row>
    <row r="104" spans="1:11" x14ac:dyDescent="0.25">
      <c r="A104" s="56">
        <v>1913</v>
      </c>
      <c r="B104" s="262">
        <v>418</v>
      </c>
      <c r="C104" s="266">
        <v>98</v>
      </c>
      <c r="D104" s="259">
        <v>64</v>
      </c>
      <c r="E104" s="57"/>
      <c r="F104" s="57"/>
      <c r="G104" s="57"/>
      <c r="H104" s="96"/>
      <c r="I104" s="50">
        <v>426</v>
      </c>
      <c r="J104" s="54">
        <v>21</v>
      </c>
      <c r="K104" s="50">
        <v>64</v>
      </c>
    </row>
    <row r="105" spans="1:11" x14ac:dyDescent="0.25">
      <c r="A105" s="56">
        <v>1914</v>
      </c>
      <c r="B105" s="262">
        <v>391</v>
      </c>
      <c r="C105" s="266">
        <v>74</v>
      </c>
      <c r="D105" s="259">
        <v>55</v>
      </c>
      <c r="E105" s="57"/>
      <c r="F105" s="57"/>
      <c r="G105" s="57"/>
      <c r="H105" s="96"/>
      <c r="I105" s="50">
        <v>379</v>
      </c>
      <c r="J105" s="54">
        <v>9</v>
      </c>
      <c r="K105" s="50">
        <v>59</v>
      </c>
    </row>
    <row r="106" spans="1:11" x14ac:dyDescent="0.25">
      <c r="A106" s="56">
        <v>1915</v>
      </c>
      <c r="B106" s="262">
        <v>345</v>
      </c>
      <c r="C106" s="266">
        <v>42</v>
      </c>
      <c r="D106" s="259">
        <v>69</v>
      </c>
      <c r="E106" s="57"/>
      <c r="F106" s="57"/>
      <c r="G106" s="57"/>
      <c r="H106" s="96"/>
      <c r="I106" s="50">
        <v>316</v>
      </c>
      <c r="J106" s="54">
        <v>24</v>
      </c>
      <c r="K106" s="50">
        <v>63</v>
      </c>
    </row>
    <row r="107" spans="1:11" x14ac:dyDescent="0.25">
      <c r="A107" s="56">
        <v>1916</v>
      </c>
      <c r="B107" s="262">
        <v>249</v>
      </c>
      <c r="C107" s="266">
        <v>42</v>
      </c>
      <c r="D107" s="259">
        <v>99</v>
      </c>
      <c r="E107" s="57"/>
      <c r="F107" s="57"/>
      <c r="G107" s="57"/>
      <c r="H107" s="96"/>
      <c r="I107" s="50">
        <v>247</v>
      </c>
      <c r="J107" s="54">
        <v>22</v>
      </c>
      <c r="K107" s="50">
        <v>91</v>
      </c>
    </row>
    <row r="108" spans="1:11" x14ac:dyDescent="0.25">
      <c r="A108" s="56">
        <v>1917</v>
      </c>
      <c r="B108" s="262">
        <v>252</v>
      </c>
      <c r="C108" s="266">
        <v>39</v>
      </c>
      <c r="D108" s="259">
        <v>52</v>
      </c>
      <c r="E108" s="57"/>
      <c r="F108" s="57"/>
      <c r="G108" s="57"/>
      <c r="H108" s="96"/>
      <c r="I108" s="50">
        <v>248</v>
      </c>
      <c r="J108" s="54">
        <v>12</v>
      </c>
      <c r="K108" s="50">
        <v>49</v>
      </c>
    </row>
    <row r="109" spans="1:11" x14ac:dyDescent="0.25">
      <c r="A109" s="56">
        <v>1918</v>
      </c>
      <c r="B109" s="262">
        <v>470</v>
      </c>
      <c r="C109" s="266">
        <v>111</v>
      </c>
      <c r="D109" s="259">
        <v>205</v>
      </c>
      <c r="E109" s="57"/>
      <c r="F109" s="57"/>
      <c r="G109" s="57"/>
      <c r="H109" s="96"/>
      <c r="I109" s="50">
        <v>497</v>
      </c>
      <c r="J109" s="54">
        <v>41</v>
      </c>
      <c r="K109" s="50">
        <v>202</v>
      </c>
    </row>
    <row r="110" spans="1:11" x14ac:dyDescent="0.25">
      <c r="A110" s="56">
        <v>1919</v>
      </c>
      <c r="B110" s="262">
        <v>486</v>
      </c>
      <c r="C110" s="266">
        <v>137</v>
      </c>
      <c r="D110" s="259">
        <v>123</v>
      </c>
      <c r="E110" s="47"/>
      <c r="F110" s="47"/>
      <c r="G110" s="47"/>
      <c r="H110" s="277"/>
      <c r="I110" s="50">
        <v>502</v>
      </c>
      <c r="J110" s="54">
        <v>29</v>
      </c>
      <c r="K110" s="50">
        <v>132</v>
      </c>
    </row>
    <row r="111" spans="1:11" x14ac:dyDescent="0.25">
      <c r="A111" s="56">
        <v>1920</v>
      </c>
      <c r="B111" s="262">
        <v>210</v>
      </c>
      <c r="C111" s="266">
        <v>38</v>
      </c>
      <c r="D111" s="259">
        <v>112</v>
      </c>
      <c r="E111" s="47"/>
      <c r="F111" s="47"/>
      <c r="G111" s="47"/>
      <c r="H111" s="277"/>
      <c r="I111" s="276">
        <v>201</v>
      </c>
      <c r="J111" s="185">
        <v>32</v>
      </c>
      <c r="K111" s="50">
        <v>98</v>
      </c>
    </row>
    <row r="112" spans="1:11" x14ac:dyDescent="0.25">
      <c r="A112" s="33">
        <v>2001</v>
      </c>
      <c r="B112" s="37">
        <v>140</v>
      </c>
      <c r="C112" s="38">
        <v>38</v>
      </c>
      <c r="D112" s="36">
        <v>407</v>
      </c>
      <c r="E112" s="37">
        <v>57</v>
      </c>
      <c r="F112" s="38">
        <v>107</v>
      </c>
      <c r="G112" s="35">
        <v>333</v>
      </c>
      <c r="H112" s="38">
        <v>91</v>
      </c>
      <c r="I112" s="272"/>
      <c r="J112" s="83"/>
      <c r="K112" s="272"/>
    </row>
    <row r="113" spans="1:11" x14ac:dyDescent="0.25">
      <c r="A113" s="33">
        <v>2002</v>
      </c>
      <c r="B113" s="37">
        <v>167</v>
      </c>
      <c r="C113" s="38">
        <v>32</v>
      </c>
      <c r="D113" s="36">
        <v>267</v>
      </c>
      <c r="E113" s="37">
        <v>61</v>
      </c>
      <c r="F113" s="38">
        <v>121</v>
      </c>
      <c r="G113" s="35">
        <v>219</v>
      </c>
      <c r="H113" s="38">
        <v>66</v>
      </c>
      <c r="I113" s="272"/>
      <c r="J113" s="83"/>
      <c r="K113" s="272"/>
    </row>
    <row r="114" spans="1:11" x14ac:dyDescent="0.25">
      <c r="A114" s="33">
        <v>2003</v>
      </c>
      <c r="B114" s="37">
        <v>172</v>
      </c>
      <c r="C114" s="38">
        <v>33</v>
      </c>
      <c r="D114" s="36">
        <v>535</v>
      </c>
      <c r="E114" s="37">
        <v>63</v>
      </c>
      <c r="F114" s="38">
        <v>118</v>
      </c>
      <c r="G114" s="35">
        <v>457</v>
      </c>
      <c r="H114" s="38">
        <v>107</v>
      </c>
      <c r="I114" s="272"/>
      <c r="J114" s="83"/>
      <c r="K114" s="272"/>
    </row>
    <row r="115" spans="1:11" x14ac:dyDescent="0.25">
      <c r="A115" s="33">
        <v>2004</v>
      </c>
      <c r="B115" s="37">
        <v>218</v>
      </c>
      <c r="C115" s="38">
        <v>19</v>
      </c>
      <c r="D115" s="36">
        <v>405</v>
      </c>
      <c r="E115" s="37">
        <v>79</v>
      </c>
      <c r="F115" s="38">
        <v>142</v>
      </c>
      <c r="G115" s="35">
        <v>357</v>
      </c>
      <c r="H115" s="38">
        <v>75</v>
      </c>
      <c r="I115" s="272"/>
      <c r="J115" s="83"/>
      <c r="K115" s="272"/>
    </row>
    <row r="116" spans="1:11" x14ac:dyDescent="0.25">
      <c r="A116" s="33">
        <v>2005</v>
      </c>
      <c r="B116" s="58">
        <v>193</v>
      </c>
      <c r="C116" s="64">
        <v>32</v>
      </c>
      <c r="D116" s="39">
        <v>401</v>
      </c>
      <c r="E116" s="37">
        <v>63</v>
      </c>
      <c r="F116" s="38">
        <v>148</v>
      </c>
      <c r="G116" s="35">
        <v>348</v>
      </c>
      <c r="H116" s="38">
        <v>79</v>
      </c>
      <c r="I116" s="272"/>
      <c r="J116" s="83"/>
      <c r="K116" s="272"/>
    </row>
    <row r="117" spans="1:11" x14ac:dyDescent="0.25">
      <c r="A117" s="33">
        <v>2006</v>
      </c>
      <c r="B117" s="58">
        <v>222</v>
      </c>
      <c r="C117" s="64">
        <v>48</v>
      </c>
      <c r="D117" s="39">
        <v>578</v>
      </c>
      <c r="E117" s="37">
        <v>83</v>
      </c>
      <c r="F117" s="38">
        <v>169</v>
      </c>
      <c r="G117" s="35">
        <v>503</v>
      </c>
      <c r="H117" s="38">
        <v>106</v>
      </c>
      <c r="I117" s="272"/>
      <c r="J117" s="83"/>
      <c r="K117" s="272"/>
    </row>
    <row r="118" spans="1:11" x14ac:dyDescent="0.25">
      <c r="A118" s="33">
        <v>2007</v>
      </c>
      <c r="B118" s="58">
        <v>153</v>
      </c>
      <c r="C118" s="64">
        <v>25</v>
      </c>
      <c r="D118" s="39">
        <v>403</v>
      </c>
      <c r="E118" s="58">
        <v>45</v>
      </c>
      <c r="F118" s="64">
        <v>121</v>
      </c>
      <c r="G118" s="43">
        <v>328</v>
      </c>
      <c r="H118" s="64">
        <v>83</v>
      </c>
      <c r="I118" s="272"/>
      <c r="J118" s="83"/>
      <c r="K118" s="272"/>
    </row>
    <row r="119" spans="1:11" x14ac:dyDescent="0.25">
      <c r="A119" s="33">
        <v>2008</v>
      </c>
      <c r="B119" s="58">
        <v>89</v>
      </c>
      <c r="C119" s="64">
        <v>17</v>
      </c>
      <c r="D119" s="39">
        <v>231</v>
      </c>
      <c r="E119" s="58">
        <v>36</v>
      </c>
      <c r="F119" s="64">
        <v>62</v>
      </c>
      <c r="G119" s="43">
        <v>206</v>
      </c>
      <c r="H119" s="64">
        <v>43</v>
      </c>
      <c r="I119" s="272"/>
      <c r="J119" s="83"/>
      <c r="K119" s="272"/>
    </row>
    <row r="120" spans="1:11" x14ac:dyDescent="0.25">
      <c r="A120" s="33">
        <v>2009</v>
      </c>
      <c r="B120" s="37">
        <v>190</v>
      </c>
      <c r="C120" s="38">
        <v>24</v>
      </c>
      <c r="D120" s="36">
        <v>388</v>
      </c>
      <c r="E120" s="58">
        <v>63</v>
      </c>
      <c r="F120" s="64">
        <v>137</v>
      </c>
      <c r="G120" s="43">
        <v>338</v>
      </c>
      <c r="H120" s="64">
        <v>90</v>
      </c>
      <c r="I120" s="272"/>
      <c r="J120" s="83"/>
      <c r="K120" s="272"/>
    </row>
    <row r="121" spans="1:11" x14ac:dyDescent="0.25">
      <c r="A121" s="33">
        <v>2010</v>
      </c>
      <c r="B121" s="37">
        <v>186</v>
      </c>
      <c r="C121" s="38">
        <v>23</v>
      </c>
      <c r="D121" s="36">
        <v>359</v>
      </c>
      <c r="E121" s="58">
        <v>76</v>
      </c>
      <c r="F121" s="64">
        <v>121</v>
      </c>
      <c r="G121" s="43">
        <v>317</v>
      </c>
      <c r="H121" s="64">
        <v>66</v>
      </c>
      <c r="I121" s="272"/>
      <c r="J121" s="83"/>
      <c r="K121" s="272"/>
    </row>
    <row r="122" spans="1:11" x14ac:dyDescent="0.25">
      <c r="A122" s="33">
        <v>2011</v>
      </c>
      <c r="B122" s="58">
        <v>182</v>
      </c>
      <c r="C122" s="64">
        <v>54</v>
      </c>
      <c r="D122" s="39">
        <v>313</v>
      </c>
      <c r="E122" s="37">
        <v>81</v>
      </c>
      <c r="F122" s="38">
        <v>146</v>
      </c>
      <c r="G122" s="35">
        <v>255</v>
      </c>
      <c r="H122" s="38">
        <v>88</v>
      </c>
      <c r="I122" s="272"/>
      <c r="J122" s="83"/>
      <c r="K122" s="272"/>
    </row>
    <row r="123" spans="1:11" x14ac:dyDescent="0.25">
      <c r="A123" s="33">
        <v>2012</v>
      </c>
      <c r="B123" s="37">
        <v>115</v>
      </c>
      <c r="C123" s="38">
        <v>19</v>
      </c>
      <c r="D123" s="36">
        <v>174</v>
      </c>
      <c r="E123" s="37">
        <v>59</v>
      </c>
      <c r="F123" s="38">
        <v>69</v>
      </c>
      <c r="G123" s="35">
        <v>150</v>
      </c>
      <c r="H123" s="38">
        <v>32</v>
      </c>
      <c r="I123" s="272"/>
      <c r="J123" s="83"/>
      <c r="K123" s="272"/>
    </row>
    <row r="124" spans="1:11" x14ac:dyDescent="0.25">
      <c r="A124" s="33">
        <v>2013</v>
      </c>
      <c r="B124" s="58">
        <v>169</v>
      </c>
      <c r="C124" s="64">
        <v>29</v>
      </c>
      <c r="D124" s="39">
        <v>340</v>
      </c>
      <c r="E124" s="37">
        <v>71</v>
      </c>
      <c r="F124" s="38">
        <v>113</v>
      </c>
      <c r="G124" s="35">
        <v>274</v>
      </c>
      <c r="H124" s="38">
        <v>94</v>
      </c>
      <c r="I124" s="272"/>
      <c r="J124" s="83"/>
      <c r="K124" s="272"/>
    </row>
    <row r="125" spans="1:11" x14ac:dyDescent="0.25">
      <c r="A125" s="33">
        <v>2014</v>
      </c>
      <c r="B125" s="58">
        <v>173</v>
      </c>
      <c r="C125" s="64">
        <v>32</v>
      </c>
      <c r="D125" s="39">
        <v>479</v>
      </c>
      <c r="E125" s="37">
        <v>53</v>
      </c>
      <c r="F125" s="38">
        <v>131</v>
      </c>
      <c r="G125" s="35">
        <v>408</v>
      </c>
      <c r="H125" s="38">
        <v>111</v>
      </c>
      <c r="I125" s="273"/>
      <c r="J125" s="84"/>
      <c r="K125" s="273"/>
    </row>
    <row r="126" spans="1:11" x14ac:dyDescent="0.25">
      <c r="A126" s="33">
        <v>2015</v>
      </c>
      <c r="B126" s="58">
        <v>172</v>
      </c>
      <c r="C126" s="64">
        <v>12</v>
      </c>
      <c r="D126" s="39">
        <v>272</v>
      </c>
      <c r="E126" s="58">
        <v>73</v>
      </c>
      <c r="F126" s="64">
        <v>97</v>
      </c>
      <c r="G126" s="43">
        <v>216</v>
      </c>
      <c r="H126" s="64">
        <v>73</v>
      </c>
      <c r="I126" s="273"/>
      <c r="J126" s="84"/>
      <c r="K126" s="273"/>
    </row>
    <row r="127" spans="1:11" x14ac:dyDescent="0.25">
      <c r="A127" s="33">
        <v>2101</v>
      </c>
      <c r="B127" s="58">
        <v>184</v>
      </c>
      <c r="C127" s="64">
        <v>39</v>
      </c>
      <c r="D127" s="39">
        <v>648</v>
      </c>
      <c r="E127" s="37">
        <v>60</v>
      </c>
      <c r="F127" s="38">
        <v>142</v>
      </c>
      <c r="G127" s="35">
        <v>571</v>
      </c>
      <c r="H127" s="38">
        <v>121</v>
      </c>
      <c r="I127" s="273"/>
      <c r="J127" s="84"/>
      <c r="K127" s="273"/>
    </row>
    <row r="128" spans="1:11" x14ac:dyDescent="0.25">
      <c r="A128" s="33">
        <v>2102</v>
      </c>
      <c r="B128" s="37">
        <v>173</v>
      </c>
      <c r="C128" s="38">
        <v>28</v>
      </c>
      <c r="D128" s="36">
        <v>435</v>
      </c>
      <c r="E128" s="58">
        <v>57</v>
      </c>
      <c r="F128" s="64">
        <v>127</v>
      </c>
      <c r="G128" s="43">
        <v>373</v>
      </c>
      <c r="H128" s="64">
        <v>86</v>
      </c>
      <c r="I128" s="273"/>
      <c r="J128" s="84"/>
      <c r="K128" s="273"/>
    </row>
    <row r="129" spans="1:11" x14ac:dyDescent="0.25">
      <c r="A129" s="33">
        <v>2103</v>
      </c>
      <c r="B129" s="58">
        <v>171</v>
      </c>
      <c r="C129" s="64">
        <v>34</v>
      </c>
      <c r="D129" s="39">
        <v>328</v>
      </c>
      <c r="E129" s="58">
        <v>71</v>
      </c>
      <c r="F129" s="64">
        <v>126</v>
      </c>
      <c r="G129" s="43">
        <v>278</v>
      </c>
      <c r="H129" s="64">
        <v>82</v>
      </c>
      <c r="I129" s="273"/>
      <c r="J129" s="84"/>
      <c r="K129" s="273"/>
    </row>
    <row r="130" spans="1:11" x14ac:dyDescent="0.25">
      <c r="A130" s="33">
        <v>2104</v>
      </c>
      <c r="B130" s="58">
        <v>180</v>
      </c>
      <c r="C130" s="64">
        <v>28</v>
      </c>
      <c r="D130" s="39">
        <v>371</v>
      </c>
      <c r="E130" s="58">
        <v>57</v>
      </c>
      <c r="F130" s="64">
        <v>137</v>
      </c>
      <c r="G130" s="43">
        <v>338</v>
      </c>
      <c r="H130" s="64">
        <v>73</v>
      </c>
      <c r="I130" s="273"/>
      <c r="J130" s="84"/>
      <c r="K130" s="273"/>
    </row>
    <row r="131" spans="1:11" x14ac:dyDescent="0.25">
      <c r="A131" s="33">
        <v>2105</v>
      </c>
      <c r="B131" s="58">
        <v>118</v>
      </c>
      <c r="C131" s="64">
        <v>14</v>
      </c>
      <c r="D131" s="39">
        <v>195</v>
      </c>
      <c r="E131" s="58">
        <v>38</v>
      </c>
      <c r="F131" s="64">
        <v>86</v>
      </c>
      <c r="G131" s="43">
        <v>174</v>
      </c>
      <c r="H131" s="64">
        <v>45</v>
      </c>
      <c r="I131" s="273"/>
      <c r="J131" s="84"/>
      <c r="K131" s="273"/>
    </row>
    <row r="132" spans="1:11" x14ac:dyDescent="0.25">
      <c r="A132" s="33">
        <v>2106</v>
      </c>
      <c r="B132" s="58">
        <v>186</v>
      </c>
      <c r="C132" s="64">
        <v>35</v>
      </c>
      <c r="D132" s="39">
        <v>463</v>
      </c>
      <c r="E132" s="37">
        <v>60</v>
      </c>
      <c r="F132" s="38">
        <v>148</v>
      </c>
      <c r="G132" s="35">
        <v>398</v>
      </c>
      <c r="H132" s="38">
        <v>111</v>
      </c>
      <c r="I132" s="273"/>
      <c r="J132" s="84"/>
      <c r="K132" s="273"/>
    </row>
    <row r="133" spans="1:11" x14ac:dyDescent="0.25">
      <c r="A133" s="33">
        <v>2107</v>
      </c>
      <c r="B133" s="58">
        <v>181</v>
      </c>
      <c r="C133" s="64">
        <v>25</v>
      </c>
      <c r="D133" s="39">
        <v>411</v>
      </c>
      <c r="E133" s="58">
        <v>75</v>
      </c>
      <c r="F133" s="64">
        <v>125</v>
      </c>
      <c r="G133" s="43">
        <v>374</v>
      </c>
      <c r="H133" s="64">
        <v>74</v>
      </c>
      <c r="I133" s="273"/>
      <c r="J133" s="84"/>
      <c r="K133" s="273"/>
    </row>
    <row r="134" spans="1:11" x14ac:dyDescent="0.25">
      <c r="A134" s="33">
        <v>2108</v>
      </c>
      <c r="B134" s="58">
        <v>127</v>
      </c>
      <c r="C134" s="64">
        <v>27</v>
      </c>
      <c r="D134" s="39">
        <v>264</v>
      </c>
      <c r="E134" s="58">
        <v>44</v>
      </c>
      <c r="F134" s="64">
        <v>96</v>
      </c>
      <c r="G134" s="43">
        <v>228</v>
      </c>
      <c r="H134" s="64">
        <v>68</v>
      </c>
      <c r="I134" s="273"/>
      <c r="J134" s="84"/>
      <c r="K134" s="273"/>
    </row>
    <row r="135" spans="1:11" x14ac:dyDescent="0.25">
      <c r="A135" s="33">
        <v>2109</v>
      </c>
      <c r="B135" s="58">
        <v>202</v>
      </c>
      <c r="C135" s="64">
        <v>27</v>
      </c>
      <c r="D135" s="39">
        <v>252</v>
      </c>
      <c r="E135" s="58">
        <v>66</v>
      </c>
      <c r="F135" s="64">
        <v>152</v>
      </c>
      <c r="G135" s="43">
        <v>217</v>
      </c>
      <c r="H135" s="64">
        <v>55</v>
      </c>
      <c r="I135" s="273"/>
      <c r="J135" s="84"/>
      <c r="K135" s="273"/>
    </row>
    <row r="136" spans="1:11" x14ac:dyDescent="0.25">
      <c r="A136" s="33">
        <v>2110</v>
      </c>
      <c r="B136" s="58">
        <v>101</v>
      </c>
      <c r="C136" s="64">
        <v>23</v>
      </c>
      <c r="D136" s="39">
        <v>265</v>
      </c>
      <c r="E136" s="58">
        <v>45</v>
      </c>
      <c r="F136" s="64">
        <v>73</v>
      </c>
      <c r="G136" s="43">
        <v>234</v>
      </c>
      <c r="H136" s="64">
        <v>54</v>
      </c>
      <c r="I136" s="273"/>
      <c r="J136" s="84"/>
      <c r="K136" s="273"/>
    </row>
    <row r="137" spans="1:11" x14ac:dyDescent="0.25">
      <c r="A137" s="33">
        <v>2111</v>
      </c>
      <c r="B137" s="58">
        <v>235</v>
      </c>
      <c r="C137" s="64">
        <v>48</v>
      </c>
      <c r="D137" s="39">
        <v>507</v>
      </c>
      <c r="E137" s="58">
        <v>88</v>
      </c>
      <c r="F137" s="64">
        <v>178</v>
      </c>
      <c r="G137" s="43">
        <v>431</v>
      </c>
      <c r="H137" s="64">
        <v>103</v>
      </c>
      <c r="I137" s="273"/>
      <c r="J137" s="84"/>
      <c r="K137" s="273"/>
    </row>
    <row r="138" spans="1:11" x14ac:dyDescent="0.25">
      <c r="A138" s="33">
        <v>2112</v>
      </c>
      <c r="B138" s="58">
        <v>304</v>
      </c>
      <c r="C138" s="64">
        <v>62</v>
      </c>
      <c r="D138" s="39">
        <v>511</v>
      </c>
      <c r="E138" s="58">
        <v>107</v>
      </c>
      <c r="F138" s="64">
        <v>241</v>
      </c>
      <c r="G138" s="43">
        <v>427</v>
      </c>
      <c r="H138" s="64">
        <v>121</v>
      </c>
      <c r="I138" s="273"/>
      <c r="J138" s="84"/>
      <c r="K138" s="273"/>
    </row>
    <row r="139" spans="1:11" x14ac:dyDescent="0.25">
      <c r="A139" s="33">
        <v>2113</v>
      </c>
      <c r="B139" s="58">
        <v>142</v>
      </c>
      <c r="C139" s="64">
        <v>21</v>
      </c>
      <c r="D139" s="39">
        <v>272</v>
      </c>
      <c r="E139" s="58">
        <v>44</v>
      </c>
      <c r="F139" s="64">
        <v>108</v>
      </c>
      <c r="G139" s="43">
        <v>229</v>
      </c>
      <c r="H139" s="64">
        <v>64</v>
      </c>
      <c r="I139" s="273"/>
      <c r="J139" s="84"/>
      <c r="K139" s="273"/>
    </row>
    <row r="140" spans="1:11" x14ac:dyDescent="0.25">
      <c r="A140" s="33">
        <v>2114</v>
      </c>
      <c r="B140" s="58">
        <v>188</v>
      </c>
      <c r="C140" s="64">
        <v>31</v>
      </c>
      <c r="D140" s="39">
        <v>348</v>
      </c>
      <c r="E140" s="58">
        <v>78</v>
      </c>
      <c r="F140" s="64">
        <v>135</v>
      </c>
      <c r="G140" s="43">
        <v>287</v>
      </c>
      <c r="H140" s="64">
        <v>87</v>
      </c>
      <c r="I140" s="273"/>
      <c r="J140" s="84"/>
      <c r="K140" s="273"/>
    </row>
    <row r="141" spans="1:11" x14ac:dyDescent="0.25">
      <c r="A141" s="33">
        <v>2115</v>
      </c>
      <c r="B141" s="58">
        <v>164</v>
      </c>
      <c r="C141" s="64">
        <v>14</v>
      </c>
      <c r="D141" s="39">
        <v>279</v>
      </c>
      <c r="E141" s="58">
        <v>50</v>
      </c>
      <c r="F141" s="64">
        <v>119</v>
      </c>
      <c r="G141" s="43">
        <v>246</v>
      </c>
      <c r="H141" s="64">
        <v>50</v>
      </c>
      <c r="I141" s="273"/>
      <c r="J141" s="84"/>
      <c r="K141" s="273"/>
    </row>
    <row r="142" spans="1:11" x14ac:dyDescent="0.25">
      <c r="A142" s="33">
        <v>2116</v>
      </c>
      <c r="B142" s="58">
        <v>118</v>
      </c>
      <c r="C142" s="64">
        <v>22</v>
      </c>
      <c r="D142" s="39">
        <v>216</v>
      </c>
      <c r="E142" s="58">
        <v>61</v>
      </c>
      <c r="F142" s="64">
        <v>73</v>
      </c>
      <c r="G142" s="43">
        <v>185</v>
      </c>
      <c r="H142" s="64">
        <v>42</v>
      </c>
      <c r="I142" s="273"/>
      <c r="J142" s="84"/>
      <c r="K142" s="273"/>
    </row>
    <row r="143" spans="1:11" x14ac:dyDescent="0.25">
      <c r="A143" s="33">
        <v>2117</v>
      </c>
      <c r="B143" s="58">
        <v>154</v>
      </c>
      <c r="C143" s="64">
        <v>22</v>
      </c>
      <c r="D143" s="39">
        <v>283</v>
      </c>
      <c r="E143" s="58">
        <v>38</v>
      </c>
      <c r="F143" s="64">
        <v>126</v>
      </c>
      <c r="G143" s="43">
        <v>248</v>
      </c>
      <c r="H143" s="64">
        <v>58</v>
      </c>
      <c r="I143" s="273"/>
      <c r="J143" s="84"/>
      <c r="K143" s="273"/>
    </row>
    <row r="144" spans="1:11" x14ac:dyDescent="0.25">
      <c r="A144" s="33">
        <v>2201</v>
      </c>
      <c r="B144" s="58">
        <v>175</v>
      </c>
      <c r="C144" s="64">
        <v>22</v>
      </c>
      <c r="D144" s="39">
        <v>378</v>
      </c>
      <c r="E144" s="58">
        <v>54</v>
      </c>
      <c r="F144" s="64">
        <v>131</v>
      </c>
      <c r="G144" s="43">
        <v>326</v>
      </c>
      <c r="H144" s="64">
        <v>71</v>
      </c>
      <c r="I144" s="273"/>
      <c r="J144" s="84"/>
      <c r="K144" s="273"/>
    </row>
    <row r="145" spans="1:11" x14ac:dyDescent="0.25">
      <c r="A145" s="33">
        <v>2202</v>
      </c>
      <c r="B145" s="58">
        <v>134</v>
      </c>
      <c r="C145" s="64">
        <v>20</v>
      </c>
      <c r="D145" s="39">
        <v>271</v>
      </c>
      <c r="E145" s="58">
        <v>48</v>
      </c>
      <c r="F145" s="64">
        <v>97</v>
      </c>
      <c r="G145" s="43">
        <v>247</v>
      </c>
      <c r="H145" s="64">
        <v>47</v>
      </c>
      <c r="I145" s="273"/>
      <c r="J145" s="84"/>
      <c r="K145" s="273"/>
    </row>
    <row r="146" spans="1:11" x14ac:dyDescent="0.25">
      <c r="A146" s="33">
        <v>2203</v>
      </c>
      <c r="B146" s="37">
        <v>116</v>
      </c>
      <c r="C146" s="38">
        <v>22</v>
      </c>
      <c r="D146" s="36">
        <v>271</v>
      </c>
      <c r="E146" s="58">
        <v>46</v>
      </c>
      <c r="F146" s="64">
        <v>88</v>
      </c>
      <c r="G146" s="43">
        <v>244</v>
      </c>
      <c r="H146" s="64">
        <v>51</v>
      </c>
      <c r="I146" s="273"/>
      <c r="J146" s="84"/>
      <c r="K146" s="273"/>
    </row>
    <row r="147" spans="1:11" x14ac:dyDescent="0.25">
      <c r="A147" s="33">
        <v>2204</v>
      </c>
      <c r="B147" s="37">
        <v>145</v>
      </c>
      <c r="C147" s="38">
        <v>21</v>
      </c>
      <c r="D147" s="36">
        <v>307</v>
      </c>
      <c r="E147" s="58">
        <v>59</v>
      </c>
      <c r="F147" s="64">
        <v>93</v>
      </c>
      <c r="G147" s="43">
        <v>253</v>
      </c>
      <c r="H147" s="64">
        <v>73</v>
      </c>
      <c r="I147" s="273"/>
      <c r="J147" s="84"/>
      <c r="K147" s="273"/>
    </row>
    <row r="148" spans="1:11" x14ac:dyDescent="0.25">
      <c r="A148" s="33">
        <v>2205</v>
      </c>
      <c r="B148" s="37">
        <v>88</v>
      </c>
      <c r="C148" s="38">
        <v>11</v>
      </c>
      <c r="D148" s="36">
        <v>318</v>
      </c>
      <c r="E148" s="58">
        <v>42</v>
      </c>
      <c r="F148" s="64">
        <v>52</v>
      </c>
      <c r="G148" s="43">
        <v>274</v>
      </c>
      <c r="H148" s="64">
        <v>63</v>
      </c>
      <c r="I148" s="273"/>
      <c r="J148" s="84"/>
      <c r="K148" s="273"/>
    </row>
    <row r="149" spans="1:11" x14ac:dyDescent="0.25">
      <c r="A149" s="33">
        <v>2206</v>
      </c>
      <c r="B149" s="37">
        <v>177</v>
      </c>
      <c r="C149" s="38">
        <v>30</v>
      </c>
      <c r="D149" s="36">
        <v>549</v>
      </c>
      <c r="E149" s="58">
        <v>66</v>
      </c>
      <c r="F149" s="64">
        <v>128</v>
      </c>
      <c r="G149" s="43">
        <v>475</v>
      </c>
      <c r="H149" s="64">
        <v>102</v>
      </c>
      <c r="I149" s="273"/>
      <c r="J149" s="84"/>
      <c r="K149" s="273"/>
    </row>
    <row r="150" spans="1:11" x14ac:dyDescent="0.25">
      <c r="A150" s="33">
        <v>2207</v>
      </c>
      <c r="B150" s="37">
        <v>135</v>
      </c>
      <c r="C150" s="38">
        <v>17</v>
      </c>
      <c r="D150" s="36">
        <v>602</v>
      </c>
      <c r="E150" s="37">
        <v>40</v>
      </c>
      <c r="F150" s="38">
        <v>102</v>
      </c>
      <c r="G150" s="35">
        <v>543</v>
      </c>
      <c r="H150" s="38">
        <v>108</v>
      </c>
      <c r="I150" s="273"/>
      <c r="J150" s="84"/>
      <c r="K150" s="273"/>
    </row>
    <row r="151" spans="1:11" x14ac:dyDescent="0.25">
      <c r="A151" s="33">
        <v>2208</v>
      </c>
      <c r="B151" s="37">
        <v>157</v>
      </c>
      <c r="C151" s="38">
        <v>21</v>
      </c>
      <c r="D151" s="36">
        <v>534</v>
      </c>
      <c r="E151" s="37">
        <v>64</v>
      </c>
      <c r="F151" s="38">
        <v>109</v>
      </c>
      <c r="G151" s="35">
        <v>458</v>
      </c>
      <c r="H151" s="38">
        <v>104</v>
      </c>
      <c r="I151" s="273"/>
      <c r="J151" s="84"/>
      <c r="K151" s="273"/>
    </row>
    <row r="152" spans="1:11" x14ac:dyDescent="0.25">
      <c r="A152" s="33">
        <v>2209</v>
      </c>
      <c r="B152" s="37">
        <v>87</v>
      </c>
      <c r="C152" s="38">
        <v>8</v>
      </c>
      <c r="D152" s="36">
        <v>226</v>
      </c>
      <c r="E152" s="37">
        <v>37</v>
      </c>
      <c r="F152" s="38">
        <v>54</v>
      </c>
      <c r="G152" s="35">
        <v>196</v>
      </c>
      <c r="H152" s="38">
        <v>49</v>
      </c>
      <c r="I152" s="273"/>
      <c r="J152" s="84"/>
      <c r="K152" s="273"/>
    </row>
    <row r="153" spans="1:11" x14ac:dyDescent="0.25">
      <c r="A153" s="65">
        <v>2210</v>
      </c>
      <c r="B153" s="67">
        <v>132</v>
      </c>
      <c r="C153" s="268">
        <v>16</v>
      </c>
      <c r="D153" s="68">
        <v>306</v>
      </c>
      <c r="E153" s="37">
        <v>72</v>
      </c>
      <c r="F153" s="38">
        <v>68</v>
      </c>
      <c r="G153" s="35">
        <v>246</v>
      </c>
      <c r="H153" s="38">
        <v>82</v>
      </c>
      <c r="I153" s="273"/>
      <c r="J153" s="84"/>
      <c r="K153" s="273"/>
    </row>
    <row r="154" spans="1:11" x14ac:dyDescent="0.25">
      <c r="A154" s="33">
        <v>2211</v>
      </c>
      <c r="B154" s="67">
        <v>94</v>
      </c>
      <c r="C154" s="268">
        <v>19</v>
      </c>
      <c r="D154" s="68">
        <v>440</v>
      </c>
      <c r="E154" s="37">
        <v>40</v>
      </c>
      <c r="F154" s="38">
        <v>68</v>
      </c>
      <c r="G154" s="35">
        <v>386</v>
      </c>
      <c r="H154" s="38">
        <v>75</v>
      </c>
      <c r="I154" s="273"/>
      <c r="J154" s="84"/>
      <c r="K154" s="273"/>
    </row>
    <row r="155" spans="1:11" x14ac:dyDescent="0.25">
      <c r="A155" s="33">
        <v>2212</v>
      </c>
      <c r="B155" s="67">
        <v>103</v>
      </c>
      <c r="C155" s="268">
        <v>21</v>
      </c>
      <c r="D155" s="68">
        <v>427</v>
      </c>
      <c r="E155" s="37">
        <v>41</v>
      </c>
      <c r="F155" s="38">
        <v>75</v>
      </c>
      <c r="G155" s="35">
        <v>373</v>
      </c>
      <c r="H155" s="38">
        <v>86</v>
      </c>
      <c r="I155" s="273"/>
      <c r="J155" s="84"/>
      <c r="K155" s="273"/>
    </row>
    <row r="156" spans="1:11" x14ac:dyDescent="0.25">
      <c r="A156" s="33">
        <v>2213</v>
      </c>
      <c r="B156" s="67">
        <v>0</v>
      </c>
      <c r="C156" s="268">
        <v>0</v>
      </c>
      <c r="D156" s="68">
        <v>44</v>
      </c>
      <c r="E156" s="37">
        <v>0</v>
      </c>
      <c r="F156" s="38">
        <v>0</v>
      </c>
      <c r="G156" s="35">
        <v>32</v>
      </c>
      <c r="H156" s="38">
        <v>12</v>
      </c>
      <c r="I156" s="273"/>
      <c r="J156" s="84"/>
      <c r="K156" s="273"/>
    </row>
    <row r="157" spans="1:11" x14ac:dyDescent="0.25">
      <c r="A157" s="69">
        <v>2214</v>
      </c>
      <c r="B157" s="71">
        <v>96</v>
      </c>
      <c r="C157" s="73">
        <v>15</v>
      </c>
      <c r="D157" s="72">
        <v>283</v>
      </c>
      <c r="E157" s="71">
        <v>38</v>
      </c>
      <c r="F157" s="73">
        <v>62</v>
      </c>
      <c r="G157" s="74">
        <v>254</v>
      </c>
      <c r="H157" s="73">
        <v>46</v>
      </c>
      <c r="I157" s="274"/>
      <c r="J157" s="85"/>
      <c r="K157" s="274"/>
    </row>
    <row r="158" spans="1:11" x14ac:dyDescent="0.25">
      <c r="A158" s="75" t="s">
        <v>19</v>
      </c>
      <c r="B158" s="124">
        <f t="shared" ref="B158:K158" si="0">SUM(B7:B157)</f>
        <v>33235</v>
      </c>
      <c r="C158" s="124">
        <f t="shared" si="0"/>
        <v>5701</v>
      </c>
      <c r="D158" s="124">
        <f t="shared" si="0"/>
        <v>42242</v>
      </c>
      <c r="E158" s="124">
        <f t="shared" si="0"/>
        <v>4255</v>
      </c>
      <c r="F158" s="124">
        <f t="shared" si="0"/>
        <v>8743</v>
      </c>
      <c r="G158" s="124">
        <f t="shared" si="0"/>
        <v>25005</v>
      </c>
      <c r="H158" s="124">
        <f t="shared" si="0"/>
        <v>5964</v>
      </c>
      <c r="I158" s="124">
        <f t="shared" si="0"/>
        <v>20922</v>
      </c>
      <c r="J158" s="124">
        <f t="shared" si="0"/>
        <v>3638</v>
      </c>
      <c r="K158" s="124">
        <f t="shared" si="0"/>
        <v>11198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D7E22-988E-466B-A2B7-78BC7E24FFBD}">
  <dimension ref="A1:R162"/>
  <sheetViews>
    <sheetView tabSelected="1" view="pageLayout" topLeftCell="A7" zoomScaleNormal="100" workbookViewId="0">
      <selection activeCell="R162" sqref="R162"/>
    </sheetView>
  </sheetViews>
  <sheetFormatPr defaultRowHeight="15" x14ac:dyDescent="0.25"/>
  <cols>
    <col min="1" max="1" width="11.1406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2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194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80">
        <v>1</v>
      </c>
      <c r="B7" s="155">
        <v>56</v>
      </c>
      <c r="C7" s="48">
        <v>17</v>
      </c>
      <c r="D7" s="114">
        <v>289</v>
      </c>
      <c r="E7" s="135"/>
      <c r="F7" s="135"/>
      <c r="G7" s="135"/>
      <c r="H7" s="136"/>
      <c r="I7" s="48">
        <v>63</v>
      </c>
      <c r="J7" s="49">
        <v>84</v>
      </c>
      <c r="K7" s="48">
        <v>230</v>
      </c>
    </row>
    <row r="8" spans="1:11" x14ac:dyDescent="0.25">
      <c r="A8" s="120">
        <v>2</v>
      </c>
      <c r="B8" s="144">
        <v>56</v>
      </c>
      <c r="C8" s="98">
        <v>8</v>
      </c>
      <c r="D8" s="131">
        <v>221</v>
      </c>
      <c r="E8" s="57"/>
      <c r="F8" s="57"/>
      <c r="G8" s="57"/>
      <c r="H8" s="137"/>
      <c r="I8" s="98">
        <v>55</v>
      </c>
      <c r="J8" s="82">
        <v>63</v>
      </c>
      <c r="K8" s="98">
        <v>182</v>
      </c>
    </row>
    <row r="9" spans="1:11" x14ac:dyDescent="0.25">
      <c r="A9" s="120">
        <v>3</v>
      </c>
      <c r="B9" s="144">
        <v>41</v>
      </c>
      <c r="C9" s="98">
        <v>10</v>
      </c>
      <c r="D9" s="131">
        <v>110</v>
      </c>
      <c r="E9" s="57"/>
      <c r="F9" s="57"/>
      <c r="G9" s="57"/>
      <c r="H9" s="137"/>
      <c r="I9" s="98">
        <v>45</v>
      </c>
      <c r="J9" s="82">
        <v>46</v>
      </c>
      <c r="K9" s="98">
        <v>73</v>
      </c>
    </row>
    <row r="10" spans="1:11" x14ac:dyDescent="0.25">
      <c r="A10" s="120">
        <v>4</v>
      </c>
      <c r="B10" s="144">
        <v>69</v>
      </c>
      <c r="C10" s="98">
        <v>5</v>
      </c>
      <c r="D10" s="131">
        <v>281</v>
      </c>
      <c r="E10" s="57"/>
      <c r="F10" s="57"/>
      <c r="G10" s="57"/>
      <c r="H10" s="137"/>
      <c r="I10" s="98">
        <v>67</v>
      </c>
      <c r="J10" s="82">
        <v>91</v>
      </c>
      <c r="K10" s="98">
        <v>229</v>
      </c>
    </row>
    <row r="11" spans="1:11" x14ac:dyDescent="0.25">
      <c r="A11" s="120">
        <v>5</v>
      </c>
      <c r="B11" s="144">
        <v>51</v>
      </c>
      <c r="C11" s="98">
        <v>12</v>
      </c>
      <c r="D11" s="131">
        <v>189</v>
      </c>
      <c r="E11" s="57"/>
      <c r="F11" s="57"/>
      <c r="G11" s="57"/>
      <c r="H11" s="137"/>
      <c r="I11" s="98">
        <v>56</v>
      </c>
      <c r="J11" s="82">
        <v>54</v>
      </c>
      <c r="K11" s="98">
        <v>153</v>
      </c>
    </row>
    <row r="12" spans="1:11" x14ac:dyDescent="0.25">
      <c r="A12" s="120">
        <v>6</v>
      </c>
      <c r="B12" s="144">
        <v>50</v>
      </c>
      <c r="C12" s="98">
        <v>18</v>
      </c>
      <c r="D12" s="131">
        <v>286</v>
      </c>
      <c r="E12" s="57"/>
      <c r="F12" s="57"/>
      <c r="G12" s="57"/>
      <c r="H12" s="137"/>
      <c r="I12" s="98">
        <v>52</v>
      </c>
      <c r="J12" s="82">
        <v>68</v>
      </c>
      <c r="K12" s="98">
        <v>257</v>
      </c>
    </row>
    <row r="13" spans="1:11" x14ac:dyDescent="0.25">
      <c r="A13" s="120">
        <v>7</v>
      </c>
      <c r="B13" s="144">
        <v>68</v>
      </c>
      <c r="C13" s="98">
        <v>10</v>
      </c>
      <c r="D13" s="131">
        <v>149</v>
      </c>
      <c r="E13" s="57"/>
      <c r="F13" s="57"/>
      <c r="G13" s="57"/>
      <c r="H13" s="137"/>
      <c r="I13" s="98">
        <v>70</v>
      </c>
      <c r="J13" s="82">
        <v>78</v>
      </c>
      <c r="K13" s="98">
        <v>93</v>
      </c>
    </row>
    <row r="14" spans="1:11" x14ac:dyDescent="0.25">
      <c r="A14" s="120">
        <v>8</v>
      </c>
      <c r="B14" s="144">
        <v>71</v>
      </c>
      <c r="C14" s="98">
        <v>15</v>
      </c>
      <c r="D14" s="131">
        <v>241</v>
      </c>
      <c r="E14" s="57"/>
      <c r="F14" s="57"/>
      <c r="G14" s="57"/>
      <c r="H14" s="137"/>
      <c r="I14" s="98">
        <v>71</v>
      </c>
      <c r="J14" s="82">
        <v>56</v>
      </c>
      <c r="K14" s="98">
        <v>215</v>
      </c>
    </row>
    <row r="15" spans="1:11" x14ac:dyDescent="0.25">
      <c r="A15" s="120">
        <v>9</v>
      </c>
      <c r="B15" s="144">
        <v>54</v>
      </c>
      <c r="C15" s="98">
        <v>14</v>
      </c>
      <c r="D15" s="131">
        <v>179</v>
      </c>
      <c r="E15" s="57"/>
      <c r="F15" s="57"/>
      <c r="G15" s="57"/>
      <c r="H15" s="137"/>
      <c r="I15" s="98">
        <v>59</v>
      </c>
      <c r="J15" s="82">
        <v>65</v>
      </c>
      <c r="K15" s="98">
        <v>137</v>
      </c>
    </row>
    <row r="16" spans="1:11" x14ac:dyDescent="0.25">
      <c r="A16" s="120">
        <v>10</v>
      </c>
      <c r="B16" s="144">
        <v>57</v>
      </c>
      <c r="C16" s="98">
        <v>15</v>
      </c>
      <c r="D16" s="131">
        <v>299</v>
      </c>
      <c r="E16" s="57"/>
      <c r="F16" s="57"/>
      <c r="G16" s="57"/>
      <c r="H16" s="137"/>
      <c r="I16" s="98">
        <v>61</v>
      </c>
      <c r="J16" s="82">
        <v>90</v>
      </c>
      <c r="K16" s="98">
        <v>229</v>
      </c>
    </row>
    <row r="17" spans="1:11" x14ac:dyDescent="0.25">
      <c r="A17" s="120">
        <v>11</v>
      </c>
      <c r="B17" s="144">
        <v>129</v>
      </c>
      <c r="C17" s="98">
        <v>15</v>
      </c>
      <c r="D17" s="131">
        <v>138</v>
      </c>
      <c r="E17" s="57"/>
      <c r="F17" s="57"/>
      <c r="G17" s="57"/>
      <c r="H17" s="137"/>
      <c r="I17" s="98">
        <v>124</v>
      </c>
      <c r="J17" s="82">
        <v>49</v>
      </c>
      <c r="K17" s="98">
        <v>123</v>
      </c>
    </row>
    <row r="18" spans="1:11" x14ac:dyDescent="0.25">
      <c r="A18" s="120">
        <v>12</v>
      </c>
      <c r="B18" s="144">
        <v>85</v>
      </c>
      <c r="C18" s="98">
        <v>16</v>
      </c>
      <c r="D18" s="131">
        <v>231</v>
      </c>
      <c r="E18" s="57"/>
      <c r="F18" s="57"/>
      <c r="G18" s="57"/>
      <c r="H18" s="137"/>
      <c r="I18" s="98">
        <v>79</v>
      </c>
      <c r="J18" s="82">
        <v>88</v>
      </c>
      <c r="K18" s="98">
        <v>173</v>
      </c>
    </row>
    <row r="19" spans="1:11" x14ac:dyDescent="0.25">
      <c r="A19" s="120">
        <v>13</v>
      </c>
      <c r="B19" s="144">
        <v>65</v>
      </c>
      <c r="C19" s="98">
        <v>11</v>
      </c>
      <c r="D19" s="131">
        <v>219</v>
      </c>
      <c r="E19" s="57"/>
      <c r="F19" s="57"/>
      <c r="G19" s="57"/>
      <c r="H19" s="137"/>
      <c r="I19" s="98">
        <v>64</v>
      </c>
      <c r="J19" s="82">
        <v>66</v>
      </c>
      <c r="K19" s="98">
        <v>168</v>
      </c>
    </row>
    <row r="20" spans="1:11" x14ac:dyDescent="0.25">
      <c r="A20" s="120">
        <v>14</v>
      </c>
      <c r="B20" s="144">
        <v>69</v>
      </c>
      <c r="C20" s="98">
        <v>16</v>
      </c>
      <c r="D20" s="131">
        <v>172</v>
      </c>
      <c r="E20" s="57"/>
      <c r="F20" s="57"/>
      <c r="G20" s="57"/>
      <c r="H20" s="137"/>
      <c r="I20" s="98">
        <v>71</v>
      </c>
      <c r="J20" s="82">
        <v>53</v>
      </c>
      <c r="K20" s="98">
        <v>154</v>
      </c>
    </row>
    <row r="21" spans="1:11" x14ac:dyDescent="0.25">
      <c r="A21" s="120">
        <v>15</v>
      </c>
      <c r="B21" s="144">
        <v>73</v>
      </c>
      <c r="C21" s="98">
        <v>19</v>
      </c>
      <c r="D21" s="131">
        <v>268</v>
      </c>
      <c r="E21" s="57"/>
      <c r="F21" s="57"/>
      <c r="G21" s="57"/>
      <c r="H21" s="137"/>
      <c r="I21" s="98">
        <v>79</v>
      </c>
      <c r="J21" s="82">
        <v>65</v>
      </c>
      <c r="K21" s="98">
        <v>269</v>
      </c>
    </row>
    <row r="22" spans="1:11" x14ac:dyDescent="0.25">
      <c r="A22" s="120">
        <v>16</v>
      </c>
      <c r="B22" s="144">
        <v>102</v>
      </c>
      <c r="C22" s="98">
        <v>15</v>
      </c>
      <c r="D22" s="131">
        <v>288</v>
      </c>
      <c r="E22" s="57"/>
      <c r="F22" s="57"/>
      <c r="G22" s="57"/>
      <c r="H22" s="137"/>
      <c r="I22" s="98">
        <v>103</v>
      </c>
      <c r="J22" s="82">
        <v>90</v>
      </c>
      <c r="K22" s="98">
        <v>265</v>
      </c>
    </row>
    <row r="23" spans="1:11" x14ac:dyDescent="0.25">
      <c r="A23" s="120">
        <v>17</v>
      </c>
      <c r="B23" s="144">
        <v>72</v>
      </c>
      <c r="C23" s="98">
        <v>17</v>
      </c>
      <c r="D23" s="131">
        <v>234</v>
      </c>
      <c r="E23" s="57"/>
      <c r="F23" s="57"/>
      <c r="G23" s="57"/>
      <c r="H23" s="137"/>
      <c r="I23" s="98">
        <v>73</v>
      </c>
      <c r="J23" s="82">
        <v>71</v>
      </c>
      <c r="K23" s="98">
        <v>212</v>
      </c>
    </row>
    <row r="24" spans="1:11" x14ac:dyDescent="0.25">
      <c r="A24" s="120">
        <v>18</v>
      </c>
      <c r="B24" s="144">
        <v>91</v>
      </c>
      <c r="C24" s="98">
        <v>13</v>
      </c>
      <c r="D24" s="131">
        <v>248</v>
      </c>
      <c r="E24" s="57"/>
      <c r="F24" s="57"/>
      <c r="G24" s="57"/>
      <c r="H24" s="137"/>
      <c r="I24" s="98">
        <v>89</v>
      </c>
      <c r="J24" s="82">
        <v>60</v>
      </c>
      <c r="K24" s="98">
        <v>215</v>
      </c>
    </row>
    <row r="25" spans="1:11" x14ac:dyDescent="0.25">
      <c r="A25" s="120">
        <v>19</v>
      </c>
      <c r="B25" s="144">
        <v>82</v>
      </c>
      <c r="C25" s="98">
        <v>13</v>
      </c>
      <c r="D25" s="131">
        <v>263</v>
      </c>
      <c r="E25" s="57"/>
      <c r="F25" s="57"/>
      <c r="G25" s="57"/>
      <c r="H25" s="137"/>
      <c r="I25" s="98">
        <v>69</v>
      </c>
      <c r="J25" s="82">
        <v>69</v>
      </c>
      <c r="K25" s="98">
        <v>245</v>
      </c>
    </row>
    <row r="26" spans="1:11" x14ac:dyDescent="0.25">
      <c r="A26" s="120">
        <v>20</v>
      </c>
      <c r="B26" s="144">
        <v>63</v>
      </c>
      <c r="C26" s="98">
        <v>6</v>
      </c>
      <c r="D26" s="131">
        <v>201</v>
      </c>
      <c r="E26" s="57"/>
      <c r="F26" s="57"/>
      <c r="G26" s="57"/>
      <c r="H26" s="137"/>
      <c r="I26" s="98">
        <v>57</v>
      </c>
      <c r="J26" s="82">
        <v>65</v>
      </c>
      <c r="K26" s="98">
        <v>159</v>
      </c>
    </row>
    <row r="27" spans="1:11" x14ac:dyDescent="0.25">
      <c r="A27" s="120">
        <v>21</v>
      </c>
      <c r="B27" s="144">
        <v>73</v>
      </c>
      <c r="C27" s="98">
        <v>22</v>
      </c>
      <c r="D27" s="131">
        <v>353</v>
      </c>
      <c r="E27" s="57"/>
      <c r="F27" s="57"/>
      <c r="G27" s="57"/>
      <c r="H27" s="137"/>
      <c r="I27" s="98">
        <v>78</v>
      </c>
      <c r="J27" s="82">
        <v>90</v>
      </c>
      <c r="K27" s="98">
        <v>317</v>
      </c>
    </row>
    <row r="28" spans="1:11" x14ac:dyDescent="0.25">
      <c r="A28" s="120">
        <v>22</v>
      </c>
      <c r="B28" s="144">
        <v>46</v>
      </c>
      <c r="C28" s="98">
        <v>13</v>
      </c>
      <c r="D28" s="131">
        <v>297</v>
      </c>
      <c r="E28" s="57"/>
      <c r="F28" s="57"/>
      <c r="G28" s="57"/>
      <c r="H28" s="137"/>
      <c r="I28" s="98">
        <v>50</v>
      </c>
      <c r="J28" s="82">
        <v>109</v>
      </c>
      <c r="K28" s="98">
        <v>223</v>
      </c>
    </row>
    <row r="29" spans="1:11" x14ac:dyDescent="0.25">
      <c r="A29" s="120">
        <v>23</v>
      </c>
      <c r="B29" s="144">
        <v>63</v>
      </c>
      <c r="C29" s="98">
        <v>13</v>
      </c>
      <c r="D29" s="131">
        <v>278</v>
      </c>
      <c r="E29" s="57"/>
      <c r="F29" s="57"/>
      <c r="G29" s="57"/>
      <c r="H29" s="137"/>
      <c r="I29" s="98">
        <v>65</v>
      </c>
      <c r="J29" s="82">
        <v>93</v>
      </c>
      <c r="K29" s="98">
        <v>223</v>
      </c>
    </row>
    <row r="30" spans="1:11" x14ac:dyDescent="0.25">
      <c r="A30" s="120">
        <v>24</v>
      </c>
      <c r="B30" s="144">
        <v>92</v>
      </c>
      <c r="C30" s="98">
        <v>23</v>
      </c>
      <c r="D30" s="131">
        <v>417</v>
      </c>
      <c r="E30" s="57"/>
      <c r="F30" s="57"/>
      <c r="G30" s="57"/>
      <c r="H30" s="137"/>
      <c r="I30" s="98">
        <v>92</v>
      </c>
      <c r="J30" s="82">
        <v>118</v>
      </c>
      <c r="K30" s="98">
        <v>373</v>
      </c>
    </row>
    <row r="31" spans="1:11" x14ac:dyDescent="0.25">
      <c r="A31" s="120">
        <v>25</v>
      </c>
      <c r="B31" s="144">
        <v>57</v>
      </c>
      <c r="C31" s="98">
        <v>13</v>
      </c>
      <c r="D31" s="131">
        <v>287</v>
      </c>
      <c r="E31" s="57"/>
      <c r="F31" s="57"/>
      <c r="G31" s="57"/>
      <c r="H31" s="137"/>
      <c r="I31" s="98">
        <v>52</v>
      </c>
      <c r="J31" s="82">
        <v>65</v>
      </c>
      <c r="K31" s="98">
        <v>272</v>
      </c>
    </row>
    <row r="32" spans="1:11" x14ac:dyDescent="0.25">
      <c r="A32" s="120">
        <v>26</v>
      </c>
      <c r="B32" s="144">
        <v>58</v>
      </c>
      <c r="C32" s="98">
        <v>8</v>
      </c>
      <c r="D32" s="131">
        <v>377</v>
      </c>
      <c r="E32" s="57"/>
      <c r="F32" s="57"/>
      <c r="G32" s="57"/>
      <c r="H32" s="137"/>
      <c r="I32" s="98">
        <v>49</v>
      </c>
      <c r="J32" s="82">
        <v>92</v>
      </c>
      <c r="K32" s="98">
        <v>336</v>
      </c>
    </row>
    <row r="33" spans="1:11" x14ac:dyDescent="0.25">
      <c r="A33" s="120">
        <v>27</v>
      </c>
      <c r="B33" s="144">
        <v>54</v>
      </c>
      <c r="C33" s="98">
        <v>14</v>
      </c>
      <c r="D33" s="131">
        <v>320</v>
      </c>
      <c r="E33" s="57"/>
      <c r="F33" s="57"/>
      <c r="G33" s="57"/>
      <c r="H33" s="137"/>
      <c r="I33" s="98">
        <v>62</v>
      </c>
      <c r="J33" s="82">
        <v>104</v>
      </c>
      <c r="K33" s="98">
        <v>241</v>
      </c>
    </row>
    <row r="34" spans="1:11" x14ac:dyDescent="0.25">
      <c r="A34" s="120">
        <v>28</v>
      </c>
      <c r="B34" s="144">
        <v>36</v>
      </c>
      <c r="C34" s="98">
        <v>9</v>
      </c>
      <c r="D34" s="131">
        <v>321</v>
      </c>
      <c r="E34" s="57"/>
      <c r="F34" s="57"/>
      <c r="G34" s="57"/>
      <c r="H34" s="137"/>
      <c r="I34" s="98">
        <v>37</v>
      </c>
      <c r="J34" s="82">
        <v>120</v>
      </c>
      <c r="K34" s="98">
        <v>241</v>
      </c>
    </row>
    <row r="35" spans="1:11" x14ac:dyDescent="0.25">
      <c r="A35" s="120">
        <v>37</v>
      </c>
      <c r="B35" s="52">
        <v>27</v>
      </c>
      <c r="C35" s="50">
        <v>5</v>
      </c>
      <c r="D35" s="51">
        <v>235</v>
      </c>
      <c r="E35" s="57"/>
      <c r="F35" s="57"/>
      <c r="G35" s="57"/>
      <c r="H35" s="137"/>
      <c r="I35" s="50">
        <v>28</v>
      </c>
      <c r="J35" s="54">
        <v>75</v>
      </c>
      <c r="K35" s="50">
        <v>193</v>
      </c>
    </row>
    <row r="36" spans="1:11" x14ac:dyDescent="0.25">
      <c r="A36" s="119">
        <v>38</v>
      </c>
      <c r="B36" s="52">
        <v>49</v>
      </c>
      <c r="C36" s="50">
        <v>9</v>
      </c>
      <c r="D36" s="51">
        <v>250</v>
      </c>
      <c r="E36" s="57"/>
      <c r="F36" s="57"/>
      <c r="G36" s="57"/>
      <c r="H36" s="137"/>
      <c r="I36" s="50">
        <v>53</v>
      </c>
      <c r="J36" s="54">
        <v>82</v>
      </c>
      <c r="K36" s="50">
        <v>201</v>
      </c>
    </row>
    <row r="37" spans="1:11" x14ac:dyDescent="0.25">
      <c r="A37" s="120">
        <v>39</v>
      </c>
      <c r="B37" s="144">
        <v>24</v>
      </c>
      <c r="C37" s="98">
        <v>0</v>
      </c>
      <c r="D37" s="131">
        <v>281</v>
      </c>
      <c r="E37" s="57"/>
      <c r="F37" s="57"/>
      <c r="G37" s="57"/>
      <c r="H37" s="137"/>
      <c r="I37" s="98">
        <v>17</v>
      </c>
      <c r="J37" s="82">
        <v>92</v>
      </c>
      <c r="K37" s="98">
        <v>218</v>
      </c>
    </row>
    <row r="38" spans="1:11" x14ac:dyDescent="0.25">
      <c r="A38" s="120">
        <v>40</v>
      </c>
      <c r="B38" s="144">
        <v>34</v>
      </c>
      <c r="C38" s="98">
        <v>8</v>
      </c>
      <c r="D38" s="131">
        <v>207</v>
      </c>
      <c r="E38" s="57"/>
      <c r="F38" s="57"/>
      <c r="G38" s="57"/>
      <c r="H38" s="137"/>
      <c r="I38" s="98">
        <v>34</v>
      </c>
      <c r="J38" s="82">
        <v>57</v>
      </c>
      <c r="K38" s="98">
        <v>163</v>
      </c>
    </row>
    <row r="39" spans="1:11" x14ac:dyDescent="0.25">
      <c r="A39" s="120">
        <v>41</v>
      </c>
      <c r="B39" s="144">
        <v>21</v>
      </c>
      <c r="C39" s="98">
        <v>4</v>
      </c>
      <c r="D39" s="131">
        <v>345</v>
      </c>
      <c r="E39" s="57"/>
      <c r="F39" s="57"/>
      <c r="G39" s="57"/>
      <c r="H39" s="137"/>
      <c r="I39" s="98">
        <v>21</v>
      </c>
      <c r="J39" s="82">
        <v>127</v>
      </c>
      <c r="K39" s="98">
        <v>237</v>
      </c>
    </row>
    <row r="40" spans="1:11" x14ac:dyDescent="0.25">
      <c r="A40" s="120">
        <v>42</v>
      </c>
      <c r="B40" s="144">
        <v>16</v>
      </c>
      <c r="C40" s="98">
        <v>5</v>
      </c>
      <c r="D40" s="131">
        <v>283</v>
      </c>
      <c r="E40" s="57"/>
      <c r="F40" s="57"/>
      <c r="G40" s="57"/>
      <c r="H40" s="137"/>
      <c r="I40" s="98">
        <v>20</v>
      </c>
      <c r="J40" s="82">
        <v>111</v>
      </c>
      <c r="K40" s="98">
        <v>213</v>
      </c>
    </row>
    <row r="41" spans="1:11" x14ac:dyDescent="0.25">
      <c r="A41" s="120">
        <v>43</v>
      </c>
      <c r="B41" s="144">
        <v>14</v>
      </c>
      <c r="C41" s="98">
        <v>6</v>
      </c>
      <c r="D41" s="131">
        <v>252</v>
      </c>
      <c r="E41" s="57"/>
      <c r="F41" s="57"/>
      <c r="G41" s="57"/>
      <c r="H41" s="137"/>
      <c r="I41" s="98">
        <v>18</v>
      </c>
      <c r="J41" s="82">
        <v>121</v>
      </c>
      <c r="K41" s="98">
        <v>165</v>
      </c>
    </row>
    <row r="42" spans="1:11" x14ac:dyDescent="0.25">
      <c r="A42" s="120">
        <v>44</v>
      </c>
      <c r="B42" s="144">
        <v>25</v>
      </c>
      <c r="C42" s="98">
        <v>6</v>
      </c>
      <c r="D42" s="131">
        <v>294</v>
      </c>
      <c r="E42" s="57"/>
      <c r="F42" s="57"/>
      <c r="G42" s="57"/>
      <c r="H42" s="137"/>
      <c r="I42" s="98">
        <v>24</v>
      </c>
      <c r="J42" s="82">
        <v>95</v>
      </c>
      <c r="K42" s="98">
        <v>237</v>
      </c>
    </row>
    <row r="43" spans="1:11" x14ac:dyDescent="0.25">
      <c r="A43" s="120">
        <v>45</v>
      </c>
      <c r="B43" s="144">
        <v>53</v>
      </c>
      <c r="C43" s="98">
        <v>4</v>
      </c>
      <c r="D43" s="131">
        <v>341</v>
      </c>
      <c r="E43" s="57"/>
      <c r="F43" s="57"/>
      <c r="G43" s="57"/>
      <c r="H43" s="137"/>
      <c r="I43" s="98">
        <v>51</v>
      </c>
      <c r="J43" s="82">
        <v>116</v>
      </c>
      <c r="K43" s="98">
        <v>253</v>
      </c>
    </row>
    <row r="44" spans="1:11" x14ac:dyDescent="0.25">
      <c r="A44" s="120">
        <v>46</v>
      </c>
      <c r="B44" s="144">
        <v>42</v>
      </c>
      <c r="C44" s="98">
        <v>7</v>
      </c>
      <c r="D44" s="131">
        <v>305</v>
      </c>
      <c r="E44" s="57"/>
      <c r="F44" s="57"/>
      <c r="G44" s="57"/>
      <c r="H44" s="137"/>
      <c r="I44" s="98">
        <v>42</v>
      </c>
      <c r="J44" s="82">
        <v>102</v>
      </c>
      <c r="K44" s="98">
        <v>231</v>
      </c>
    </row>
    <row r="45" spans="1:11" x14ac:dyDescent="0.25">
      <c r="A45" s="120">
        <v>47</v>
      </c>
      <c r="B45" s="144">
        <v>27</v>
      </c>
      <c r="C45" s="98">
        <v>3</v>
      </c>
      <c r="D45" s="131">
        <v>209</v>
      </c>
      <c r="E45" s="57"/>
      <c r="F45" s="57"/>
      <c r="G45" s="57"/>
      <c r="H45" s="137"/>
      <c r="I45" s="98">
        <v>25</v>
      </c>
      <c r="J45" s="82">
        <v>60</v>
      </c>
      <c r="K45" s="98">
        <v>168</v>
      </c>
    </row>
    <row r="46" spans="1:11" x14ac:dyDescent="0.25">
      <c r="A46" s="120">
        <v>48</v>
      </c>
      <c r="B46" s="144">
        <v>47</v>
      </c>
      <c r="C46" s="98">
        <v>6</v>
      </c>
      <c r="D46" s="131">
        <v>233</v>
      </c>
      <c r="E46" s="57"/>
      <c r="F46" s="57"/>
      <c r="G46" s="57"/>
      <c r="H46" s="137"/>
      <c r="I46" s="98">
        <v>46</v>
      </c>
      <c r="J46" s="82">
        <v>82</v>
      </c>
      <c r="K46" s="98">
        <v>182</v>
      </c>
    </row>
    <row r="47" spans="1:11" x14ac:dyDescent="0.25">
      <c r="A47" s="120">
        <v>49</v>
      </c>
      <c r="B47" s="144">
        <v>39</v>
      </c>
      <c r="C47" s="98">
        <v>13</v>
      </c>
      <c r="D47" s="131">
        <v>194</v>
      </c>
      <c r="E47" s="57"/>
      <c r="F47" s="57"/>
      <c r="G47" s="57"/>
      <c r="H47" s="137"/>
      <c r="I47" s="98">
        <v>45</v>
      </c>
      <c r="J47" s="82">
        <v>66</v>
      </c>
      <c r="K47" s="98">
        <v>143</v>
      </c>
    </row>
    <row r="48" spans="1:11" x14ac:dyDescent="0.25">
      <c r="A48" s="120">
        <v>50</v>
      </c>
      <c r="B48" s="144">
        <v>54</v>
      </c>
      <c r="C48" s="98">
        <v>17</v>
      </c>
      <c r="D48" s="131">
        <v>316</v>
      </c>
      <c r="E48" s="57"/>
      <c r="F48" s="57"/>
      <c r="G48" s="57"/>
      <c r="H48" s="137"/>
      <c r="I48" s="98">
        <v>67</v>
      </c>
      <c r="J48" s="82">
        <v>112</v>
      </c>
      <c r="K48" s="98">
        <v>240</v>
      </c>
    </row>
    <row r="49" spans="1:11" x14ac:dyDescent="0.25">
      <c r="A49" s="120">
        <v>51</v>
      </c>
      <c r="B49" s="144">
        <v>27</v>
      </c>
      <c r="C49" s="98">
        <v>5</v>
      </c>
      <c r="D49" s="131">
        <v>227</v>
      </c>
      <c r="E49" s="57"/>
      <c r="F49" s="57"/>
      <c r="G49" s="57"/>
      <c r="H49" s="137"/>
      <c r="I49" s="98">
        <v>28</v>
      </c>
      <c r="J49" s="82">
        <v>71</v>
      </c>
      <c r="K49" s="98">
        <v>177</v>
      </c>
    </row>
    <row r="50" spans="1:11" x14ac:dyDescent="0.25">
      <c r="A50" s="120">
        <v>52</v>
      </c>
      <c r="B50" s="144">
        <v>28</v>
      </c>
      <c r="C50" s="98">
        <v>5</v>
      </c>
      <c r="D50" s="131">
        <v>264</v>
      </c>
      <c r="E50" s="57"/>
      <c r="F50" s="57"/>
      <c r="G50" s="57"/>
      <c r="H50" s="137"/>
      <c r="I50" s="98">
        <v>29</v>
      </c>
      <c r="J50" s="82">
        <v>59</v>
      </c>
      <c r="K50" s="98">
        <v>229</v>
      </c>
    </row>
    <row r="51" spans="1:11" x14ac:dyDescent="0.25">
      <c r="A51" s="120">
        <v>53</v>
      </c>
      <c r="B51" s="144">
        <v>26</v>
      </c>
      <c r="C51" s="98">
        <v>5</v>
      </c>
      <c r="D51" s="131">
        <v>205</v>
      </c>
      <c r="E51" s="57"/>
      <c r="F51" s="57"/>
      <c r="G51" s="57"/>
      <c r="H51" s="137"/>
      <c r="I51" s="98">
        <v>29</v>
      </c>
      <c r="J51" s="82">
        <v>54</v>
      </c>
      <c r="K51" s="98">
        <v>180</v>
      </c>
    </row>
    <row r="52" spans="1:11" x14ac:dyDescent="0.25">
      <c r="A52" s="120">
        <v>54</v>
      </c>
      <c r="B52" s="144">
        <v>11</v>
      </c>
      <c r="C52" s="98">
        <v>1</v>
      </c>
      <c r="D52" s="131">
        <v>174</v>
      </c>
      <c r="E52" s="57"/>
      <c r="F52" s="57"/>
      <c r="G52" s="57"/>
      <c r="H52" s="137"/>
      <c r="I52" s="98">
        <v>9</v>
      </c>
      <c r="J52" s="82">
        <v>69</v>
      </c>
      <c r="K52" s="98">
        <v>124</v>
      </c>
    </row>
    <row r="53" spans="1:11" x14ac:dyDescent="0.25">
      <c r="A53" s="120">
        <v>55</v>
      </c>
      <c r="B53" s="144">
        <v>38</v>
      </c>
      <c r="C53" s="98">
        <v>6</v>
      </c>
      <c r="D53" s="131">
        <v>178</v>
      </c>
      <c r="E53" s="57"/>
      <c r="F53" s="57"/>
      <c r="G53" s="57"/>
      <c r="H53" s="137"/>
      <c r="I53" s="98">
        <v>40</v>
      </c>
      <c r="J53" s="82">
        <v>57</v>
      </c>
      <c r="K53" s="98">
        <v>135</v>
      </c>
    </row>
    <row r="54" spans="1:11" x14ac:dyDescent="0.25">
      <c r="A54" s="120">
        <v>56</v>
      </c>
      <c r="B54" s="144">
        <v>1</v>
      </c>
      <c r="C54" s="98">
        <v>1</v>
      </c>
      <c r="D54" s="131">
        <v>17</v>
      </c>
      <c r="E54" s="57"/>
      <c r="F54" s="57"/>
      <c r="G54" s="57"/>
      <c r="H54" s="137"/>
      <c r="I54" s="98">
        <v>2</v>
      </c>
      <c r="J54" s="82">
        <v>2</v>
      </c>
      <c r="K54" s="98">
        <v>12</v>
      </c>
    </row>
    <row r="55" spans="1:11" x14ac:dyDescent="0.25">
      <c r="A55" s="120">
        <v>57</v>
      </c>
      <c r="B55" s="144">
        <v>36</v>
      </c>
      <c r="C55" s="98">
        <v>7</v>
      </c>
      <c r="D55" s="131">
        <v>224</v>
      </c>
      <c r="E55" s="57"/>
      <c r="F55" s="57"/>
      <c r="G55" s="57"/>
      <c r="H55" s="137"/>
      <c r="I55" s="98">
        <v>36</v>
      </c>
      <c r="J55" s="82">
        <v>80</v>
      </c>
      <c r="K55" s="98">
        <v>184</v>
      </c>
    </row>
    <row r="56" spans="1:11" x14ac:dyDescent="0.25">
      <c r="A56" s="120">
        <v>58</v>
      </c>
      <c r="B56" s="144">
        <v>37</v>
      </c>
      <c r="C56" s="98">
        <v>3</v>
      </c>
      <c r="D56" s="131">
        <v>398</v>
      </c>
      <c r="E56" s="138"/>
      <c r="F56" s="138"/>
      <c r="G56" s="138"/>
      <c r="H56" s="139"/>
      <c r="I56" s="98">
        <v>34</v>
      </c>
      <c r="J56" s="82">
        <v>142</v>
      </c>
      <c r="K56" s="98">
        <v>300</v>
      </c>
    </row>
    <row r="57" spans="1:11" x14ac:dyDescent="0.25">
      <c r="A57" s="292">
        <v>59</v>
      </c>
      <c r="B57" s="165">
        <v>29</v>
      </c>
      <c r="C57" s="105">
        <v>12</v>
      </c>
      <c r="D57" s="142">
        <v>369</v>
      </c>
      <c r="E57" s="140"/>
      <c r="F57" s="140"/>
      <c r="G57" s="140"/>
      <c r="H57" s="141"/>
      <c r="I57" s="105">
        <v>34</v>
      </c>
      <c r="J57" s="103">
        <v>121</v>
      </c>
      <c r="K57" s="98">
        <v>284</v>
      </c>
    </row>
    <row r="58" spans="1:11" x14ac:dyDescent="0.25">
      <c r="A58" s="75" t="s">
        <v>19</v>
      </c>
      <c r="B58" s="124">
        <f>SUM(B7:B57)</f>
        <v>2588</v>
      </c>
      <c r="C58" s="124">
        <f>SUM(C7:C57)</f>
        <v>518</v>
      </c>
      <c r="D58" s="124">
        <f>SUM(D7:D57)</f>
        <v>12957</v>
      </c>
      <c r="E58" s="124"/>
      <c r="F58" s="124"/>
      <c r="G58" s="124"/>
      <c r="H58" s="124"/>
      <c r="I58" s="124">
        <f>SUM(I7:I57)</f>
        <v>2624</v>
      </c>
      <c r="J58" s="124">
        <f>SUM(J7:J57)</f>
        <v>4115</v>
      </c>
      <c r="K58" s="124">
        <f>SUM(K7:K57)</f>
        <v>10476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  <rowBreaks count="1" manualBreakCount="1">
    <brk id="3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7A9C7-0894-4C66-B25F-9A4ADECCE6AA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5.285156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195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28" t="s">
        <v>196</v>
      </c>
      <c r="B7" s="49">
        <v>60</v>
      </c>
      <c r="C7" s="87">
        <v>4</v>
      </c>
      <c r="D7" s="48">
        <v>325</v>
      </c>
      <c r="E7" s="144">
        <v>34</v>
      </c>
      <c r="F7" s="87">
        <v>23</v>
      </c>
      <c r="G7" s="144">
        <v>250</v>
      </c>
      <c r="H7" s="145">
        <v>67</v>
      </c>
      <c r="I7" s="89"/>
      <c r="J7" s="90"/>
      <c r="K7" s="91"/>
    </row>
    <row r="8" spans="1:11" x14ac:dyDescent="0.25">
      <c r="A8" s="128" t="s">
        <v>197</v>
      </c>
      <c r="B8" s="82">
        <v>34</v>
      </c>
      <c r="C8" s="81">
        <v>2</v>
      </c>
      <c r="D8" s="98">
        <v>213</v>
      </c>
      <c r="E8" s="144">
        <v>18</v>
      </c>
      <c r="F8" s="81">
        <v>16</v>
      </c>
      <c r="G8" s="144">
        <v>169</v>
      </c>
      <c r="H8" s="145">
        <v>47</v>
      </c>
      <c r="I8" s="94"/>
      <c r="J8" s="95"/>
      <c r="K8" s="96"/>
    </row>
    <row r="9" spans="1:11" x14ac:dyDescent="0.25">
      <c r="A9" s="128" t="s">
        <v>198</v>
      </c>
      <c r="B9" s="82">
        <v>65</v>
      </c>
      <c r="C9" s="81">
        <v>12</v>
      </c>
      <c r="D9" s="98">
        <v>568</v>
      </c>
      <c r="E9" s="144">
        <v>32</v>
      </c>
      <c r="F9" s="81">
        <v>38</v>
      </c>
      <c r="G9" s="144">
        <v>469</v>
      </c>
      <c r="H9" s="145">
        <v>98</v>
      </c>
      <c r="I9" s="94"/>
      <c r="J9" s="95"/>
      <c r="K9" s="96"/>
    </row>
    <row r="10" spans="1:11" x14ac:dyDescent="0.25">
      <c r="A10" s="128" t="s">
        <v>199</v>
      </c>
      <c r="B10" s="82">
        <v>73</v>
      </c>
      <c r="C10" s="81">
        <v>8</v>
      </c>
      <c r="D10" s="98">
        <v>371</v>
      </c>
      <c r="E10" s="144">
        <v>26</v>
      </c>
      <c r="F10" s="81">
        <v>51</v>
      </c>
      <c r="G10" s="144">
        <v>275</v>
      </c>
      <c r="H10" s="145">
        <v>94</v>
      </c>
      <c r="I10" s="94"/>
      <c r="J10" s="95"/>
      <c r="K10" s="96"/>
    </row>
    <row r="11" spans="1:11" x14ac:dyDescent="0.25">
      <c r="A11" s="128" t="s">
        <v>200</v>
      </c>
      <c r="B11" s="82">
        <v>76</v>
      </c>
      <c r="C11" s="81">
        <v>13</v>
      </c>
      <c r="D11" s="98">
        <v>385</v>
      </c>
      <c r="E11" s="144">
        <v>26</v>
      </c>
      <c r="F11" s="81">
        <v>50</v>
      </c>
      <c r="G11" s="144">
        <v>307</v>
      </c>
      <c r="H11" s="145">
        <v>74</v>
      </c>
      <c r="I11" s="94"/>
      <c r="J11" s="95"/>
      <c r="K11" s="96"/>
    </row>
    <row r="12" spans="1:11" x14ac:dyDescent="0.25">
      <c r="A12" s="128" t="s">
        <v>201</v>
      </c>
      <c r="B12" s="82">
        <v>71</v>
      </c>
      <c r="C12" s="81">
        <v>12</v>
      </c>
      <c r="D12" s="98">
        <v>318</v>
      </c>
      <c r="E12" s="144">
        <v>30</v>
      </c>
      <c r="F12" s="81">
        <v>45</v>
      </c>
      <c r="G12" s="144">
        <v>247</v>
      </c>
      <c r="H12" s="145">
        <v>68</v>
      </c>
      <c r="I12" s="94"/>
      <c r="J12" s="95"/>
      <c r="K12" s="96"/>
    </row>
    <row r="13" spans="1:11" x14ac:dyDescent="0.25">
      <c r="A13" s="75" t="s">
        <v>19</v>
      </c>
      <c r="B13" s="124">
        <f>SUM(B7:B12)</f>
        <v>379</v>
      </c>
      <c r="C13" s="124">
        <f>SUM(C7:C12)</f>
        <v>51</v>
      </c>
      <c r="D13" s="124">
        <f>SUM(D7:D12)</f>
        <v>2180</v>
      </c>
      <c r="E13" s="124">
        <f>SUM(E7:E12)</f>
        <v>166</v>
      </c>
      <c r="F13" s="124">
        <f>SUM(F7:F12)</f>
        <v>223</v>
      </c>
      <c r="G13" s="124">
        <f>SUM(G7:G12)</f>
        <v>1717</v>
      </c>
      <c r="H13" s="124">
        <f>SUM(H7:H12)</f>
        <v>448</v>
      </c>
      <c r="I13" s="76"/>
      <c r="J13" s="76"/>
      <c r="K13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63901-11EB-49F0-87DA-BDB840DC6924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1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203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28" t="s">
        <v>204</v>
      </c>
      <c r="B7" s="49">
        <v>38</v>
      </c>
      <c r="C7" s="87">
        <v>6</v>
      </c>
      <c r="D7" s="48">
        <v>225</v>
      </c>
      <c r="E7" s="135"/>
      <c r="F7" s="135"/>
      <c r="G7" s="135"/>
      <c r="H7" s="136"/>
      <c r="I7" s="114">
        <v>39</v>
      </c>
      <c r="J7" s="163">
        <v>54</v>
      </c>
      <c r="K7" s="87">
        <v>180</v>
      </c>
    </row>
    <row r="8" spans="1:11" x14ac:dyDescent="0.25">
      <c r="A8" s="128" t="s">
        <v>205</v>
      </c>
      <c r="B8" s="82">
        <v>11</v>
      </c>
      <c r="C8" s="81">
        <v>1</v>
      </c>
      <c r="D8" s="98">
        <v>127</v>
      </c>
      <c r="E8" s="57"/>
      <c r="F8" s="57"/>
      <c r="G8" s="57"/>
      <c r="H8" s="137"/>
      <c r="I8" s="131">
        <v>8</v>
      </c>
      <c r="J8" s="164">
        <v>33</v>
      </c>
      <c r="K8" s="81">
        <v>95</v>
      </c>
    </row>
    <row r="9" spans="1:11" x14ac:dyDescent="0.25">
      <c r="A9" s="128" t="s">
        <v>206</v>
      </c>
      <c r="B9" s="82">
        <v>25</v>
      </c>
      <c r="C9" s="81">
        <v>4</v>
      </c>
      <c r="D9" s="98">
        <v>207</v>
      </c>
      <c r="E9" s="57"/>
      <c r="F9" s="57"/>
      <c r="G9" s="57"/>
      <c r="H9" s="137"/>
      <c r="I9" s="131">
        <v>28</v>
      </c>
      <c r="J9" s="164">
        <v>76</v>
      </c>
      <c r="K9" s="81">
        <v>146</v>
      </c>
    </row>
    <row r="10" spans="1:11" x14ac:dyDescent="0.25">
      <c r="A10" s="128" t="s">
        <v>207</v>
      </c>
      <c r="B10" s="82">
        <v>0</v>
      </c>
      <c r="C10" s="81">
        <v>0</v>
      </c>
      <c r="D10" s="98">
        <v>137</v>
      </c>
      <c r="E10" s="140"/>
      <c r="F10" s="140"/>
      <c r="G10" s="140"/>
      <c r="H10" s="141"/>
      <c r="I10" s="131">
        <v>0</v>
      </c>
      <c r="J10" s="164">
        <v>25</v>
      </c>
      <c r="K10" s="81">
        <v>99</v>
      </c>
    </row>
    <row r="11" spans="1:11" x14ac:dyDescent="0.25">
      <c r="A11" s="75" t="s">
        <v>19</v>
      </c>
      <c r="B11" s="124">
        <f>SUM(B7:B10)</f>
        <v>74</v>
      </c>
      <c r="C11" s="124">
        <f>SUM(C7:C10)</f>
        <v>11</v>
      </c>
      <c r="D11" s="124">
        <f>SUM(D7:D10)</f>
        <v>696</v>
      </c>
      <c r="E11" s="124"/>
      <c r="F11" s="124"/>
      <c r="G11" s="124"/>
      <c r="H11" s="124"/>
      <c r="I11" s="124">
        <f>SUM(I7:I10)</f>
        <v>75</v>
      </c>
      <c r="J11" s="124">
        <f>SUM(J7:J10)</f>
        <v>188</v>
      </c>
      <c r="K11" s="124">
        <f>SUM(K7:K10)</f>
        <v>520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26A00-087A-4A5E-BE6C-8C875606792F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3.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x14ac:dyDescent="0.25">
      <c r="A6" s="128" t="s">
        <v>208</v>
      </c>
      <c r="B6" s="49">
        <v>21</v>
      </c>
      <c r="C6" s="87">
        <v>1</v>
      </c>
      <c r="D6" s="48">
        <v>131</v>
      </c>
      <c r="E6" s="135"/>
      <c r="F6" s="135"/>
      <c r="G6" s="135"/>
      <c r="H6" s="136"/>
      <c r="I6" s="114">
        <v>22</v>
      </c>
      <c r="J6" s="155">
        <v>35</v>
      </c>
      <c r="K6" s="48">
        <v>103</v>
      </c>
    </row>
    <row r="7" spans="1:11" x14ac:dyDescent="0.25">
      <c r="A7" s="128" t="s">
        <v>209</v>
      </c>
      <c r="B7" s="103">
        <v>22</v>
      </c>
      <c r="C7" s="104">
        <v>4</v>
      </c>
      <c r="D7" s="98">
        <v>120</v>
      </c>
      <c r="E7" s="140"/>
      <c r="F7" s="140"/>
      <c r="G7" s="140"/>
      <c r="H7" s="141"/>
      <c r="I7" s="142">
        <v>19</v>
      </c>
      <c r="J7" s="165">
        <v>37</v>
      </c>
      <c r="K7" s="98">
        <v>93</v>
      </c>
    </row>
    <row r="8" spans="1:11" x14ac:dyDescent="0.25">
      <c r="A8" s="75" t="s">
        <v>19</v>
      </c>
      <c r="B8" s="124">
        <f>SUM(B6:B7)</f>
        <v>43</v>
      </c>
      <c r="C8" s="124">
        <f>SUM(C6:C7)</f>
        <v>5</v>
      </c>
      <c r="D8" s="124">
        <f>SUM(D6:D7)</f>
        <v>251</v>
      </c>
      <c r="E8" s="124"/>
      <c r="F8" s="124"/>
      <c r="G8" s="124"/>
      <c r="H8" s="124"/>
      <c r="I8" s="124">
        <f>SUM(I6:I7)</f>
        <v>41</v>
      </c>
      <c r="J8" s="124">
        <f>SUM(J6:J7)</f>
        <v>72</v>
      </c>
      <c r="K8" s="124">
        <f>SUM(K6:K7)</f>
        <v>196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0BBA4-73BB-4203-A3F5-F71F96D205DB}">
  <dimension ref="A1:R162"/>
  <sheetViews>
    <sheetView tabSelected="1" view="pageLayout" topLeftCell="A56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7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210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66" t="s">
        <v>211</v>
      </c>
      <c r="B7" s="49">
        <v>61</v>
      </c>
      <c r="C7" s="87">
        <v>11</v>
      </c>
      <c r="D7" s="48">
        <v>382</v>
      </c>
      <c r="E7" s="155">
        <v>19</v>
      </c>
      <c r="F7" s="87">
        <v>52</v>
      </c>
      <c r="G7" s="155">
        <v>292</v>
      </c>
      <c r="H7" s="143">
        <v>99</v>
      </c>
      <c r="I7" s="89"/>
      <c r="J7" s="90"/>
      <c r="K7" s="91"/>
    </row>
    <row r="8" spans="1:11" x14ac:dyDescent="0.25">
      <c r="A8" s="167" t="s">
        <v>212</v>
      </c>
      <c r="B8" s="54">
        <v>25</v>
      </c>
      <c r="C8" s="92">
        <v>5</v>
      </c>
      <c r="D8" s="50">
        <v>233</v>
      </c>
      <c r="E8" s="52">
        <v>11</v>
      </c>
      <c r="F8" s="92">
        <v>19</v>
      </c>
      <c r="G8" s="52">
        <v>200</v>
      </c>
      <c r="H8" s="168">
        <v>45</v>
      </c>
      <c r="I8" s="94"/>
      <c r="J8" s="95"/>
      <c r="K8" s="96"/>
    </row>
    <row r="9" spans="1:11" x14ac:dyDescent="0.25">
      <c r="A9" s="167" t="s">
        <v>213</v>
      </c>
      <c r="B9" s="54">
        <v>83</v>
      </c>
      <c r="C9" s="92">
        <v>11</v>
      </c>
      <c r="D9" s="50">
        <v>515</v>
      </c>
      <c r="E9" s="52">
        <v>36</v>
      </c>
      <c r="F9" s="92">
        <v>54</v>
      </c>
      <c r="G9" s="52">
        <v>434</v>
      </c>
      <c r="H9" s="168">
        <v>110</v>
      </c>
      <c r="I9" s="94"/>
      <c r="J9" s="95"/>
      <c r="K9" s="96"/>
    </row>
    <row r="10" spans="1:11" x14ac:dyDescent="0.25">
      <c r="A10" s="167" t="s">
        <v>214</v>
      </c>
      <c r="B10" s="54">
        <v>34</v>
      </c>
      <c r="C10" s="92">
        <v>7</v>
      </c>
      <c r="D10" s="50">
        <v>63</v>
      </c>
      <c r="E10" s="52">
        <v>15</v>
      </c>
      <c r="F10" s="92">
        <v>25</v>
      </c>
      <c r="G10" s="52">
        <v>50</v>
      </c>
      <c r="H10" s="168">
        <v>15</v>
      </c>
      <c r="I10" s="94"/>
      <c r="J10" s="95"/>
      <c r="K10" s="96"/>
    </row>
    <row r="11" spans="1:11" x14ac:dyDescent="0.25">
      <c r="A11" s="167" t="s">
        <v>215</v>
      </c>
      <c r="B11" s="54">
        <v>65</v>
      </c>
      <c r="C11" s="92">
        <v>6</v>
      </c>
      <c r="D11" s="50">
        <v>228</v>
      </c>
      <c r="E11" s="52">
        <v>16</v>
      </c>
      <c r="F11" s="92">
        <v>52</v>
      </c>
      <c r="G11" s="52">
        <v>184</v>
      </c>
      <c r="H11" s="168">
        <v>67</v>
      </c>
      <c r="I11" s="94"/>
      <c r="J11" s="95"/>
      <c r="K11" s="96"/>
    </row>
    <row r="12" spans="1:11" x14ac:dyDescent="0.25">
      <c r="A12" s="167" t="s">
        <v>216</v>
      </c>
      <c r="B12" s="54">
        <v>120</v>
      </c>
      <c r="C12" s="92">
        <v>11</v>
      </c>
      <c r="D12" s="50">
        <v>292</v>
      </c>
      <c r="E12" s="52">
        <v>40</v>
      </c>
      <c r="F12" s="92">
        <v>89</v>
      </c>
      <c r="G12" s="52">
        <v>238</v>
      </c>
      <c r="H12" s="168">
        <v>72</v>
      </c>
      <c r="I12" s="94"/>
      <c r="J12" s="95"/>
      <c r="K12" s="96"/>
    </row>
    <row r="13" spans="1:11" x14ac:dyDescent="0.25">
      <c r="A13" s="167" t="s">
        <v>217</v>
      </c>
      <c r="B13" s="54">
        <v>140</v>
      </c>
      <c r="C13" s="92">
        <v>14</v>
      </c>
      <c r="D13" s="50">
        <v>242</v>
      </c>
      <c r="E13" s="52">
        <v>63</v>
      </c>
      <c r="F13" s="92">
        <v>85</v>
      </c>
      <c r="G13" s="52">
        <v>199</v>
      </c>
      <c r="H13" s="168">
        <v>68</v>
      </c>
      <c r="I13" s="94"/>
      <c r="J13" s="95"/>
      <c r="K13" s="96"/>
    </row>
    <row r="14" spans="1:11" x14ac:dyDescent="0.25">
      <c r="A14" s="167" t="s">
        <v>218</v>
      </c>
      <c r="B14" s="54">
        <v>37</v>
      </c>
      <c r="C14" s="92">
        <v>7</v>
      </c>
      <c r="D14" s="50">
        <v>75</v>
      </c>
      <c r="E14" s="52">
        <v>10</v>
      </c>
      <c r="F14" s="92">
        <v>34</v>
      </c>
      <c r="G14" s="52">
        <v>55</v>
      </c>
      <c r="H14" s="168">
        <v>23</v>
      </c>
      <c r="I14" s="94"/>
      <c r="J14" s="95"/>
      <c r="K14" s="96"/>
    </row>
    <row r="15" spans="1:11" x14ac:dyDescent="0.25">
      <c r="A15" s="167" t="s">
        <v>219</v>
      </c>
      <c r="B15" s="54">
        <v>105</v>
      </c>
      <c r="C15" s="92">
        <v>17</v>
      </c>
      <c r="D15" s="50">
        <v>355</v>
      </c>
      <c r="E15" s="52">
        <v>40</v>
      </c>
      <c r="F15" s="92">
        <v>81</v>
      </c>
      <c r="G15" s="52">
        <v>292</v>
      </c>
      <c r="H15" s="168">
        <v>80</v>
      </c>
      <c r="I15" s="94"/>
      <c r="J15" s="95"/>
      <c r="K15" s="96"/>
    </row>
    <row r="16" spans="1:11" x14ac:dyDescent="0.25">
      <c r="A16" s="167" t="s">
        <v>220</v>
      </c>
      <c r="B16" s="54">
        <v>112</v>
      </c>
      <c r="C16" s="92">
        <v>5</v>
      </c>
      <c r="D16" s="50">
        <v>388</v>
      </c>
      <c r="E16" s="52">
        <v>29</v>
      </c>
      <c r="F16" s="92">
        <v>83</v>
      </c>
      <c r="G16" s="52">
        <v>319</v>
      </c>
      <c r="H16" s="168">
        <v>89</v>
      </c>
      <c r="I16" s="94"/>
      <c r="J16" s="95"/>
      <c r="K16" s="96"/>
    </row>
    <row r="17" spans="1:11" x14ac:dyDescent="0.25">
      <c r="A17" s="169" t="s">
        <v>221</v>
      </c>
      <c r="B17" s="54">
        <v>81</v>
      </c>
      <c r="C17" s="92">
        <v>24</v>
      </c>
      <c r="D17" s="50">
        <v>373</v>
      </c>
      <c r="E17" s="52">
        <v>26</v>
      </c>
      <c r="F17" s="92">
        <v>76</v>
      </c>
      <c r="G17" s="52">
        <v>326</v>
      </c>
      <c r="H17" s="168">
        <v>70</v>
      </c>
      <c r="I17" s="94"/>
      <c r="J17" s="95"/>
      <c r="K17" s="96"/>
    </row>
    <row r="18" spans="1:11" x14ac:dyDescent="0.25">
      <c r="A18" s="167" t="s">
        <v>222</v>
      </c>
      <c r="B18" s="54">
        <v>64</v>
      </c>
      <c r="C18" s="92">
        <v>6</v>
      </c>
      <c r="D18" s="50">
        <v>196</v>
      </c>
      <c r="E18" s="52">
        <v>21</v>
      </c>
      <c r="F18" s="92">
        <v>43</v>
      </c>
      <c r="G18" s="52">
        <v>170</v>
      </c>
      <c r="H18" s="168">
        <v>33</v>
      </c>
      <c r="I18" s="94"/>
      <c r="J18" s="95"/>
      <c r="K18" s="96"/>
    </row>
    <row r="19" spans="1:11" x14ac:dyDescent="0.25">
      <c r="A19" s="167" t="s">
        <v>223</v>
      </c>
      <c r="B19" s="54">
        <v>149</v>
      </c>
      <c r="C19" s="92">
        <v>21</v>
      </c>
      <c r="D19" s="50">
        <v>551</v>
      </c>
      <c r="E19" s="52">
        <v>51</v>
      </c>
      <c r="F19" s="92">
        <v>111</v>
      </c>
      <c r="G19" s="52">
        <v>453</v>
      </c>
      <c r="H19" s="168">
        <v>106</v>
      </c>
      <c r="I19" s="94"/>
      <c r="J19" s="95"/>
      <c r="K19" s="96"/>
    </row>
    <row r="20" spans="1:11" x14ac:dyDescent="0.25">
      <c r="A20" s="167" t="s">
        <v>224</v>
      </c>
      <c r="B20" s="54">
        <v>95</v>
      </c>
      <c r="C20" s="92">
        <v>9</v>
      </c>
      <c r="D20" s="50">
        <v>273</v>
      </c>
      <c r="E20" s="52">
        <v>43</v>
      </c>
      <c r="F20" s="92">
        <v>60</v>
      </c>
      <c r="G20" s="52">
        <v>238</v>
      </c>
      <c r="H20" s="168">
        <v>45</v>
      </c>
      <c r="I20" s="94"/>
      <c r="J20" s="95"/>
      <c r="K20" s="96"/>
    </row>
    <row r="21" spans="1:11" x14ac:dyDescent="0.25">
      <c r="A21" s="167" t="s">
        <v>225</v>
      </c>
      <c r="B21" s="54">
        <v>66</v>
      </c>
      <c r="C21" s="92">
        <v>6</v>
      </c>
      <c r="D21" s="50">
        <v>198</v>
      </c>
      <c r="E21" s="52">
        <v>26</v>
      </c>
      <c r="F21" s="92">
        <v>45</v>
      </c>
      <c r="G21" s="52">
        <v>168</v>
      </c>
      <c r="H21" s="168">
        <v>38</v>
      </c>
      <c r="I21" s="94"/>
      <c r="J21" s="95"/>
      <c r="K21" s="96"/>
    </row>
    <row r="22" spans="1:11" x14ac:dyDescent="0.25">
      <c r="A22" s="167" t="s">
        <v>226</v>
      </c>
      <c r="B22" s="54">
        <v>76</v>
      </c>
      <c r="C22" s="92">
        <v>15</v>
      </c>
      <c r="D22" s="50">
        <v>168</v>
      </c>
      <c r="E22" s="52">
        <v>35</v>
      </c>
      <c r="F22" s="92">
        <v>54</v>
      </c>
      <c r="G22" s="52">
        <v>150</v>
      </c>
      <c r="H22" s="168">
        <v>20</v>
      </c>
      <c r="I22" s="94"/>
      <c r="J22" s="95"/>
      <c r="K22" s="96"/>
    </row>
    <row r="23" spans="1:11" x14ac:dyDescent="0.25">
      <c r="A23" s="167" t="s">
        <v>227</v>
      </c>
      <c r="B23" s="54">
        <v>15</v>
      </c>
      <c r="C23" s="92">
        <v>4</v>
      </c>
      <c r="D23" s="50">
        <v>138</v>
      </c>
      <c r="E23" s="52">
        <v>9</v>
      </c>
      <c r="F23" s="92">
        <v>7</v>
      </c>
      <c r="G23" s="52">
        <v>121</v>
      </c>
      <c r="H23" s="168">
        <v>30</v>
      </c>
      <c r="I23" s="94"/>
      <c r="J23" s="95"/>
      <c r="K23" s="96"/>
    </row>
    <row r="24" spans="1:11" x14ac:dyDescent="0.25">
      <c r="A24" s="167" t="s">
        <v>228</v>
      </c>
      <c r="B24" s="54">
        <v>51</v>
      </c>
      <c r="C24" s="92">
        <v>12</v>
      </c>
      <c r="D24" s="50">
        <v>383</v>
      </c>
      <c r="E24" s="52">
        <v>18</v>
      </c>
      <c r="F24" s="92">
        <v>43</v>
      </c>
      <c r="G24" s="52">
        <v>324</v>
      </c>
      <c r="H24" s="168">
        <v>83</v>
      </c>
      <c r="I24" s="94"/>
      <c r="J24" s="95"/>
      <c r="K24" s="96"/>
    </row>
    <row r="25" spans="1:11" x14ac:dyDescent="0.25">
      <c r="A25" s="167" t="s">
        <v>229</v>
      </c>
      <c r="B25" s="54">
        <v>87</v>
      </c>
      <c r="C25" s="92">
        <v>4</v>
      </c>
      <c r="D25" s="50">
        <v>562</v>
      </c>
      <c r="E25" s="52">
        <v>29</v>
      </c>
      <c r="F25" s="92">
        <v>59</v>
      </c>
      <c r="G25" s="52">
        <v>510</v>
      </c>
      <c r="H25" s="168">
        <v>99</v>
      </c>
      <c r="I25" s="94"/>
      <c r="J25" s="95"/>
      <c r="K25" s="96"/>
    </row>
    <row r="26" spans="1:11" x14ac:dyDescent="0.25">
      <c r="A26" s="167" t="s">
        <v>230</v>
      </c>
      <c r="B26" s="54">
        <v>61</v>
      </c>
      <c r="C26" s="92">
        <v>11</v>
      </c>
      <c r="D26" s="50">
        <v>304</v>
      </c>
      <c r="E26" s="52">
        <v>18</v>
      </c>
      <c r="F26" s="92">
        <v>52</v>
      </c>
      <c r="G26" s="52">
        <v>264</v>
      </c>
      <c r="H26" s="168">
        <v>67</v>
      </c>
      <c r="I26" s="94"/>
      <c r="J26" s="95"/>
      <c r="K26" s="96"/>
    </row>
    <row r="27" spans="1:11" x14ac:dyDescent="0.25">
      <c r="A27" s="167" t="s">
        <v>231</v>
      </c>
      <c r="B27" s="54">
        <v>118</v>
      </c>
      <c r="C27" s="92">
        <v>29</v>
      </c>
      <c r="D27" s="50">
        <v>628</v>
      </c>
      <c r="E27" s="52">
        <v>42</v>
      </c>
      <c r="F27" s="92">
        <v>99</v>
      </c>
      <c r="G27" s="52">
        <v>554</v>
      </c>
      <c r="H27" s="168">
        <v>113</v>
      </c>
      <c r="I27" s="94"/>
      <c r="J27" s="95"/>
      <c r="K27" s="96"/>
    </row>
    <row r="28" spans="1:11" x14ac:dyDescent="0.25">
      <c r="A28" s="167" t="s">
        <v>232</v>
      </c>
      <c r="B28" s="54">
        <v>112</v>
      </c>
      <c r="C28" s="92">
        <v>18</v>
      </c>
      <c r="D28" s="50">
        <v>595</v>
      </c>
      <c r="E28" s="52">
        <v>39</v>
      </c>
      <c r="F28" s="92">
        <v>88</v>
      </c>
      <c r="G28" s="52">
        <v>504</v>
      </c>
      <c r="H28" s="168">
        <v>115</v>
      </c>
      <c r="I28" s="94"/>
      <c r="J28" s="95"/>
      <c r="K28" s="96"/>
    </row>
    <row r="29" spans="1:11" x14ac:dyDescent="0.25">
      <c r="A29" s="167" t="s">
        <v>233</v>
      </c>
      <c r="B29" s="54">
        <v>93</v>
      </c>
      <c r="C29" s="92">
        <v>8</v>
      </c>
      <c r="D29" s="50">
        <v>379</v>
      </c>
      <c r="E29" s="52">
        <v>28</v>
      </c>
      <c r="F29" s="92">
        <v>67</v>
      </c>
      <c r="G29" s="52">
        <v>317</v>
      </c>
      <c r="H29" s="168">
        <v>78</v>
      </c>
      <c r="I29" s="94"/>
      <c r="J29" s="95"/>
      <c r="K29" s="96"/>
    </row>
    <row r="30" spans="1:11" x14ac:dyDescent="0.25">
      <c r="A30" s="167" t="s">
        <v>234</v>
      </c>
      <c r="B30" s="54">
        <v>46</v>
      </c>
      <c r="C30" s="92">
        <v>3</v>
      </c>
      <c r="D30" s="50">
        <v>369</v>
      </c>
      <c r="E30" s="52">
        <v>5</v>
      </c>
      <c r="F30" s="92">
        <v>43</v>
      </c>
      <c r="G30" s="52">
        <v>319</v>
      </c>
      <c r="H30" s="168">
        <v>79</v>
      </c>
      <c r="I30" s="94"/>
      <c r="J30" s="95"/>
      <c r="K30" s="96"/>
    </row>
    <row r="31" spans="1:11" x14ac:dyDescent="0.25">
      <c r="A31" s="167" t="s">
        <v>235</v>
      </c>
      <c r="B31" s="54">
        <v>38</v>
      </c>
      <c r="C31" s="92">
        <v>10</v>
      </c>
      <c r="D31" s="50">
        <v>247</v>
      </c>
      <c r="E31" s="52">
        <v>19</v>
      </c>
      <c r="F31" s="92">
        <v>27</v>
      </c>
      <c r="G31" s="52">
        <v>208</v>
      </c>
      <c r="H31" s="168">
        <v>56</v>
      </c>
      <c r="I31" s="94"/>
      <c r="J31" s="95"/>
      <c r="K31" s="96"/>
    </row>
    <row r="32" spans="1:11" x14ac:dyDescent="0.25">
      <c r="A32" s="167" t="s">
        <v>236</v>
      </c>
      <c r="B32" s="54">
        <v>28</v>
      </c>
      <c r="C32" s="92">
        <v>3</v>
      </c>
      <c r="D32" s="50">
        <v>219</v>
      </c>
      <c r="E32" s="52">
        <v>10</v>
      </c>
      <c r="F32" s="92">
        <v>21</v>
      </c>
      <c r="G32" s="52">
        <v>201</v>
      </c>
      <c r="H32" s="168">
        <v>36</v>
      </c>
      <c r="I32" s="94"/>
      <c r="J32" s="95"/>
      <c r="K32" s="96"/>
    </row>
    <row r="33" spans="1:11" x14ac:dyDescent="0.25">
      <c r="A33" s="167" t="s">
        <v>237</v>
      </c>
      <c r="B33" s="54">
        <v>19</v>
      </c>
      <c r="C33" s="92">
        <v>11</v>
      </c>
      <c r="D33" s="50">
        <v>414</v>
      </c>
      <c r="E33" s="52">
        <v>8</v>
      </c>
      <c r="F33" s="92">
        <v>22</v>
      </c>
      <c r="G33" s="52">
        <v>366</v>
      </c>
      <c r="H33" s="168">
        <v>74</v>
      </c>
      <c r="I33" s="94"/>
      <c r="J33" s="95"/>
      <c r="K33" s="96"/>
    </row>
    <row r="34" spans="1:11" x14ac:dyDescent="0.25">
      <c r="A34" s="167" t="s">
        <v>238</v>
      </c>
      <c r="B34" s="54">
        <v>43</v>
      </c>
      <c r="C34" s="92">
        <v>3</v>
      </c>
      <c r="D34" s="50">
        <v>255</v>
      </c>
      <c r="E34" s="52">
        <v>15</v>
      </c>
      <c r="F34" s="92">
        <v>27</v>
      </c>
      <c r="G34" s="52">
        <v>210</v>
      </c>
      <c r="H34" s="168">
        <v>59</v>
      </c>
      <c r="I34" s="94"/>
      <c r="J34" s="95"/>
      <c r="K34" s="96"/>
    </row>
    <row r="35" spans="1:11" x14ac:dyDescent="0.25">
      <c r="A35" s="167" t="s">
        <v>239</v>
      </c>
      <c r="B35" s="54">
        <v>47</v>
      </c>
      <c r="C35" s="92">
        <v>5</v>
      </c>
      <c r="D35" s="50">
        <v>385</v>
      </c>
      <c r="E35" s="52">
        <v>9</v>
      </c>
      <c r="F35" s="92">
        <v>40</v>
      </c>
      <c r="G35" s="52">
        <v>328</v>
      </c>
      <c r="H35" s="168">
        <v>86</v>
      </c>
      <c r="I35" s="94"/>
      <c r="J35" s="95"/>
      <c r="K35" s="96"/>
    </row>
    <row r="36" spans="1:11" x14ac:dyDescent="0.25">
      <c r="A36" s="167" t="s">
        <v>240</v>
      </c>
      <c r="B36" s="54">
        <v>17</v>
      </c>
      <c r="C36" s="92">
        <v>6</v>
      </c>
      <c r="D36" s="50">
        <v>167</v>
      </c>
      <c r="E36" s="52">
        <v>6</v>
      </c>
      <c r="F36" s="92">
        <v>15</v>
      </c>
      <c r="G36" s="52">
        <v>143</v>
      </c>
      <c r="H36" s="168">
        <v>32</v>
      </c>
      <c r="I36" s="94"/>
      <c r="J36" s="95"/>
      <c r="K36" s="96"/>
    </row>
    <row r="37" spans="1:11" x14ac:dyDescent="0.25">
      <c r="A37" s="167" t="s">
        <v>241</v>
      </c>
      <c r="B37" s="54">
        <v>53</v>
      </c>
      <c r="C37" s="92">
        <v>9</v>
      </c>
      <c r="D37" s="50">
        <v>409</v>
      </c>
      <c r="E37" s="52">
        <v>29</v>
      </c>
      <c r="F37" s="92">
        <v>34</v>
      </c>
      <c r="G37" s="52">
        <v>351</v>
      </c>
      <c r="H37" s="168">
        <v>75</v>
      </c>
      <c r="I37" s="94"/>
      <c r="J37" s="95"/>
      <c r="K37" s="96"/>
    </row>
    <row r="38" spans="1:11" x14ac:dyDescent="0.25">
      <c r="A38" s="167" t="s">
        <v>242</v>
      </c>
      <c r="B38" s="54">
        <v>124</v>
      </c>
      <c r="C38" s="92">
        <v>28</v>
      </c>
      <c r="D38" s="50">
        <v>765</v>
      </c>
      <c r="E38" s="52">
        <v>51</v>
      </c>
      <c r="F38" s="92">
        <v>92</v>
      </c>
      <c r="G38" s="52">
        <v>623</v>
      </c>
      <c r="H38" s="168">
        <v>152</v>
      </c>
      <c r="I38" s="94"/>
      <c r="J38" s="95"/>
      <c r="K38" s="96"/>
    </row>
    <row r="39" spans="1:11" x14ac:dyDescent="0.25">
      <c r="A39" s="167" t="s">
        <v>243</v>
      </c>
      <c r="B39" s="54">
        <v>122</v>
      </c>
      <c r="C39" s="92">
        <v>11</v>
      </c>
      <c r="D39" s="50">
        <v>583</v>
      </c>
      <c r="E39" s="52">
        <v>60</v>
      </c>
      <c r="F39" s="92">
        <v>67</v>
      </c>
      <c r="G39" s="52">
        <v>467</v>
      </c>
      <c r="H39" s="168">
        <v>139</v>
      </c>
      <c r="I39" s="94"/>
      <c r="J39" s="95"/>
      <c r="K39" s="96"/>
    </row>
    <row r="40" spans="1:11" x14ac:dyDescent="0.25">
      <c r="A40" s="167" t="s">
        <v>244</v>
      </c>
      <c r="B40" s="54">
        <v>96</v>
      </c>
      <c r="C40" s="92">
        <v>21</v>
      </c>
      <c r="D40" s="50">
        <v>833</v>
      </c>
      <c r="E40" s="52">
        <v>26</v>
      </c>
      <c r="F40" s="92">
        <v>80</v>
      </c>
      <c r="G40" s="52">
        <v>709</v>
      </c>
      <c r="H40" s="168">
        <v>158</v>
      </c>
      <c r="I40" s="94"/>
      <c r="J40" s="95"/>
      <c r="K40" s="96"/>
    </row>
    <row r="41" spans="1:11" x14ac:dyDescent="0.25">
      <c r="A41" s="167" t="s">
        <v>245</v>
      </c>
      <c r="B41" s="54">
        <v>24</v>
      </c>
      <c r="C41" s="92">
        <v>3</v>
      </c>
      <c r="D41" s="50">
        <v>197</v>
      </c>
      <c r="E41" s="52">
        <v>7</v>
      </c>
      <c r="F41" s="92">
        <v>19</v>
      </c>
      <c r="G41" s="52">
        <v>183</v>
      </c>
      <c r="H41" s="168">
        <v>38</v>
      </c>
      <c r="I41" s="94"/>
      <c r="J41" s="95"/>
      <c r="K41" s="96"/>
    </row>
    <row r="42" spans="1:11" x14ac:dyDescent="0.25">
      <c r="A42" s="167" t="s">
        <v>246</v>
      </c>
      <c r="B42" s="54">
        <v>19</v>
      </c>
      <c r="C42" s="92">
        <v>2</v>
      </c>
      <c r="D42" s="50">
        <v>70</v>
      </c>
      <c r="E42" s="52">
        <v>4</v>
      </c>
      <c r="F42" s="92">
        <v>17</v>
      </c>
      <c r="G42" s="52">
        <v>69</v>
      </c>
      <c r="H42" s="168">
        <v>10</v>
      </c>
      <c r="I42" s="94"/>
      <c r="J42" s="95"/>
      <c r="K42" s="96"/>
    </row>
    <row r="43" spans="1:11" x14ac:dyDescent="0.25">
      <c r="A43" s="167" t="s">
        <v>247</v>
      </c>
      <c r="B43" s="54">
        <v>93</v>
      </c>
      <c r="C43" s="92">
        <v>19</v>
      </c>
      <c r="D43" s="50">
        <v>259</v>
      </c>
      <c r="E43" s="52">
        <v>35</v>
      </c>
      <c r="F43" s="92">
        <v>76</v>
      </c>
      <c r="G43" s="52">
        <v>224</v>
      </c>
      <c r="H43" s="168">
        <v>61</v>
      </c>
      <c r="I43" s="94"/>
      <c r="J43" s="95"/>
      <c r="K43" s="96"/>
    </row>
    <row r="44" spans="1:11" x14ac:dyDescent="0.25">
      <c r="A44" s="167" t="s">
        <v>248</v>
      </c>
      <c r="B44" s="54">
        <v>56</v>
      </c>
      <c r="C44" s="92">
        <v>7</v>
      </c>
      <c r="D44" s="50">
        <v>229</v>
      </c>
      <c r="E44" s="52">
        <v>12</v>
      </c>
      <c r="F44" s="92">
        <v>51</v>
      </c>
      <c r="G44" s="52">
        <v>197</v>
      </c>
      <c r="H44" s="168">
        <v>50</v>
      </c>
      <c r="I44" s="94"/>
      <c r="J44" s="95"/>
      <c r="K44" s="96"/>
    </row>
    <row r="45" spans="1:11" x14ac:dyDescent="0.25">
      <c r="A45" s="167" t="s">
        <v>249</v>
      </c>
      <c r="B45" s="54">
        <v>93</v>
      </c>
      <c r="C45" s="92">
        <v>20</v>
      </c>
      <c r="D45" s="50">
        <v>344</v>
      </c>
      <c r="E45" s="52">
        <v>41</v>
      </c>
      <c r="F45" s="92">
        <v>70</v>
      </c>
      <c r="G45" s="52">
        <v>302</v>
      </c>
      <c r="H45" s="168">
        <v>58</v>
      </c>
      <c r="I45" s="94"/>
      <c r="J45" s="95"/>
      <c r="K45" s="96"/>
    </row>
    <row r="46" spans="1:11" x14ac:dyDescent="0.25">
      <c r="A46" s="167" t="s">
        <v>250</v>
      </c>
      <c r="B46" s="54">
        <v>109</v>
      </c>
      <c r="C46" s="92">
        <v>19</v>
      </c>
      <c r="D46" s="50">
        <v>293</v>
      </c>
      <c r="E46" s="52">
        <v>43</v>
      </c>
      <c r="F46" s="92">
        <v>80</v>
      </c>
      <c r="G46" s="52">
        <v>259</v>
      </c>
      <c r="H46" s="168">
        <v>51</v>
      </c>
      <c r="I46" s="94"/>
      <c r="J46" s="95"/>
      <c r="K46" s="96"/>
    </row>
    <row r="47" spans="1:11" x14ac:dyDescent="0.25">
      <c r="A47" s="167" t="s">
        <v>251</v>
      </c>
      <c r="B47" s="54">
        <v>113</v>
      </c>
      <c r="C47" s="92">
        <v>14</v>
      </c>
      <c r="D47" s="50">
        <v>388</v>
      </c>
      <c r="E47" s="52">
        <v>41</v>
      </c>
      <c r="F47" s="92">
        <v>76</v>
      </c>
      <c r="G47" s="52">
        <v>332</v>
      </c>
      <c r="H47" s="168">
        <v>64</v>
      </c>
      <c r="I47" s="94"/>
      <c r="J47" s="95"/>
      <c r="K47" s="96"/>
    </row>
    <row r="48" spans="1:11" x14ac:dyDescent="0.25">
      <c r="A48" s="167" t="s">
        <v>252</v>
      </c>
      <c r="B48" s="54">
        <v>87</v>
      </c>
      <c r="C48" s="92">
        <v>12</v>
      </c>
      <c r="D48" s="50">
        <v>336</v>
      </c>
      <c r="E48" s="52">
        <v>32</v>
      </c>
      <c r="F48" s="92">
        <v>66</v>
      </c>
      <c r="G48" s="52">
        <v>286</v>
      </c>
      <c r="H48" s="168">
        <v>71</v>
      </c>
      <c r="I48" s="94"/>
      <c r="J48" s="95"/>
      <c r="K48" s="96"/>
    </row>
    <row r="49" spans="1:11" x14ac:dyDescent="0.25">
      <c r="A49" s="167" t="s">
        <v>253</v>
      </c>
      <c r="B49" s="54">
        <v>131</v>
      </c>
      <c r="C49" s="92">
        <v>16</v>
      </c>
      <c r="D49" s="50">
        <v>353</v>
      </c>
      <c r="E49" s="52">
        <v>55</v>
      </c>
      <c r="F49" s="92">
        <v>87</v>
      </c>
      <c r="G49" s="52">
        <v>312</v>
      </c>
      <c r="H49" s="168">
        <v>61</v>
      </c>
      <c r="I49" s="94"/>
      <c r="J49" s="95"/>
      <c r="K49" s="96"/>
    </row>
    <row r="50" spans="1:11" x14ac:dyDescent="0.25">
      <c r="A50" s="167" t="s">
        <v>254</v>
      </c>
      <c r="B50" s="54">
        <v>78</v>
      </c>
      <c r="C50" s="92">
        <v>12</v>
      </c>
      <c r="D50" s="50">
        <v>273</v>
      </c>
      <c r="E50" s="52">
        <v>25</v>
      </c>
      <c r="F50" s="92">
        <v>65</v>
      </c>
      <c r="G50" s="52">
        <v>244</v>
      </c>
      <c r="H50" s="168">
        <v>43</v>
      </c>
      <c r="I50" s="94"/>
      <c r="J50" s="95"/>
      <c r="K50" s="96"/>
    </row>
    <row r="51" spans="1:11" x14ac:dyDescent="0.25">
      <c r="A51" s="167" t="s">
        <v>255</v>
      </c>
      <c r="B51" s="54">
        <v>117</v>
      </c>
      <c r="C51" s="92">
        <v>8</v>
      </c>
      <c r="D51" s="50">
        <v>180</v>
      </c>
      <c r="E51" s="52">
        <v>44</v>
      </c>
      <c r="F51" s="92">
        <v>79</v>
      </c>
      <c r="G51" s="52">
        <v>158</v>
      </c>
      <c r="H51" s="168">
        <v>45</v>
      </c>
      <c r="I51" s="94"/>
      <c r="J51" s="95"/>
      <c r="K51" s="96"/>
    </row>
    <row r="52" spans="1:11" x14ac:dyDescent="0.25">
      <c r="A52" s="167" t="s">
        <v>256</v>
      </c>
      <c r="B52" s="54">
        <v>78</v>
      </c>
      <c r="C52" s="92">
        <v>13</v>
      </c>
      <c r="D52" s="50">
        <v>379</v>
      </c>
      <c r="E52" s="52">
        <v>27</v>
      </c>
      <c r="F52" s="92">
        <v>57</v>
      </c>
      <c r="G52" s="52">
        <v>319</v>
      </c>
      <c r="H52" s="168">
        <v>72</v>
      </c>
      <c r="I52" s="94"/>
      <c r="J52" s="95"/>
      <c r="K52" s="96"/>
    </row>
    <row r="53" spans="1:11" x14ac:dyDescent="0.25">
      <c r="A53" s="167" t="s">
        <v>257</v>
      </c>
      <c r="B53" s="54">
        <v>121</v>
      </c>
      <c r="C53" s="92">
        <v>14</v>
      </c>
      <c r="D53" s="50">
        <v>356</v>
      </c>
      <c r="E53" s="52">
        <v>35</v>
      </c>
      <c r="F53" s="92">
        <v>95</v>
      </c>
      <c r="G53" s="52">
        <v>301</v>
      </c>
      <c r="H53" s="168">
        <v>67</v>
      </c>
      <c r="I53" s="94"/>
      <c r="J53" s="95"/>
      <c r="K53" s="96"/>
    </row>
    <row r="54" spans="1:11" x14ac:dyDescent="0.25">
      <c r="A54" s="167" t="s">
        <v>258</v>
      </c>
      <c r="B54" s="54">
        <v>81</v>
      </c>
      <c r="C54" s="92">
        <v>11</v>
      </c>
      <c r="D54" s="50">
        <v>255</v>
      </c>
      <c r="E54" s="52">
        <v>35</v>
      </c>
      <c r="F54" s="92">
        <v>55</v>
      </c>
      <c r="G54" s="52">
        <v>223</v>
      </c>
      <c r="H54" s="168">
        <v>46</v>
      </c>
      <c r="I54" s="94"/>
      <c r="J54" s="95"/>
      <c r="K54" s="96"/>
    </row>
    <row r="55" spans="1:11" x14ac:dyDescent="0.25">
      <c r="A55" s="167" t="s">
        <v>259</v>
      </c>
      <c r="B55" s="54">
        <v>102</v>
      </c>
      <c r="C55" s="92">
        <v>16</v>
      </c>
      <c r="D55" s="50">
        <v>197</v>
      </c>
      <c r="E55" s="52">
        <v>29</v>
      </c>
      <c r="F55" s="92">
        <v>87</v>
      </c>
      <c r="G55" s="52">
        <v>161</v>
      </c>
      <c r="H55" s="168">
        <v>52</v>
      </c>
      <c r="I55" s="94"/>
      <c r="J55" s="95"/>
      <c r="K55" s="96"/>
    </row>
    <row r="56" spans="1:11" x14ac:dyDescent="0.25">
      <c r="A56" s="167" t="s">
        <v>260</v>
      </c>
      <c r="B56" s="54">
        <v>126</v>
      </c>
      <c r="C56" s="92">
        <v>12</v>
      </c>
      <c r="D56" s="50">
        <v>324</v>
      </c>
      <c r="E56" s="52">
        <v>32</v>
      </c>
      <c r="F56" s="92">
        <v>104</v>
      </c>
      <c r="G56" s="52">
        <v>270</v>
      </c>
      <c r="H56" s="168">
        <v>75</v>
      </c>
      <c r="I56" s="94"/>
      <c r="J56" s="95"/>
      <c r="K56" s="96"/>
    </row>
    <row r="57" spans="1:11" x14ac:dyDescent="0.25">
      <c r="A57" s="167" t="s">
        <v>261</v>
      </c>
      <c r="B57" s="54">
        <v>72</v>
      </c>
      <c r="C57" s="92">
        <v>12</v>
      </c>
      <c r="D57" s="50">
        <v>161</v>
      </c>
      <c r="E57" s="52">
        <v>21</v>
      </c>
      <c r="F57" s="92">
        <v>62</v>
      </c>
      <c r="G57" s="52">
        <v>129</v>
      </c>
      <c r="H57" s="168">
        <v>37</v>
      </c>
      <c r="I57" s="94"/>
      <c r="J57" s="95"/>
      <c r="K57" s="96"/>
    </row>
    <row r="58" spans="1:11" x14ac:dyDescent="0.25">
      <c r="A58" s="167" t="s">
        <v>262</v>
      </c>
      <c r="B58" s="54">
        <v>76</v>
      </c>
      <c r="C58" s="92">
        <v>15</v>
      </c>
      <c r="D58" s="50">
        <v>244</v>
      </c>
      <c r="E58" s="52">
        <v>28</v>
      </c>
      <c r="F58" s="92">
        <v>63</v>
      </c>
      <c r="G58" s="52">
        <v>204</v>
      </c>
      <c r="H58" s="168">
        <v>53</v>
      </c>
      <c r="I58" s="94"/>
      <c r="J58" s="95"/>
      <c r="K58" s="96"/>
    </row>
    <row r="59" spans="1:11" x14ac:dyDescent="0.25">
      <c r="A59" s="167" t="s">
        <v>263</v>
      </c>
      <c r="B59" s="54">
        <v>86</v>
      </c>
      <c r="C59" s="92">
        <v>24</v>
      </c>
      <c r="D59" s="50">
        <v>319</v>
      </c>
      <c r="E59" s="52">
        <v>27</v>
      </c>
      <c r="F59" s="92">
        <v>77</v>
      </c>
      <c r="G59" s="52">
        <v>290</v>
      </c>
      <c r="H59" s="168">
        <v>64</v>
      </c>
      <c r="I59" s="94"/>
      <c r="J59" s="95"/>
      <c r="K59" s="96"/>
    </row>
    <row r="60" spans="1:11" x14ac:dyDescent="0.25">
      <c r="A60" s="167" t="s">
        <v>264</v>
      </c>
      <c r="B60" s="54">
        <v>110</v>
      </c>
      <c r="C60" s="92">
        <v>15</v>
      </c>
      <c r="D60" s="50">
        <v>322</v>
      </c>
      <c r="E60" s="52">
        <v>44</v>
      </c>
      <c r="F60" s="92">
        <v>76</v>
      </c>
      <c r="G60" s="52">
        <v>279</v>
      </c>
      <c r="H60" s="168">
        <v>61</v>
      </c>
      <c r="I60" s="94"/>
      <c r="J60" s="95"/>
      <c r="K60" s="96"/>
    </row>
    <row r="61" spans="1:11" x14ac:dyDescent="0.25">
      <c r="A61" s="167" t="s">
        <v>265</v>
      </c>
      <c r="B61" s="54">
        <v>146</v>
      </c>
      <c r="C61" s="92">
        <v>15</v>
      </c>
      <c r="D61" s="50">
        <v>211</v>
      </c>
      <c r="E61" s="52">
        <v>49</v>
      </c>
      <c r="F61" s="92">
        <v>111</v>
      </c>
      <c r="G61" s="52">
        <v>160</v>
      </c>
      <c r="H61" s="168">
        <v>83</v>
      </c>
      <c r="I61" s="94"/>
      <c r="J61" s="95"/>
      <c r="K61" s="96"/>
    </row>
    <row r="62" spans="1:11" x14ac:dyDescent="0.25">
      <c r="A62" s="167" t="s">
        <v>266</v>
      </c>
      <c r="B62" s="54">
        <v>165</v>
      </c>
      <c r="C62" s="92">
        <v>20</v>
      </c>
      <c r="D62" s="50">
        <v>726</v>
      </c>
      <c r="E62" s="52">
        <v>48</v>
      </c>
      <c r="F62" s="92">
        <v>134</v>
      </c>
      <c r="G62" s="52">
        <v>611</v>
      </c>
      <c r="H62" s="168">
        <v>135</v>
      </c>
      <c r="I62" s="94"/>
      <c r="J62" s="95"/>
      <c r="K62" s="96"/>
    </row>
    <row r="63" spans="1:11" x14ac:dyDescent="0.25">
      <c r="A63" s="167" t="s">
        <v>267</v>
      </c>
      <c r="B63" s="54">
        <v>89</v>
      </c>
      <c r="C63" s="92">
        <v>19</v>
      </c>
      <c r="D63" s="50">
        <v>370</v>
      </c>
      <c r="E63" s="52">
        <v>24</v>
      </c>
      <c r="F63" s="92">
        <v>82</v>
      </c>
      <c r="G63" s="52">
        <v>316</v>
      </c>
      <c r="H63" s="168">
        <v>70</v>
      </c>
      <c r="I63" s="94"/>
      <c r="J63" s="95"/>
      <c r="K63" s="96"/>
    </row>
    <row r="64" spans="1:11" x14ac:dyDescent="0.25">
      <c r="A64" s="167" t="s">
        <v>268</v>
      </c>
      <c r="B64" s="54">
        <v>140</v>
      </c>
      <c r="C64" s="92">
        <v>16</v>
      </c>
      <c r="D64" s="50">
        <v>224</v>
      </c>
      <c r="E64" s="52">
        <v>39</v>
      </c>
      <c r="F64" s="92">
        <v>116</v>
      </c>
      <c r="G64" s="52">
        <v>192</v>
      </c>
      <c r="H64" s="168">
        <v>57</v>
      </c>
      <c r="I64" s="94"/>
      <c r="J64" s="95"/>
      <c r="K64" s="96"/>
    </row>
    <row r="65" spans="1:11" x14ac:dyDescent="0.25">
      <c r="A65" s="167" t="s">
        <v>269</v>
      </c>
      <c r="B65" s="54">
        <v>60</v>
      </c>
      <c r="C65" s="92">
        <v>11</v>
      </c>
      <c r="D65" s="50">
        <v>352</v>
      </c>
      <c r="E65" s="52">
        <v>22</v>
      </c>
      <c r="F65" s="92">
        <v>48</v>
      </c>
      <c r="G65" s="52">
        <v>323</v>
      </c>
      <c r="H65" s="168">
        <v>51</v>
      </c>
      <c r="I65" s="94"/>
      <c r="J65" s="95"/>
      <c r="K65" s="96"/>
    </row>
    <row r="66" spans="1:11" x14ac:dyDescent="0.25">
      <c r="A66" s="167" t="s">
        <v>270</v>
      </c>
      <c r="B66" s="54">
        <v>100</v>
      </c>
      <c r="C66" s="92">
        <v>22</v>
      </c>
      <c r="D66" s="50">
        <v>350</v>
      </c>
      <c r="E66" s="52">
        <v>36</v>
      </c>
      <c r="F66" s="92">
        <v>86</v>
      </c>
      <c r="G66" s="52">
        <v>287</v>
      </c>
      <c r="H66" s="168">
        <v>84</v>
      </c>
      <c r="I66" s="94"/>
      <c r="J66" s="95"/>
      <c r="K66" s="96"/>
    </row>
    <row r="67" spans="1:11" x14ac:dyDescent="0.25">
      <c r="A67" s="167" t="s">
        <v>271</v>
      </c>
      <c r="B67" s="54">
        <v>90</v>
      </c>
      <c r="C67" s="92">
        <v>26</v>
      </c>
      <c r="D67" s="50">
        <v>471</v>
      </c>
      <c r="E67" s="52">
        <v>33</v>
      </c>
      <c r="F67" s="92">
        <v>77</v>
      </c>
      <c r="G67" s="52">
        <v>426</v>
      </c>
      <c r="H67" s="168">
        <v>68</v>
      </c>
      <c r="I67" s="94"/>
      <c r="J67" s="95"/>
      <c r="K67" s="96"/>
    </row>
    <row r="68" spans="1:11" x14ac:dyDescent="0.25">
      <c r="A68" s="167" t="s">
        <v>272</v>
      </c>
      <c r="B68" s="54">
        <v>125</v>
      </c>
      <c r="C68" s="92">
        <v>21</v>
      </c>
      <c r="D68" s="50">
        <v>519</v>
      </c>
      <c r="E68" s="52">
        <v>44</v>
      </c>
      <c r="F68" s="92">
        <v>103</v>
      </c>
      <c r="G68" s="52">
        <v>440</v>
      </c>
      <c r="H68" s="168">
        <v>104</v>
      </c>
      <c r="I68" s="94"/>
      <c r="J68" s="95"/>
      <c r="K68" s="96"/>
    </row>
    <row r="69" spans="1:11" x14ac:dyDescent="0.25">
      <c r="A69" s="167" t="s">
        <v>273</v>
      </c>
      <c r="B69" s="54">
        <v>116</v>
      </c>
      <c r="C69" s="92">
        <v>14</v>
      </c>
      <c r="D69" s="50">
        <v>498</v>
      </c>
      <c r="E69" s="52">
        <v>29</v>
      </c>
      <c r="F69" s="92">
        <v>95</v>
      </c>
      <c r="G69" s="52">
        <v>425</v>
      </c>
      <c r="H69" s="168">
        <v>97</v>
      </c>
      <c r="I69" s="94"/>
      <c r="J69" s="95"/>
      <c r="K69" s="96"/>
    </row>
    <row r="70" spans="1:11" x14ac:dyDescent="0.25">
      <c r="A70" s="170" t="s">
        <v>274</v>
      </c>
      <c r="B70" s="63">
        <v>76</v>
      </c>
      <c r="C70" s="293">
        <v>18</v>
      </c>
      <c r="D70" s="62">
        <v>373</v>
      </c>
      <c r="E70" s="172">
        <v>40</v>
      </c>
      <c r="F70" s="106">
        <v>53</v>
      </c>
      <c r="G70" s="172">
        <v>307</v>
      </c>
      <c r="H70" s="171">
        <v>74</v>
      </c>
      <c r="I70" s="107"/>
      <c r="J70" s="108"/>
      <c r="K70" s="109"/>
    </row>
    <row r="71" spans="1:11" x14ac:dyDescent="0.25">
      <c r="A71" s="75" t="s">
        <v>19</v>
      </c>
      <c r="B71" s="124">
        <f t="shared" ref="B71:H71" si="0">SUM(B7:B70)</f>
        <v>5362</v>
      </c>
      <c r="C71" s="124">
        <f t="shared" si="0"/>
        <v>817</v>
      </c>
      <c r="D71" s="124">
        <f t="shared" si="0"/>
        <v>21740</v>
      </c>
      <c r="E71" s="124">
        <f t="shared" si="0"/>
        <v>1883</v>
      </c>
      <c r="F71" s="124">
        <f t="shared" si="0"/>
        <v>4113</v>
      </c>
      <c r="G71" s="124">
        <f t="shared" si="0"/>
        <v>18516</v>
      </c>
      <c r="H71" s="124">
        <f t="shared" si="0"/>
        <v>4413</v>
      </c>
      <c r="I71" s="76"/>
      <c r="J71" s="76"/>
      <c r="K71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D31A8-1F33-4E80-8BB2-27633535991C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8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275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ht="15.75" x14ac:dyDescent="0.25">
      <c r="A7" s="113" t="s">
        <v>276</v>
      </c>
      <c r="B7" s="294">
        <v>6</v>
      </c>
      <c r="C7" s="295">
        <v>1</v>
      </c>
      <c r="D7" s="296">
        <v>275</v>
      </c>
      <c r="E7" s="135"/>
      <c r="F7" s="135"/>
      <c r="G7" s="135"/>
      <c r="H7" s="136"/>
      <c r="I7" s="296">
        <v>7</v>
      </c>
      <c r="J7" s="294">
        <v>60</v>
      </c>
      <c r="K7" s="303">
        <v>230</v>
      </c>
    </row>
    <row r="8" spans="1:11" ht="15.75" x14ac:dyDescent="0.25">
      <c r="A8" s="113" t="s">
        <v>277</v>
      </c>
      <c r="B8" s="297">
        <v>1</v>
      </c>
      <c r="C8" s="298">
        <v>0</v>
      </c>
      <c r="D8" s="299">
        <v>38</v>
      </c>
      <c r="E8" s="57"/>
      <c r="F8" s="57"/>
      <c r="G8" s="57"/>
      <c r="H8" s="137"/>
      <c r="I8" s="299">
        <v>1</v>
      </c>
      <c r="J8" s="297">
        <v>10</v>
      </c>
      <c r="K8" s="304">
        <v>31</v>
      </c>
    </row>
    <row r="9" spans="1:11" ht="15.75" x14ac:dyDescent="0.25">
      <c r="A9" s="113" t="s">
        <v>278</v>
      </c>
      <c r="B9" s="297">
        <v>14</v>
      </c>
      <c r="C9" s="298">
        <v>1</v>
      </c>
      <c r="D9" s="299">
        <v>312</v>
      </c>
      <c r="E9" s="57"/>
      <c r="F9" s="57"/>
      <c r="G9" s="57"/>
      <c r="H9" s="137"/>
      <c r="I9" s="299">
        <v>14</v>
      </c>
      <c r="J9" s="297">
        <v>65</v>
      </c>
      <c r="K9" s="304">
        <v>250</v>
      </c>
    </row>
    <row r="10" spans="1:11" ht="15.75" x14ac:dyDescent="0.25">
      <c r="A10" s="113" t="s">
        <v>279</v>
      </c>
      <c r="B10" s="297">
        <v>4</v>
      </c>
      <c r="C10" s="298">
        <v>1</v>
      </c>
      <c r="D10" s="299">
        <v>175</v>
      </c>
      <c r="E10" s="57"/>
      <c r="F10" s="57"/>
      <c r="G10" s="57"/>
      <c r="H10" s="137"/>
      <c r="I10" s="299">
        <v>3</v>
      </c>
      <c r="J10" s="297">
        <v>44</v>
      </c>
      <c r="K10" s="304">
        <v>143</v>
      </c>
    </row>
    <row r="11" spans="1:11" ht="15.75" x14ac:dyDescent="0.25">
      <c r="A11" s="113" t="s">
        <v>280</v>
      </c>
      <c r="B11" s="297">
        <v>19</v>
      </c>
      <c r="C11" s="298">
        <v>1</v>
      </c>
      <c r="D11" s="299">
        <v>288</v>
      </c>
      <c r="E11" s="57"/>
      <c r="F11" s="57"/>
      <c r="G11" s="57"/>
      <c r="H11" s="137"/>
      <c r="I11" s="299">
        <v>20</v>
      </c>
      <c r="J11" s="297">
        <v>70</v>
      </c>
      <c r="K11" s="304">
        <v>234</v>
      </c>
    </row>
    <row r="12" spans="1:11" ht="15.75" x14ac:dyDescent="0.25">
      <c r="A12" s="113" t="s">
        <v>281</v>
      </c>
      <c r="B12" s="297">
        <v>22</v>
      </c>
      <c r="C12" s="298">
        <v>4</v>
      </c>
      <c r="D12" s="299">
        <v>241</v>
      </c>
      <c r="E12" s="57"/>
      <c r="F12" s="57"/>
      <c r="G12" s="57"/>
      <c r="H12" s="137"/>
      <c r="I12" s="299">
        <v>26</v>
      </c>
      <c r="J12" s="297">
        <v>69</v>
      </c>
      <c r="K12" s="304">
        <v>194</v>
      </c>
    </row>
    <row r="13" spans="1:11" ht="15.75" x14ac:dyDescent="0.25">
      <c r="A13" s="174" t="s">
        <v>282</v>
      </c>
      <c r="B13" s="297">
        <v>4</v>
      </c>
      <c r="C13" s="298">
        <v>1</v>
      </c>
      <c r="D13" s="299">
        <v>174</v>
      </c>
      <c r="E13" s="57"/>
      <c r="F13" s="57"/>
      <c r="G13" s="57"/>
      <c r="H13" s="137"/>
      <c r="I13" s="299">
        <v>4</v>
      </c>
      <c r="J13" s="297">
        <v>44</v>
      </c>
      <c r="K13" s="304">
        <v>132</v>
      </c>
    </row>
    <row r="14" spans="1:11" ht="15.75" x14ac:dyDescent="0.25">
      <c r="A14" s="119" t="s">
        <v>283</v>
      </c>
      <c r="B14" s="297">
        <v>6</v>
      </c>
      <c r="C14" s="298">
        <v>2</v>
      </c>
      <c r="D14" s="299">
        <v>169</v>
      </c>
      <c r="E14" s="57"/>
      <c r="F14" s="57"/>
      <c r="G14" s="57"/>
      <c r="H14" s="137"/>
      <c r="I14" s="299">
        <v>8</v>
      </c>
      <c r="J14" s="297">
        <v>33</v>
      </c>
      <c r="K14" s="304">
        <v>141</v>
      </c>
    </row>
    <row r="15" spans="1:11" ht="15.75" x14ac:dyDescent="0.25">
      <c r="A15" s="174" t="s">
        <v>284</v>
      </c>
      <c r="B15" s="300">
        <v>0</v>
      </c>
      <c r="C15" s="301">
        <v>0</v>
      </c>
      <c r="D15" s="302">
        <v>26</v>
      </c>
      <c r="E15" s="57"/>
      <c r="F15" s="57"/>
      <c r="G15" s="57"/>
      <c r="H15" s="137"/>
      <c r="I15" s="302">
        <v>0</v>
      </c>
      <c r="J15" s="300">
        <v>6</v>
      </c>
      <c r="K15" s="305">
        <v>21</v>
      </c>
    </row>
    <row r="16" spans="1:11" x14ac:dyDescent="0.25">
      <c r="A16" s="75" t="s">
        <v>19</v>
      </c>
      <c r="B16" s="124">
        <f>SUM(B7:B15)</f>
        <v>76</v>
      </c>
      <c r="C16" s="124">
        <f>SUM(C7:C15)</f>
        <v>11</v>
      </c>
      <c r="D16" s="124">
        <f>SUM(D7:D15)</f>
        <v>1698</v>
      </c>
      <c r="E16" s="124"/>
      <c r="F16" s="124"/>
      <c r="G16" s="124"/>
      <c r="H16" s="124"/>
      <c r="I16" s="124">
        <f>SUM(I7:I15)</f>
        <v>83</v>
      </c>
      <c r="J16" s="124">
        <f>SUM(J7:J15)</f>
        <v>401</v>
      </c>
      <c r="K16" s="124">
        <f>SUM(K7:K15)</f>
        <v>1376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6B3CD-3224-432B-889F-2C2C8BDE1E74}">
  <dimension ref="A1:R162"/>
  <sheetViews>
    <sheetView tabSelected="1" view="pageLayout" topLeftCell="A6" zoomScaleNormal="100" workbookViewId="0">
      <selection activeCell="R162" sqref="R162"/>
    </sheetView>
  </sheetViews>
  <sheetFormatPr defaultRowHeight="15" x14ac:dyDescent="0.25"/>
  <cols>
    <col min="1" max="1" width="14.1406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6.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285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286</v>
      </c>
      <c r="B7" s="49">
        <v>14</v>
      </c>
      <c r="C7" s="48">
        <v>0</v>
      </c>
      <c r="D7" s="48">
        <v>68</v>
      </c>
      <c r="E7" s="135"/>
      <c r="F7" s="135"/>
      <c r="G7" s="135"/>
      <c r="H7" s="136"/>
      <c r="I7" s="114">
        <v>12</v>
      </c>
      <c r="J7" s="49">
        <v>29</v>
      </c>
      <c r="K7" s="48">
        <v>45</v>
      </c>
    </row>
    <row r="8" spans="1:11" x14ac:dyDescent="0.25">
      <c r="A8" s="113" t="s">
        <v>287</v>
      </c>
      <c r="B8" s="82">
        <v>11</v>
      </c>
      <c r="C8" s="98">
        <v>3</v>
      </c>
      <c r="D8" s="98">
        <v>68</v>
      </c>
      <c r="E8" s="57"/>
      <c r="F8" s="57"/>
      <c r="G8" s="57"/>
      <c r="H8" s="137"/>
      <c r="I8" s="131">
        <v>13</v>
      </c>
      <c r="J8" s="82">
        <v>23</v>
      </c>
      <c r="K8" s="98">
        <v>49</v>
      </c>
    </row>
    <row r="9" spans="1:11" x14ac:dyDescent="0.25">
      <c r="A9" s="113" t="s">
        <v>288</v>
      </c>
      <c r="B9" s="82">
        <v>29</v>
      </c>
      <c r="C9" s="98">
        <v>4</v>
      </c>
      <c r="D9" s="98">
        <v>182</v>
      </c>
      <c r="E9" s="57"/>
      <c r="F9" s="57"/>
      <c r="G9" s="57"/>
      <c r="H9" s="137"/>
      <c r="I9" s="131">
        <v>29</v>
      </c>
      <c r="J9" s="82">
        <v>39</v>
      </c>
      <c r="K9" s="98">
        <v>151</v>
      </c>
    </row>
    <row r="10" spans="1:11" x14ac:dyDescent="0.25">
      <c r="A10" s="113" t="s">
        <v>289</v>
      </c>
      <c r="B10" s="82">
        <v>18</v>
      </c>
      <c r="C10" s="98">
        <v>10</v>
      </c>
      <c r="D10" s="98">
        <v>271</v>
      </c>
      <c r="E10" s="57"/>
      <c r="F10" s="57"/>
      <c r="G10" s="57"/>
      <c r="H10" s="137"/>
      <c r="I10" s="131">
        <v>22</v>
      </c>
      <c r="J10" s="82">
        <v>68</v>
      </c>
      <c r="K10" s="98">
        <v>219</v>
      </c>
    </row>
    <row r="11" spans="1:11" x14ac:dyDescent="0.25">
      <c r="A11" s="113" t="s">
        <v>290</v>
      </c>
      <c r="B11" s="82">
        <v>25</v>
      </c>
      <c r="C11" s="98">
        <v>4</v>
      </c>
      <c r="D11" s="98">
        <v>151</v>
      </c>
      <c r="E11" s="57"/>
      <c r="F11" s="57"/>
      <c r="G11" s="57"/>
      <c r="H11" s="137"/>
      <c r="I11" s="131">
        <v>25</v>
      </c>
      <c r="J11" s="82">
        <v>42</v>
      </c>
      <c r="K11" s="98">
        <v>112</v>
      </c>
    </row>
    <row r="12" spans="1:11" x14ac:dyDescent="0.25">
      <c r="A12" s="113" t="s">
        <v>291</v>
      </c>
      <c r="B12" s="82">
        <v>24</v>
      </c>
      <c r="C12" s="98">
        <v>4</v>
      </c>
      <c r="D12" s="98">
        <v>182</v>
      </c>
      <c r="E12" s="57"/>
      <c r="F12" s="57"/>
      <c r="G12" s="57"/>
      <c r="H12" s="137"/>
      <c r="I12" s="131">
        <v>24</v>
      </c>
      <c r="J12" s="82">
        <v>69</v>
      </c>
      <c r="K12" s="98">
        <v>127</v>
      </c>
    </row>
    <row r="13" spans="1:11" x14ac:dyDescent="0.25">
      <c r="A13" s="113" t="s">
        <v>292</v>
      </c>
      <c r="B13" s="82">
        <v>7</v>
      </c>
      <c r="C13" s="98">
        <v>0</v>
      </c>
      <c r="D13" s="98">
        <v>122</v>
      </c>
      <c r="E13" s="57"/>
      <c r="F13" s="57"/>
      <c r="G13" s="57"/>
      <c r="H13" s="137"/>
      <c r="I13" s="131">
        <v>6</v>
      </c>
      <c r="J13" s="82">
        <v>55</v>
      </c>
      <c r="K13" s="98">
        <v>76</v>
      </c>
    </row>
    <row r="14" spans="1:11" x14ac:dyDescent="0.25">
      <c r="A14" s="113" t="s">
        <v>293</v>
      </c>
      <c r="B14" s="82">
        <v>7</v>
      </c>
      <c r="C14" s="98">
        <v>0</v>
      </c>
      <c r="D14" s="98">
        <v>59</v>
      </c>
      <c r="E14" s="57"/>
      <c r="F14" s="57"/>
      <c r="G14" s="57"/>
      <c r="H14" s="137"/>
      <c r="I14" s="131">
        <v>4</v>
      </c>
      <c r="J14" s="82">
        <v>23</v>
      </c>
      <c r="K14" s="98">
        <v>42</v>
      </c>
    </row>
    <row r="15" spans="1:11" x14ac:dyDescent="0.25">
      <c r="A15" s="113" t="s">
        <v>294</v>
      </c>
      <c r="B15" s="82">
        <v>0</v>
      </c>
      <c r="C15" s="98">
        <v>0</v>
      </c>
      <c r="D15" s="98">
        <v>21</v>
      </c>
      <c r="E15" s="57"/>
      <c r="F15" s="57"/>
      <c r="G15" s="57"/>
      <c r="H15" s="137"/>
      <c r="I15" s="131">
        <v>0</v>
      </c>
      <c r="J15" s="82">
        <v>12</v>
      </c>
      <c r="K15" s="98">
        <v>13</v>
      </c>
    </row>
    <row r="16" spans="1:11" x14ac:dyDescent="0.25">
      <c r="A16" s="113" t="s">
        <v>295</v>
      </c>
      <c r="B16" s="82">
        <v>7</v>
      </c>
      <c r="C16" s="98">
        <v>3</v>
      </c>
      <c r="D16" s="98">
        <v>220</v>
      </c>
      <c r="E16" s="57"/>
      <c r="F16" s="57"/>
      <c r="G16" s="57"/>
      <c r="H16" s="137"/>
      <c r="I16" s="131">
        <v>10</v>
      </c>
      <c r="J16" s="82">
        <v>72</v>
      </c>
      <c r="K16" s="98">
        <v>160</v>
      </c>
    </row>
    <row r="17" spans="1:11" x14ac:dyDescent="0.25">
      <c r="A17" s="113" t="s">
        <v>296</v>
      </c>
      <c r="B17" s="82">
        <v>1</v>
      </c>
      <c r="C17" s="98">
        <v>0</v>
      </c>
      <c r="D17" s="98">
        <v>57</v>
      </c>
      <c r="E17" s="57"/>
      <c r="F17" s="57"/>
      <c r="G17" s="57"/>
      <c r="H17" s="137"/>
      <c r="I17" s="131">
        <v>0</v>
      </c>
      <c r="J17" s="82">
        <v>19</v>
      </c>
      <c r="K17" s="98">
        <v>46</v>
      </c>
    </row>
    <row r="18" spans="1:11" x14ac:dyDescent="0.25">
      <c r="A18" s="113" t="s">
        <v>297</v>
      </c>
      <c r="B18" s="82">
        <v>14</v>
      </c>
      <c r="C18" s="98">
        <v>1</v>
      </c>
      <c r="D18" s="98">
        <v>212</v>
      </c>
      <c r="E18" s="57"/>
      <c r="F18" s="57"/>
      <c r="G18" s="57"/>
      <c r="H18" s="137"/>
      <c r="I18" s="131">
        <v>13</v>
      </c>
      <c r="J18" s="82">
        <v>68</v>
      </c>
      <c r="K18" s="98">
        <v>148</v>
      </c>
    </row>
    <row r="19" spans="1:11" x14ac:dyDescent="0.25">
      <c r="A19" s="113" t="s">
        <v>298</v>
      </c>
      <c r="B19" s="82">
        <v>0</v>
      </c>
      <c r="C19" s="98">
        <v>0</v>
      </c>
      <c r="D19" s="98">
        <v>51</v>
      </c>
      <c r="E19" s="57"/>
      <c r="F19" s="57"/>
      <c r="G19" s="57"/>
      <c r="H19" s="137"/>
      <c r="I19" s="131">
        <v>0</v>
      </c>
      <c r="J19" s="82">
        <v>8</v>
      </c>
      <c r="K19" s="98">
        <v>46</v>
      </c>
    </row>
    <row r="20" spans="1:11" x14ac:dyDescent="0.25">
      <c r="A20" s="113" t="s">
        <v>299</v>
      </c>
      <c r="B20" s="82">
        <v>3</v>
      </c>
      <c r="C20" s="98">
        <v>0</v>
      </c>
      <c r="D20" s="98">
        <v>77</v>
      </c>
      <c r="E20" s="57"/>
      <c r="F20" s="57"/>
      <c r="G20" s="57"/>
      <c r="H20" s="137"/>
      <c r="I20" s="131">
        <v>2</v>
      </c>
      <c r="J20" s="82">
        <v>23</v>
      </c>
      <c r="K20" s="98">
        <v>55</v>
      </c>
    </row>
    <row r="21" spans="1:11" x14ac:dyDescent="0.25">
      <c r="A21" s="113" t="s">
        <v>300</v>
      </c>
      <c r="B21" s="82">
        <v>0</v>
      </c>
      <c r="C21" s="98">
        <v>2</v>
      </c>
      <c r="D21" s="98">
        <v>112</v>
      </c>
      <c r="E21" s="57"/>
      <c r="F21" s="57"/>
      <c r="G21" s="57"/>
      <c r="H21" s="137"/>
      <c r="I21" s="131">
        <v>2</v>
      </c>
      <c r="J21" s="82">
        <v>29</v>
      </c>
      <c r="K21" s="98">
        <v>82</v>
      </c>
    </row>
    <row r="22" spans="1:11" x14ac:dyDescent="0.25">
      <c r="A22" s="113" t="s">
        <v>301</v>
      </c>
      <c r="B22" s="82">
        <v>8</v>
      </c>
      <c r="C22" s="98">
        <v>1</v>
      </c>
      <c r="D22" s="98">
        <v>85</v>
      </c>
      <c r="E22" s="57"/>
      <c r="F22" s="57"/>
      <c r="G22" s="57"/>
      <c r="H22" s="137"/>
      <c r="I22" s="131">
        <v>8</v>
      </c>
      <c r="J22" s="82">
        <v>25</v>
      </c>
      <c r="K22" s="98">
        <v>61</v>
      </c>
    </row>
    <row r="23" spans="1:11" x14ac:dyDescent="0.25">
      <c r="A23" s="113" t="s">
        <v>302</v>
      </c>
      <c r="B23" s="82">
        <v>8</v>
      </c>
      <c r="C23" s="98">
        <v>1</v>
      </c>
      <c r="D23" s="98">
        <v>105</v>
      </c>
      <c r="E23" s="57"/>
      <c r="F23" s="57"/>
      <c r="G23" s="57"/>
      <c r="H23" s="137"/>
      <c r="I23" s="131">
        <v>8</v>
      </c>
      <c r="J23" s="82">
        <v>32</v>
      </c>
      <c r="K23" s="98">
        <v>75</v>
      </c>
    </row>
    <row r="24" spans="1:11" x14ac:dyDescent="0.25">
      <c r="A24" s="113" t="s">
        <v>303</v>
      </c>
      <c r="B24" s="82">
        <v>0</v>
      </c>
      <c r="C24" s="98">
        <v>0</v>
      </c>
      <c r="D24" s="98">
        <v>26</v>
      </c>
      <c r="E24" s="57"/>
      <c r="F24" s="57"/>
      <c r="G24" s="57"/>
      <c r="H24" s="137"/>
      <c r="I24" s="131">
        <v>0</v>
      </c>
      <c r="J24" s="82">
        <v>9</v>
      </c>
      <c r="K24" s="98">
        <v>17</v>
      </c>
    </row>
    <row r="25" spans="1:11" x14ac:dyDescent="0.25">
      <c r="A25" s="113" t="s">
        <v>304</v>
      </c>
      <c r="B25" s="82">
        <v>3</v>
      </c>
      <c r="C25" s="98">
        <v>0</v>
      </c>
      <c r="D25" s="98">
        <v>100</v>
      </c>
      <c r="E25" s="57"/>
      <c r="F25" s="57"/>
      <c r="G25" s="57"/>
      <c r="H25" s="137"/>
      <c r="I25" s="131">
        <v>3</v>
      </c>
      <c r="J25" s="82">
        <v>37</v>
      </c>
      <c r="K25" s="98">
        <v>68</v>
      </c>
    </row>
    <row r="26" spans="1:11" x14ac:dyDescent="0.25">
      <c r="A26" s="113" t="s">
        <v>305</v>
      </c>
      <c r="B26" s="82">
        <v>8</v>
      </c>
      <c r="C26" s="98">
        <v>2</v>
      </c>
      <c r="D26" s="98">
        <v>170</v>
      </c>
      <c r="E26" s="57"/>
      <c r="F26" s="57"/>
      <c r="G26" s="57"/>
      <c r="H26" s="137"/>
      <c r="I26" s="131">
        <v>9</v>
      </c>
      <c r="J26" s="82">
        <v>60</v>
      </c>
      <c r="K26" s="98">
        <v>120</v>
      </c>
    </row>
    <row r="27" spans="1:11" x14ac:dyDescent="0.25">
      <c r="A27" s="113" t="s">
        <v>306</v>
      </c>
      <c r="B27" s="82">
        <v>19</v>
      </c>
      <c r="C27" s="98">
        <v>2</v>
      </c>
      <c r="D27" s="98">
        <v>222</v>
      </c>
      <c r="E27" s="57"/>
      <c r="F27" s="57"/>
      <c r="G27" s="57"/>
      <c r="H27" s="137"/>
      <c r="I27" s="131">
        <v>19</v>
      </c>
      <c r="J27" s="82">
        <v>83</v>
      </c>
      <c r="K27" s="98">
        <v>149</v>
      </c>
    </row>
    <row r="28" spans="1:11" x14ac:dyDescent="0.25">
      <c r="A28" s="113" t="s">
        <v>307</v>
      </c>
      <c r="B28" s="82">
        <v>0</v>
      </c>
      <c r="C28" s="98">
        <v>0</v>
      </c>
      <c r="D28" s="98">
        <v>19</v>
      </c>
      <c r="E28" s="57"/>
      <c r="F28" s="57"/>
      <c r="G28" s="57"/>
      <c r="H28" s="137"/>
      <c r="I28" s="131">
        <v>0</v>
      </c>
      <c r="J28" s="82">
        <v>3</v>
      </c>
      <c r="K28" s="98">
        <v>18</v>
      </c>
    </row>
    <row r="29" spans="1:11" x14ac:dyDescent="0.25">
      <c r="A29" s="113" t="s">
        <v>308</v>
      </c>
      <c r="B29" s="82">
        <v>11</v>
      </c>
      <c r="C29" s="98">
        <v>0</v>
      </c>
      <c r="D29" s="98">
        <v>194</v>
      </c>
      <c r="E29" s="57"/>
      <c r="F29" s="57"/>
      <c r="G29" s="57"/>
      <c r="H29" s="137"/>
      <c r="I29" s="131">
        <v>9</v>
      </c>
      <c r="J29" s="82">
        <v>77</v>
      </c>
      <c r="K29" s="98">
        <v>140</v>
      </c>
    </row>
    <row r="30" spans="1:11" x14ac:dyDescent="0.25">
      <c r="A30" s="113" t="s">
        <v>309</v>
      </c>
      <c r="B30" s="103">
        <v>0</v>
      </c>
      <c r="C30" s="105">
        <v>1</v>
      </c>
      <c r="D30" s="98">
        <v>93</v>
      </c>
      <c r="E30" s="57"/>
      <c r="F30" s="57"/>
      <c r="G30" s="57"/>
      <c r="H30" s="137"/>
      <c r="I30" s="142">
        <v>1</v>
      </c>
      <c r="J30" s="103">
        <v>35</v>
      </c>
      <c r="K30" s="98">
        <v>61</v>
      </c>
    </row>
    <row r="31" spans="1:11" x14ac:dyDescent="0.25">
      <c r="A31" s="75" t="s">
        <v>19</v>
      </c>
      <c r="B31" s="124">
        <f>SUM(B7:B30)</f>
        <v>217</v>
      </c>
      <c r="C31" s="124">
        <f>SUM(C7:C30)</f>
        <v>38</v>
      </c>
      <c r="D31" s="124">
        <f>SUM(D7:D30)</f>
        <v>2867</v>
      </c>
      <c r="E31" s="124"/>
      <c r="F31" s="124"/>
      <c r="G31" s="124"/>
      <c r="H31" s="124"/>
      <c r="I31" s="124">
        <f>SUM(I7:I30)</f>
        <v>219</v>
      </c>
      <c r="J31" s="124">
        <f>SUM(J7:J30)</f>
        <v>940</v>
      </c>
      <c r="K31" s="124">
        <f>SUM(K7:K30)</f>
        <v>2080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805B6-4548-4A6A-8352-38FA19533388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8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310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28" t="s">
        <v>202</v>
      </c>
      <c r="B7" s="49">
        <v>8</v>
      </c>
      <c r="C7" s="87">
        <v>3</v>
      </c>
      <c r="D7" s="306">
        <v>146</v>
      </c>
      <c r="E7" s="135"/>
      <c r="F7" s="135"/>
      <c r="G7" s="135"/>
      <c r="H7" s="136"/>
      <c r="I7" s="306">
        <v>9</v>
      </c>
      <c r="J7" s="307">
        <v>24</v>
      </c>
      <c r="K7" s="48">
        <v>133</v>
      </c>
    </row>
    <row r="8" spans="1:11" x14ac:dyDescent="0.25">
      <c r="A8" s="75" t="s">
        <v>19</v>
      </c>
      <c r="B8" s="124">
        <f>SUM(B7)</f>
        <v>8</v>
      </c>
      <c r="C8" s="124">
        <f>SUM(C7)</f>
        <v>3</v>
      </c>
      <c r="D8" s="124">
        <f>SUM(D7)</f>
        <v>146</v>
      </c>
      <c r="E8" s="124"/>
      <c r="F8" s="124"/>
      <c r="G8" s="124"/>
      <c r="H8" s="124"/>
      <c r="I8" s="124">
        <f>SUM(I7:I7)</f>
        <v>9</v>
      </c>
      <c r="J8" s="124">
        <f>SUM(J7:J7)</f>
        <v>24</v>
      </c>
      <c r="K8" s="124">
        <f>SUM(K7:K7)</f>
        <v>133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82D04-9705-4727-B4A9-A5F1CA60B2AB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2.425781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94.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311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13" t="s">
        <v>312</v>
      </c>
      <c r="B7" s="82">
        <v>33</v>
      </c>
      <c r="C7" s="87">
        <v>10</v>
      </c>
      <c r="D7" s="98">
        <v>169</v>
      </c>
      <c r="E7" s="144">
        <v>12</v>
      </c>
      <c r="F7" s="87">
        <v>28</v>
      </c>
      <c r="G7" s="144">
        <v>142</v>
      </c>
      <c r="H7" s="145">
        <v>32</v>
      </c>
      <c r="I7" s="89"/>
      <c r="J7" s="90"/>
      <c r="K7" s="91"/>
    </row>
    <row r="8" spans="1:11" x14ac:dyDescent="0.25">
      <c r="A8" s="113" t="s">
        <v>313</v>
      </c>
      <c r="B8" s="82">
        <v>28</v>
      </c>
      <c r="C8" s="81">
        <v>4</v>
      </c>
      <c r="D8" s="98">
        <v>203</v>
      </c>
      <c r="E8" s="144">
        <v>5</v>
      </c>
      <c r="F8" s="81">
        <v>20</v>
      </c>
      <c r="G8" s="144">
        <v>180</v>
      </c>
      <c r="H8" s="145">
        <v>29</v>
      </c>
      <c r="I8" s="94"/>
      <c r="J8" s="95"/>
      <c r="K8" s="96"/>
    </row>
    <row r="9" spans="1:11" x14ac:dyDescent="0.25">
      <c r="A9" s="113" t="s">
        <v>314</v>
      </c>
      <c r="B9" s="82">
        <v>52</v>
      </c>
      <c r="C9" s="81">
        <v>6</v>
      </c>
      <c r="D9" s="98">
        <v>213</v>
      </c>
      <c r="E9" s="144">
        <v>16</v>
      </c>
      <c r="F9" s="81">
        <v>34</v>
      </c>
      <c r="G9" s="144">
        <v>184</v>
      </c>
      <c r="H9" s="145">
        <v>43</v>
      </c>
      <c r="I9" s="94"/>
      <c r="J9" s="95"/>
      <c r="K9" s="96"/>
    </row>
    <row r="10" spans="1:11" x14ac:dyDescent="0.25">
      <c r="A10" s="113" t="s">
        <v>315</v>
      </c>
      <c r="B10" s="82">
        <v>15</v>
      </c>
      <c r="C10" s="81">
        <v>6</v>
      </c>
      <c r="D10" s="98">
        <v>130</v>
      </c>
      <c r="E10" s="144">
        <v>8</v>
      </c>
      <c r="F10" s="81">
        <v>12</v>
      </c>
      <c r="G10" s="144">
        <v>106</v>
      </c>
      <c r="H10" s="145">
        <v>26</v>
      </c>
      <c r="I10" s="94"/>
      <c r="J10" s="95"/>
      <c r="K10" s="96"/>
    </row>
    <row r="11" spans="1:11" x14ac:dyDescent="0.25">
      <c r="A11" s="113" t="s">
        <v>316</v>
      </c>
      <c r="B11" s="82">
        <v>43</v>
      </c>
      <c r="C11" s="81">
        <v>16</v>
      </c>
      <c r="D11" s="98">
        <v>162</v>
      </c>
      <c r="E11" s="144">
        <v>16</v>
      </c>
      <c r="F11" s="81">
        <v>36</v>
      </c>
      <c r="G11" s="144">
        <v>115</v>
      </c>
      <c r="H11" s="145">
        <v>39</v>
      </c>
      <c r="I11" s="94"/>
      <c r="J11" s="95"/>
      <c r="K11" s="96"/>
    </row>
    <row r="12" spans="1:11" x14ac:dyDescent="0.25">
      <c r="A12" s="113" t="s">
        <v>317</v>
      </c>
      <c r="B12" s="82">
        <v>1</v>
      </c>
      <c r="C12" s="81">
        <v>0</v>
      </c>
      <c r="D12" s="98">
        <v>52</v>
      </c>
      <c r="E12" s="144">
        <v>0</v>
      </c>
      <c r="F12" s="81">
        <v>1</v>
      </c>
      <c r="G12" s="144">
        <v>40</v>
      </c>
      <c r="H12" s="145">
        <v>9</v>
      </c>
      <c r="I12" s="94"/>
      <c r="J12" s="95"/>
      <c r="K12" s="96"/>
    </row>
    <row r="13" spans="1:11" x14ac:dyDescent="0.25">
      <c r="A13" s="113" t="s">
        <v>318</v>
      </c>
      <c r="B13" s="82">
        <v>2</v>
      </c>
      <c r="C13" s="81">
        <v>1</v>
      </c>
      <c r="D13" s="98">
        <v>15</v>
      </c>
      <c r="E13" s="144">
        <v>1</v>
      </c>
      <c r="F13" s="81">
        <v>0</v>
      </c>
      <c r="G13" s="144">
        <v>15</v>
      </c>
      <c r="H13" s="145">
        <v>0</v>
      </c>
      <c r="I13" s="94"/>
      <c r="J13" s="95"/>
      <c r="K13" s="96"/>
    </row>
    <row r="14" spans="1:11" x14ac:dyDescent="0.25">
      <c r="A14" s="113" t="s">
        <v>319</v>
      </c>
      <c r="B14" s="82">
        <v>6</v>
      </c>
      <c r="C14" s="81">
        <v>6</v>
      </c>
      <c r="D14" s="98">
        <v>96</v>
      </c>
      <c r="E14" s="144">
        <v>2</v>
      </c>
      <c r="F14" s="81">
        <v>7</v>
      </c>
      <c r="G14" s="144">
        <v>77</v>
      </c>
      <c r="H14" s="145">
        <v>24</v>
      </c>
      <c r="I14" s="94"/>
      <c r="J14" s="95"/>
      <c r="K14" s="96"/>
    </row>
    <row r="15" spans="1:11" x14ac:dyDescent="0.25">
      <c r="A15" s="113" t="s">
        <v>320</v>
      </c>
      <c r="B15" s="82">
        <v>15</v>
      </c>
      <c r="C15" s="81">
        <v>4</v>
      </c>
      <c r="D15" s="98">
        <v>190</v>
      </c>
      <c r="E15" s="144">
        <v>3</v>
      </c>
      <c r="F15" s="81">
        <v>17</v>
      </c>
      <c r="G15" s="144">
        <v>160</v>
      </c>
      <c r="H15" s="145">
        <v>47</v>
      </c>
      <c r="I15" s="94"/>
      <c r="J15" s="95"/>
      <c r="K15" s="96"/>
    </row>
    <row r="16" spans="1:11" x14ac:dyDescent="0.25">
      <c r="A16" s="113" t="s">
        <v>321</v>
      </c>
      <c r="B16" s="82">
        <v>1</v>
      </c>
      <c r="C16" s="81">
        <v>1</v>
      </c>
      <c r="D16" s="98">
        <v>8</v>
      </c>
      <c r="E16" s="144">
        <v>1</v>
      </c>
      <c r="F16" s="81">
        <v>1</v>
      </c>
      <c r="G16" s="144">
        <v>5</v>
      </c>
      <c r="H16" s="145">
        <v>0</v>
      </c>
      <c r="I16" s="94"/>
      <c r="J16" s="95"/>
      <c r="K16" s="96"/>
    </row>
    <row r="17" spans="1:11" x14ac:dyDescent="0.25">
      <c r="A17" s="113" t="s">
        <v>322</v>
      </c>
      <c r="B17" s="82">
        <v>17</v>
      </c>
      <c r="C17" s="81">
        <v>6</v>
      </c>
      <c r="D17" s="98">
        <v>125</v>
      </c>
      <c r="E17" s="144">
        <v>6</v>
      </c>
      <c r="F17" s="81">
        <v>14</v>
      </c>
      <c r="G17" s="144">
        <v>98</v>
      </c>
      <c r="H17" s="145">
        <v>22</v>
      </c>
      <c r="I17" s="94"/>
      <c r="J17" s="95"/>
      <c r="K17" s="96"/>
    </row>
    <row r="18" spans="1:11" x14ac:dyDescent="0.25">
      <c r="A18" s="113" t="s">
        <v>323</v>
      </c>
      <c r="B18" s="82">
        <v>18</v>
      </c>
      <c r="C18" s="81">
        <v>3</v>
      </c>
      <c r="D18" s="98">
        <v>114</v>
      </c>
      <c r="E18" s="144">
        <v>12</v>
      </c>
      <c r="F18" s="81">
        <v>8</v>
      </c>
      <c r="G18" s="144">
        <v>101</v>
      </c>
      <c r="H18" s="145">
        <v>16</v>
      </c>
      <c r="I18" s="94"/>
      <c r="J18" s="95"/>
      <c r="K18" s="96"/>
    </row>
    <row r="19" spans="1:11" x14ac:dyDescent="0.25">
      <c r="A19" s="113" t="s">
        <v>324</v>
      </c>
      <c r="B19" s="82">
        <v>22</v>
      </c>
      <c r="C19" s="81">
        <v>1</v>
      </c>
      <c r="D19" s="98">
        <v>43</v>
      </c>
      <c r="E19" s="144">
        <v>7</v>
      </c>
      <c r="F19" s="81">
        <v>13</v>
      </c>
      <c r="G19" s="144">
        <v>31</v>
      </c>
      <c r="H19" s="145">
        <v>11</v>
      </c>
      <c r="I19" s="94"/>
      <c r="J19" s="95"/>
      <c r="K19" s="96"/>
    </row>
    <row r="20" spans="1:11" x14ac:dyDescent="0.25">
      <c r="A20" s="113" t="s">
        <v>325</v>
      </c>
      <c r="B20" s="82">
        <v>6</v>
      </c>
      <c r="C20" s="104">
        <v>1</v>
      </c>
      <c r="D20" s="50">
        <v>53</v>
      </c>
      <c r="E20" s="144">
        <v>5</v>
      </c>
      <c r="F20" s="104">
        <v>3</v>
      </c>
      <c r="G20" s="144">
        <v>52</v>
      </c>
      <c r="H20" s="145">
        <v>4</v>
      </c>
      <c r="I20" s="100"/>
      <c r="J20" s="101"/>
      <c r="K20" s="102"/>
    </row>
    <row r="21" spans="1:11" x14ac:dyDescent="0.25">
      <c r="A21" s="75" t="s">
        <v>19</v>
      </c>
      <c r="B21" s="124">
        <f t="shared" ref="B21:H21" si="0">SUM(B7:B20)</f>
        <v>259</v>
      </c>
      <c r="C21" s="124">
        <f t="shared" si="0"/>
        <v>65</v>
      </c>
      <c r="D21" s="124">
        <f t="shared" si="0"/>
        <v>1573</v>
      </c>
      <c r="E21" s="124">
        <f t="shared" si="0"/>
        <v>94</v>
      </c>
      <c r="F21" s="124">
        <f t="shared" si="0"/>
        <v>194</v>
      </c>
      <c r="G21" s="124">
        <f t="shared" si="0"/>
        <v>1306</v>
      </c>
      <c r="H21" s="124">
        <f t="shared" si="0"/>
        <v>302</v>
      </c>
      <c r="I21" s="76"/>
      <c r="J21" s="76"/>
      <c r="K21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E53EF-BF67-4B9B-AED2-54C96AC27DE0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95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326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327</v>
      </c>
      <c r="B7" s="49">
        <v>26</v>
      </c>
      <c r="C7" s="48">
        <v>2</v>
      </c>
      <c r="D7" s="48">
        <v>237</v>
      </c>
      <c r="E7" s="135"/>
      <c r="F7" s="135"/>
      <c r="G7" s="135"/>
      <c r="H7" s="136"/>
      <c r="I7" s="114">
        <v>23</v>
      </c>
      <c r="J7" s="155">
        <v>105</v>
      </c>
      <c r="K7" s="87">
        <v>164</v>
      </c>
    </row>
    <row r="8" spans="1:11" x14ac:dyDescent="0.25">
      <c r="A8" s="113" t="s">
        <v>328</v>
      </c>
      <c r="B8" s="82">
        <v>13</v>
      </c>
      <c r="C8" s="98">
        <v>2</v>
      </c>
      <c r="D8" s="98">
        <v>302</v>
      </c>
      <c r="E8" s="57"/>
      <c r="F8" s="57"/>
      <c r="G8" s="57"/>
      <c r="H8" s="137"/>
      <c r="I8" s="131">
        <v>14</v>
      </c>
      <c r="J8" s="144">
        <v>141</v>
      </c>
      <c r="K8" s="81">
        <v>182</v>
      </c>
    </row>
    <row r="9" spans="1:11" x14ac:dyDescent="0.25">
      <c r="A9" s="113" t="s">
        <v>329</v>
      </c>
      <c r="B9" s="82">
        <v>9</v>
      </c>
      <c r="C9" s="98">
        <v>1</v>
      </c>
      <c r="D9" s="98">
        <v>205</v>
      </c>
      <c r="E9" s="57"/>
      <c r="F9" s="57"/>
      <c r="G9" s="57"/>
      <c r="H9" s="137"/>
      <c r="I9" s="131">
        <v>7</v>
      </c>
      <c r="J9" s="144">
        <v>96</v>
      </c>
      <c r="K9" s="81">
        <v>129</v>
      </c>
    </row>
    <row r="10" spans="1:11" x14ac:dyDescent="0.25">
      <c r="A10" s="113" t="s">
        <v>330</v>
      </c>
      <c r="B10" s="82">
        <v>24</v>
      </c>
      <c r="C10" s="98">
        <v>3</v>
      </c>
      <c r="D10" s="98">
        <v>93</v>
      </c>
      <c r="E10" s="57"/>
      <c r="F10" s="57"/>
      <c r="G10" s="57"/>
      <c r="H10" s="137"/>
      <c r="I10" s="131">
        <v>27</v>
      </c>
      <c r="J10" s="144">
        <v>29</v>
      </c>
      <c r="K10" s="81">
        <v>71</v>
      </c>
    </row>
    <row r="11" spans="1:11" x14ac:dyDescent="0.25">
      <c r="A11" s="113" t="s">
        <v>331</v>
      </c>
      <c r="B11" s="82">
        <v>22</v>
      </c>
      <c r="C11" s="98">
        <v>0</v>
      </c>
      <c r="D11" s="98">
        <v>162</v>
      </c>
      <c r="E11" s="57"/>
      <c r="F11" s="57"/>
      <c r="G11" s="57"/>
      <c r="H11" s="137"/>
      <c r="I11" s="131">
        <v>20</v>
      </c>
      <c r="J11" s="144">
        <v>51</v>
      </c>
      <c r="K11" s="81">
        <v>122</v>
      </c>
    </row>
    <row r="12" spans="1:11" x14ac:dyDescent="0.25">
      <c r="A12" s="113" t="s">
        <v>332</v>
      </c>
      <c r="B12" s="82">
        <v>4</v>
      </c>
      <c r="C12" s="98">
        <v>1</v>
      </c>
      <c r="D12" s="98">
        <v>70</v>
      </c>
      <c r="E12" s="57"/>
      <c r="F12" s="57"/>
      <c r="G12" s="57"/>
      <c r="H12" s="137"/>
      <c r="I12" s="131">
        <v>5</v>
      </c>
      <c r="J12" s="144">
        <v>25</v>
      </c>
      <c r="K12" s="81">
        <v>49</v>
      </c>
    </row>
    <row r="13" spans="1:11" x14ac:dyDescent="0.25">
      <c r="A13" s="113" t="s">
        <v>333</v>
      </c>
      <c r="B13" s="82">
        <v>1</v>
      </c>
      <c r="C13" s="98">
        <v>0</v>
      </c>
      <c r="D13" s="98">
        <v>40</v>
      </c>
      <c r="E13" s="57"/>
      <c r="F13" s="57"/>
      <c r="G13" s="57"/>
      <c r="H13" s="137"/>
      <c r="I13" s="131">
        <v>1</v>
      </c>
      <c r="J13" s="144">
        <v>12</v>
      </c>
      <c r="K13" s="81">
        <v>34</v>
      </c>
    </row>
    <row r="14" spans="1:11" x14ac:dyDescent="0.25">
      <c r="A14" s="113" t="s">
        <v>334</v>
      </c>
      <c r="B14" s="82">
        <v>15</v>
      </c>
      <c r="C14" s="98">
        <v>0</v>
      </c>
      <c r="D14" s="98">
        <v>79</v>
      </c>
      <c r="E14" s="57"/>
      <c r="F14" s="57"/>
      <c r="G14" s="57"/>
      <c r="H14" s="137"/>
      <c r="I14" s="131">
        <v>12</v>
      </c>
      <c r="J14" s="144">
        <v>23</v>
      </c>
      <c r="K14" s="81">
        <v>64</v>
      </c>
    </row>
    <row r="15" spans="1:11" x14ac:dyDescent="0.25">
      <c r="A15" s="113" t="s">
        <v>335</v>
      </c>
      <c r="B15" s="54">
        <v>25</v>
      </c>
      <c r="C15" s="98">
        <v>2</v>
      </c>
      <c r="D15" s="98">
        <v>36</v>
      </c>
      <c r="E15" s="138"/>
      <c r="F15" s="138"/>
      <c r="G15" s="138"/>
      <c r="H15" s="139"/>
      <c r="I15" s="51">
        <v>25</v>
      </c>
      <c r="J15" s="144">
        <v>13</v>
      </c>
      <c r="K15" s="81">
        <v>43</v>
      </c>
    </row>
    <row r="16" spans="1:11" x14ac:dyDescent="0.25">
      <c r="A16" s="75" t="s">
        <v>19</v>
      </c>
      <c r="B16" s="124">
        <f>SUM(B7:B15)</f>
        <v>139</v>
      </c>
      <c r="C16" s="124">
        <f>SUM(C7:C15)</f>
        <v>11</v>
      </c>
      <c r="D16" s="124">
        <f>SUM(D7:D15)</f>
        <v>1224</v>
      </c>
      <c r="E16" s="124"/>
      <c r="F16" s="124"/>
      <c r="G16" s="124"/>
      <c r="H16" s="124"/>
      <c r="I16" s="124">
        <f>SUM(I7:I15)</f>
        <v>134</v>
      </c>
      <c r="J16" s="124">
        <f>SUM(J7:J15)</f>
        <v>495</v>
      </c>
      <c r="K16" s="124">
        <f>SUM(K7:K15)</f>
        <v>858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87938-2168-477D-A8ED-74B544659F9F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6.57031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92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20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86" t="s">
        <v>21</v>
      </c>
      <c r="B7" s="49">
        <v>7</v>
      </c>
      <c r="C7" s="87">
        <v>2</v>
      </c>
      <c r="D7" s="48">
        <v>82</v>
      </c>
      <c r="E7" s="49">
        <v>4</v>
      </c>
      <c r="F7" s="88">
        <v>5</v>
      </c>
      <c r="G7" s="49">
        <v>81</v>
      </c>
      <c r="H7" s="87">
        <v>12</v>
      </c>
      <c r="I7" s="89"/>
      <c r="J7" s="90"/>
      <c r="K7" s="91"/>
    </row>
    <row r="8" spans="1:11" x14ac:dyDescent="0.25">
      <c r="A8" s="86" t="s">
        <v>22</v>
      </c>
      <c r="B8" s="54">
        <v>43</v>
      </c>
      <c r="C8" s="92">
        <v>2</v>
      </c>
      <c r="D8" s="50">
        <v>221</v>
      </c>
      <c r="E8" s="54">
        <v>17</v>
      </c>
      <c r="F8" s="93">
        <v>26</v>
      </c>
      <c r="G8" s="54">
        <v>184</v>
      </c>
      <c r="H8" s="92">
        <v>50</v>
      </c>
      <c r="I8" s="94"/>
      <c r="J8" s="95"/>
      <c r="K8" s="96"/>
    </row>
    <row r="9" spans="1:11" x14ac:dyDescent="0.25">
      <c r="A9" s="97" t="s">
        <v>23</v>
      </c>
      <c r="B9" s="54">
        <v>35</v>
      </c>
      <c r="C9" s="92">
        <v>12</v>
      </c>
      <c r="D9" s="50">
        <v>245</v>
      </c>
      <c r="E9" s="54">
        <v>17</v>
      </c>
      <c r="F9" s="93">
        <v>23</v>
      </c>
      <c r="G9" s="54">
        <v>212</v>
      </c>
      <c r="H9" s="92">
        <v>38</v>
      </c>
      <c r="I9" s="94"/>
      <c r="J9" s="95"/>
      <c r="K9" s="96"/>
    </row>
    <row r="10" spans="1:11" x14ac:dyDescent="0.25">
      <c r="A10" s="86" t="s">
        <v>24</v>
      </c>
      <c r="B10" s="54">
        <v>0</v>
      </c>
      <c r="C10" s="92">
        <v>0</v>
      </c>
      <c r="D10" s="50">
        <v>29</v>
      </c>
      <c r="E10" s="54">
        <v>0</v>
      </c>
      <c r="F10" s="93">
        <v>0</v>
      </c>
      <c r="G10" s="54">
        <v>23</v>
      </c>
      <c r="H10" s="92">
        <v>10</v>
      </c>
      <c r="I10" s="94"/>
      <c r="J10" s="95"/>
      <c r="K10" s="96"/>
    </row>
    <row r="11" spans="1:11" x14ac:dyDescent="0.25">
      <c r="A11" s="86" t="s">
        <v>25</v>
      </c>
      <c r="B11" s="82">
        <v>88</v>
      </c>
      <c r="C11" s="81">
        <v>4</v>
      </c>
      <c r="D11" s="98">
        <v>218</v>
      </c>
      <c r="E11" s="82">
        <v>35</v>
      </c>
      <c r="F11" s="99">
        <v>52</v>
      </c>
      <c r="G11" s="54">
        <v>185</v>
      </c>
      <c r="H11" s="92">
        <v>43</v>
      </c>
      <c r="I11" s="94"/>
      <c r="J11" s="95"/>
      <c r="K11" s="96"/>
    </row>
    <row r="12" spans="1:11" x14ac:dyDescent="0.25">
      <c r="A12" s="86" t="s">
        <v>26</v>
      </c>
      <c r="B12" s="82">
        <v>10</v>
      </c>
      <c r="C12" s="81">
        <v>0</v>
      </c>
      <c r="D12" s="98">
        <v>30</v>
      </c>
      <c r="E12" s="82">
        <v>1</v>
      </c>
      <c r="F12" s="99">
        <v>8</v>
      </c>
      <c r="G12" s="54">
        <v>27</v>
      </c>
      <c r="H12" s="92">
        <v>1</v>
      </c>
      <c r="I12" s="100"/>
      <c r="J12" s="101"/>
      <c r="K12" s="102"/>
    </row>
    <row r="13" spans="1:11" x14ac:dyDescent="0.25">
      <c r="A13" s="75" t="s">
        <v>19</v>
      </c>
      <c r="B13" s="124">
        <f>SUM(B7:B12)</f>
        <v>183</v>
      </c>
      <c r="C13" s="124">
        <f>SUM(C7:C12)</f>
        <v>20</v>
      </c>
      <c r="D13" s="124">
        <f>SUM(D7:D12)</f>
        <v>825</v>
      </c>
      <c r="E13" s="124">
        <f>SUM(E7:E12)</f>
        <v>74</v>
      </c>
      <c r="F13" s="124">
        <f>SUM(F7:F12)</f>
        <v>114</v>
      </c>
      <c r="G13" s="124">
        <f>SUM(G7:G12)</f>
        <v>712</v>
      </c>
      <c r="H13" s="124">
        <f>SUM(H7:H12)</f>
        <v>154</v>
      </c>
      <c r="I13" s="124">
        <f>SUM(I7:I12)</f>
        <v>0</v>
      </c>
      <c r="J13" s="124">
        <f>SUM(J7:J12)</f>
        <v>0</v>
      </c>
      <c r="K13" s="124">
        <f>SUM(K7:K12)</f>
        <v>0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8C3BE-EE94-4C8C-959D-02320970B1DC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2.8554687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3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336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337</v>
      </c>
      <c r="B7" s="49">
        <v>5</v>
      </c>
      <c r="C7" s="48">
        <v>0</v>
      </c>
      <c r="D7" s="48">
        <v>9</v>
      </c>
      <c r="E7" s="135"/>
      <c r="F7" s="135"/>
      <c r="G7" s="135"/>
      <c r="H7" s="136"/>
      <c r="I7" s="114">
        <v>4</v>
      </c>
      <c r="J7" s="49">
        <v>3</v>
      </c>
      <c r="K7" s="48">
        <v>7</v>
      </c>
    </row>
    <row r="8" spans="1:11" x14ac:dyDescent="0.25">
      <c r="A8" s="113" t="s">
        <v>338</v>
      </c>
      <c r="B8" s="82">
        <v>0</v>
      </c>
      <c r="C8" s="98">
        <v>0</v>
      </c>
      <c r="D8" s="98">
        <v>35</v>
      </c>
      <c r="E8" s="57"/>
      <c r="F8" s="57"/>
      <c r="G8" s="57"/>
      <c r="H8" s="137"/>
      <c r="I8" s="131">
        <v>0</v>
      </c>
      <c r="J8" s="82">
        <v>1</v>
      </c>
      <c r="K8" s="98">
        <v>30</v>
      </c>
    </row>
    <row r="9" spans="1:11" x14ac:dyDescent="0.25">
      <c r="A9" s="113" t="s">
        <v>339</v>
      </c>
      <c r="B9" s="82">
        <v>46</v>
      </c>
      <c r="C9" s="98">
        <v>6</v>
      </c>
      <c r="D9" s="98">
        <v>279</v>
      </c>
      <c r="E9" s="57"/>
      <c r="F9" s="57"/>
      <c r="G9" s="57"/>
      <c r="H9" s="137"/>
      <c r="I9" s="131">
        <v>45</v>
      </c>
      <c r="J9" s="82">
        <v>83</v>
      </c>
      <c r="K9" s="98">
        <v>209</v>
      </c>
    </row>
    <row r="10" spans="1:11" x14ac:dyDescent="0.25">
      <c r="A10" s="113" t="s">
        <v>340</v>
      </c>
      <c r="B10" s="82">
        <v>9</v>
      </c>
      <c r="C10" s="98">
        <v>1</v>
      </c>
      <c r="D10" s="98">
        <v>106</v>
      </c>
      <c r="E10" s="57"/>
      <c r="F10" s="57"/>
      <c r="G10" s="57"/>
      <c r="H10" s="137"/>
      <c r="I10" s="131">
        <v>9</v>
      </c>
      <c r="J10" s="82">
        <v>39</v>
      </c>
      <c r="K10" s="98">
        <v>80</v>
      </c>
    </row>
    <row r="11" spans="1:11" x14ac:dyDescent="0.25">
      <c r="A11" s="113" t="s">
        <v>341</v>
      </c>
      <c r="B11" s="82">
        <v>12</v>
      </c>
      <c r="C11" s="98">
        <v>1</v>
      </c>
      <c r="D11" s="98">
        <v>65</v>
      </c>
      <c r="E11" s="57"/>
      <c r="F11" s="57"/>
      <c r="G11" s="57"/>
      <c r="H11" s="137"/>
      <c r="I11" s="131">
        <v>13</v>
      </c>
      <c r="J11" s="82">
        <v>18</v>
      </c>
      <c r="K11" s="98">
        <v>55</v>
      </c>
    </row>
    <row r="12" spans="1:11" x14ac:dyDescent="0.25">
      <c r="A12" s="113" t="s">
        <v>342</v>
      </c>
      <c r="B12" s="82">
        <v>22</v>
      </c>
      <c r="C12" s="98">
        <v>3</v>
      </c>
      <c r="D12" s="98">
        <v>73</v>
      </c>
      <c r="E12" s="57"/>
      <c r="F12" s="57"/>
      <c r="G12" s="57"/>
      <c r="H12" s="137"/>
      <c r="I12" s="131">
        <v>23</v>
      </c>
      <c r="J12" s="82">
        <v>29</v>
      </c>
      <c r="K12" s="98">
        <v>47</v>
      </c>
    </row>
    <row r="13" spans="1:11" x14ac:dyDescent="0.25">
      <c r="A13" s="113" t="s">
        <v>343</v>
      </c>
      <c r="B13" s="82">
        <v>18</v>
      </c>
      <c r="C13" s="98">
        <v>5</v>
      </c>
      <c r="D13" s="98">
        <v>201</v>
      </c>
      <c r="E13" s="57"/>
      <c r="F13" s="57"/>
      <c r="G13" s="57"/>
      <c r="H13" s="137"/>
      <c r="I13" s="131">
        <v>21</v>
      </c>
      <c r="J13" s="82">
        <v>59</v>
      </c>
      <c r="K13" s="98">
        <v>150</v>
      </c>
    </row>
    <row r="14" spans="1:11" x14ac:dyDescent="0.25">
      <c r="A14" s="113" t="s">
        <v>344</v>
      </c>
      <c r="B14" s="82">
        <v>80</v>
      </c>
      <c r="C14" s="98">
        <v>8</v>
      </c>
      <c r="D14" s="98">
        <v>326</v>
      </c>
      <c r="E14" s="57"/>
      <c r="F14" s="57"/>
      <c r="G14" s="57"/>
      <c r="H14" s="137"/>
      <c r="I14" s="131">
        <v>81</v>
      </c>
      <c r="J14" s="82">
        <v>101</v>
      </c>
      <c r="K14" s="98">
        <v>236</v>
      </c>
    </row>
    <row r="15" spans="1:11" x14ac:dyDescent="0.25">
      <c r="A15" s="113" t="s">
        <v>345</v>
      </c>
      <c r="B15" s="82">
        <v>50</v>
      </c>
      <c r="C15" s="98">
        <v>12</v>
      </c>
      <c r="D15" s="98">
        <v>226</v>
      </c>
      <c r="E15" s="57"/>
      <c r="F15" s="57"/>
      <c r="G15" s="57"/>
      <c r="H15" s="137"/>
      <c r="I15" s="131">
        <v>47</v>
      </c>
      <c r="J15" s="82">
        <v>63</v>
      </c>
      <c r="K15" s="98">
        <v>183</v>
      </c>
    </row>
    <row r="16" spans="1:11" x14ac:dyDescent="0.25">
      <c r="A16" s="113" t="s">
        <v>346</v>
      </c>
      <c r="B16" s="82">
        <v>48</v>
      </c>
      <c r="C16" s="98">
        <v>8</v>
      </c>
      <c r="D16" s="98">
        <v>277</v>
      </c>
      <c r="E16" s="57"/>
      <c r="F16" s="57"/>
      <c r="G16" s="57"/>
      <c r="H16" s="137"/>
      <c r="I16" s="131">
        <v>50</v>
      </c>
      <c r="J16" s="82">
        <v>78</v>
      </c>
      <c r="K16" s="98">
        <v>218</v>
      </c>
    </row>
    <row r="17" spans="1:11" x14ac:dyDescent="0.25">
      <c r="A17" s="113" t="s">
        <v>347</v>
      </c>
      <c r="B17" s="82">
        <v>61</v>
      </c>
      <c r="C17" s="98">
        <v>7</v>
      </c>
      <c r="D17" s="98">
        <v>365</v>
      </c>
      <c r="E17" s="57"/>
      <c r="F17" s="57"/>
      <c r="G17" s="57"/>
      <c r="H17" s="137"/>
      <c r="I17" s="131">
        <v>67</v>
      </c>
      <c r="J17" s="82">
        <v>95</v>
      </c>
      <c r="K17" s="98">
        <v>291</v>
      </c>
    </row>
    <row r="18" spans="1:11" x14ac:dyDescent="0.25">
      <c r="A18" s="113" t="s">
        <v>348</v>
      </c>
      <c r="B18" s="82">
        <v>64</v>
      </c>
      <c r="C18" s="98">
        <v>10</v>
      </c>
      <c r="D18" s="98">
        <v>296</v>
      </c>
      <c r="E18" s="57"/>
      <c r="F18" s="57"/>
      <c r="G18" s="57"/>
      <c r="H18" s="137"/>
      <c r="I18" s="131">
        <v>64</v>
      </c>
      <c r="J18" s="82">
        <v>58</v>
      </c>
      <c r="K18" s="98">
        <v>261</v>
      </c>
    </row>
    <row r="19" spans="1:11" x14ac:dyDescent="0.25">
      <c r="A19" s="113" t="s">
        <v>349</v>
      </c>
      <c r="B19" s="82">
        <v>78</v>
      </c>
      <c r="C19" s="98">
        <v>8</v>
      </c>
      <c r="D19" s="98">
        <v>297</v>
      </c>
      <c r="E19" s="57"/>
      <c r="F19" s="57"/>
      <c r="G19" s="57"/>
      <c r="H19" s="137"/>
      <c r="I19" s="131">
        <v>78</v>
      </c>
      <c r="J19" s="82">
        <v>68</v>
      </c>
      <c r="K19" s="98">
        <v>260</v>
      </c>
    </row>
    <row r="20" spans="1:11" x14ac:dyDescent="0.25">
      <c r="A20" s="113" t="s">
        <v>350</v>
      </c>
      <c r="B20" s="82">
        <v>94</v>
      </c>
      <c r="C20" s="98">
        <v>19</v>
      </c>
      <c r="D20" s="98">
        <v>521</v>
      </c>
      <c r="E20" s="57"/>
      <c r="F20" s="57"/>
      <c r="G20" s="57"/>
      <c r="H20" s="137"/>
      <c r="I20" s="131">
        <v>104</v>
      </c>
      <c r="J20" s="82">
        <v>152</v>
      </c>
      <c r="K20" s="98">
        <v>397</v>
      </c>
    </row>
    <row r="21" spans="1:11" x14ac:dyDescent="0.25">
      <c r="A21" s="113" t="s">
        <v>351</v>
      </c>
      <c r="B21" s="82">
        <v>67</v>
      </c>
      <c r="C21" s="98">
        <v>13</v>
      </c>
      <c r="D21" s="98">
        <v>382</v>
      </c>
      <c r="E21" s="57"/>
      <c r="F21" s="57"/>
      <c r="G21" s="57"/>
      <c r="H21" s="137"/>
      <c r="I21" s="131">
        <v>71</v>
      </c>
      <c r="J21" s="82">
        <v>105</v>
      </c>
      <c r="K21" s="98">
        <v>299</v>
      </c>
    </row>
    <row r="22" spans="1:11" x14ac:dyDescent="0.25">
      <c r="A22" s="113" t="s">
        <v>352</v>
      </c>
      <c r="B22" s="82">
        <v>5</v>
      </c>
      <c r="C22" s="98">
        <v>0</v>
      </c>
      <c r="D22" s="98">
        <v>51</v>
      </c>
      <c r="E22" s="57"/>
      <c r="F22" s="57"/>
      <c r="G22" s="57"/>
      <c r="H22" s="137"/>
      <c r="I22" s="131">
        <v>2</v>
      </c>
      <c r="J22" s="82">
        <v>8</v>
      </c>
      <c r="K22" s="98">
        <v>46</v>
      </c>
    </row>
    <row r="23" spans="1:11" x14ac:dyDescent="0.25">
      <c r="A23" s="113" t="s">
        <v>353</v>
      </c>
      <c r="B23" s="154">
        <v>8</v>
      </c>
      <c r="C23" s="176">
        <v>0</v>
      </c>
      <c r="D23" s="176">
        <v>48</v>
      </c>
      <c r="E23" s="57"/>
      <c r="F23" s="57"/>
      <c r="G23" s="57"/>
      <c r="H23" s="137"/>
      <c r="I23" s="177">
        <v>5</v>
      </c>
      <c r="J23" s="154">
        <v>16</v>
      </c>
      <c r="K23" s="176">
        <v>36</v>
      </c>
    </row>
    <row r="24" spans="1:11" x14ac:dyDescent="0.25">
      <c r="A24" s="75" t="s">
        <v>19</v>
      </c>
      <c r="B24" s="124">
        <f>SUM(B7:B23)</f>
        <v>667</v>
      </c>
      <c r="C24" s="124">
        <f>SUM(C7:C23)</f>
        <v>101</v>
      </c>
      <c r="D24" s="124">
        <f>SUM(D7:D23)</f>
        <v>3557</v>
      </c>
      <c r="E24" s="124"/>
      <c r="F24" s="124"/>
      <c r="G24" s="124"/>
      <c r="H24" s="124"/>
      <c r="I24" s="124">
        <f>SUM(I7:I23)</f>
        <v>684</v>
      </c>
      <c r="J24" s="124">
        <f>SUM(J7:J23)</f>
        <v>976</v>
      </c>
      <c r="K24" s="124">
        <f>SUM(K7:K23)</f>
        <v>2805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5069E-F573-4304-9529-58F082364537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8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354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355</v>
      </c>
      <c r="B7" s="49">
        <v>6</v>
      </c>
      <c r="C7" s="163">
        <v>3</v>
      </c>
      <c r="D7" s="114">
        <v>209</v>
      </c>
      <c r="E7" s="135"/>
      <c r="F7" s="135"/>
      <c r="G7" s="135"/>
      <c r="H7" s="136"/>
      <c r="I7" s="114">
        <v>9</v>
      </c>
      <c r="J7" s="49">
        <v>56</v>
      </c>
      <c r="K7" s="48">
        <v>171</v>
      </c>
    </row>
    <row r="8" spans="1:11" x14ac:dyDescent="0.25">
      <c r="A8" s="113" t="s">
        <v>356</v>
      </c>
      <c r="B8" s="82">
        <v>4</v>
      </c>
      <c r="C8" s="164">
        <v>3</v>
      </c>
      <c r="D8" s="131">
        <v>220</v>
      </c>
      <c r="E8" s="57"/>
      <c r="F8" s="57"/>
      <c r="G8" s="57"/>
      <c r="H8" s="137"/>
      <c r="I8" s="131">
        <v>4</v>
      </c>
      <c r="J8" s="82">
        <v>60</v>
      </c>
      <c r="K8" s="98">
        <v>172</v>
      </c>
    </row>
    <row r="9" spans="1:11" x14ac:dyDescent="0.25">
      <c r="A9" s="113" t="s">
        <v>357</v>
      </c>
      <c r="B9" s="82">
        <v>8</v>
      </c>
      <c r="C9" s="164">
        <v>2</v>
      </c>
      <c r="D9" s="131">
        <v>203</v>
      </c>
      <c r="E9" s="57"/>
      <c r="F9" s="57"/>
      <c r="G9" s="57"/>
      <c r="H9" s="137"/>
      <c r="I9" s="131">
        <v>9</v>
      </c>
      <c r="J9" s="82">
        <v>43</v>
      </c>
      <c r="K9" s="98">
        <v>171</v>
      </c>
    </row>
    <row r="10" spans="1:11" x14ac:dyDescent="0.25">
      <c r="A10" s="113" t="s">
        <v>358</v>
      </c>
      <c r="B10" s="82">
        <v>9</v>
      </c>
      <c r="C10" s="164">
        <v>3</v>
      </c>
      <c r="D10" s="131">
        <v>175</v>
      </c>
      <c r="E10" s="57"/>
      <c r="F10" s="57"/>
      <c r="G10" s="57"/>
      <c r="H10" s="137"/>
      <c r="I10" s="131">
        <v>9</v>
      </c>
      <c r="J10" s="82">
        <v>46</v>
      </c>
      <c r="K10" s="98">
        <v>137</v>
      </c>
    </row>
    <row r="11" spans="1:11" x14ac:dyDescent="0.25">
      <c r="A11" s="113" t="s">
        <v>359</v>
      </c>
      <c r="B11" s="82">
        <v>7</v>
      </c>
      <c r="C11" s="164">
        <v>2</v>
      </c>
      <c r="D11" s="131">
        <v>201</v>
      </c>
      <c r="E11" s="57"/>
      <c r="F11" s="57"/>
      <c r="G11" s="57"/>
      <c r="H11" s="137"/>
      <c r="I11" s="131">
        <v>7</v>
      </c>
      <c r="J11" s="82">
        <v>62</v>
      </c>
      <c r="K11" s="98">
        <v>149</v>
      </c>
    </row>
    <row r="12" spans="1:11" x14ac:dyDescent="0.25">
      <c r="A12" s="113" t="s">
        <v>360</v>
      </c>
      <c r="B12" s="82">
        <v>0</v>
      </c>
      <c r="C12" s="164">
        <v>1</v>
      </c>
      <c r="D12" s="131">
        <v>65</v>
      </c>
      <c r="E12" s="57"/>
      <c r="F12" s="57"/>
      <c r="G12" s="57"/>
      <c r="H12" s="137"/>
      <c r="I12" s="131">
        <v>1</v>
      </c>
      <c r="J12" s="82">
        <v>13</v>
      </c>
      <c r="K12" s="98">
        <v>55</v>
      </c>
    </row>
    <row r="13" spans="1:11" x14ac:dyDescent="0.25">
      <c r="A13" s="113" t="s">
        <v>361</v>
      </c>
      <c r="B13" s="82">
        <v>1</v>
      </c>
      <c r="C13" s="164">
        <v>1</v>
      </c>
      <c r="D13" s="131">
        <v>134</v>
      </c>
      <c r="E13" s="57"/>
      <c r="F13" s="57"/>
      <c r="G13" s="57"/>
      <c r="H13" s="137"/>
      <c r="I13" s="131">
        <v>1</v>
      </c>
      <c r="J13" s="82">
        <v>32</v>
      </c>
      <c r="K13" s="98">
        <v>105</v>
      </c>
    </row>
    <row r="14" spans="1:11" x14ac:dyDescent="0.25">
      <c r="A14" s="113" t="s">
        <v>362</v>
      </c>
      <c r="B14" s="82">
        <v>9</v>
      </c>
      <c r="C14" s="164">
        <v>2</v>
      </c>
      <c r="D14" s="131">
        <v>186</v>
      </c>
      <c r="E14" s="57"/>
      <c r="F14" s="57"/>
      <c r="G14" s="57"/>
      <c r="H14" s="137"/>
      <c r="I14" s="131">
        <v>11</v>
      </c>
      <c r="J14" s="82">
        <v>49</v>
      </c>
      <c r="K14" s="98">
        <v>155</v>
      </c>
    </row>
    <row r="15" spans="1:11" x14ac:dyDescent="0.25">
      <c r="A15" s="113" t="s">
        <v>363</v>
      </c>
      <c r="B15" s="82">
        <v>9</v>
      </c>
      <c r="C15" s="164">
        <v>0</v>
      </c>
      <c r="D15" s="131">
        <v>164</v>
      </c>
      <c r="E15" s="57"/>
      <c r="F15" s="57"/>
      <c r="G15" s="57"/>
      <c r="H15" s="137"/>
      <c r="I15" s="131">
        <v>5</v>
      </c>
      <c r="J15" s="82">
        <v>48</v>
      </c>
      <c r="K15" s="98">
        <v>122</v>
      </c>
    </row>
    <row r="16" spans="1:11" x14ac:dyDescent="0.25">
      <c r="A16" s="113" t="s">
        <v>364</v>
      </c>
      <c r="B16" s="82">
        <v>3</v>
      </c>
      <c r="C16" s="164">
        <v>2</v>
      </c>
      <c r="D16" s="131">
        <v>211</v>
      </c>
      <c r="E16" s="57"/>
      <c r="F16" s="57"/>
      <c r="G16" s="57"/>
      <c r="H16" s="137"/>
      <c r="I16" s="131">
        <v>4</v>
      </c>
      <c r="J16" s="82">
        <v>78</v>
      </c>
      <c r="K16" s="98">
        <v>150</v>
      </c>
    </row>
    <row r="17" spans="1:11" x14ac:dyDescent="0.25">
      <c r="A17" s="113" t="s">
        <v>365</v>
      </c>
      <c r="B17" s="82">
        <v>4</v>
      </c>
      <c r="C17" s="164">
        <v>0</v>
      </c>
      <c r="D17" s="131">
        <v>92</v>
      </c>
      <c r="E17" s="57"/>
      <c r="F17" s="57"/>
      <c r="G17" s="57"/>
      <c r="H17" s="137"/>
      <c r="I17" s="131">
        <v>4</v>
      </c>
      <c r="J17" s="82">
        <v>35</v>
      </c>
      <c r="K17" s="98">
        <v>75</v>
      </c>
    </row>
    <row r="18" spans="1:11" x14ac:dyDescent="0.25">
      <c r="A18" s="113" t="s">
        <v>366</v>
      </c>
      <c r="B18" s="82">
        <v>1</v>
      </c>
      <c r="C18" s="164">
        <v>2</v>
      </c>
      <c r="D18" s="131">
        <v>79</v>
      </c>
      <c r="E18" s="57"/>
      <c r="F18" s="57"/>
      <c r="G18" s="57"/>
      <c r="H18" s="137"/>
      <c r="I18" s="131">
        <v>3</v>
      </c>
      <c r="J18" s="82">
        <v>16</v>
      </c>
      <c r="K18" s="98">
        <v>70</v>
      </c>
    </row>
    <row r="19" spans="1:11" x14ac:dyDescent="0.25">
      <c r="A19" s="113" t="s">
        <v>367</v>
      </c>
      <c r="B19" s="82">
        <v>3</v>
      </c>
      <c r="C19" s="164">
        <v>2</v>
      </c>
      <c r="D19" s="131">
        <v>25</v>
      </c>
      <c r="E19" s="57"/>
      <c r="F19" s="57"/>
      <c r="G19" s="57"/>
      <c r="H19" s="137"/>
      <c r="I19" s="131">
        <v>4</v>
      </c>
      <c r="J19" s="82">
        <v>15</v>
      </c>
      <c r="K19" s="98">
        <v>13</v>
      </c>
    </row>
    <row r="20" spans="1:11" x14ac:dyDescent="0.25">
      <c r="A20" s="113" t="s">
        <v>368</v>
      </c>
      <c r="B20" s="82">
        <v>6</v>
      </c>
      <c r="C20" s="164">
        <v>2</v>
      </c>
      <c r="D20" s="131">
        <v>155</v>
      </c>
      <c r="E20" s="57"/>
      <c r="F20" s="57"/>
      <c r="G20" s="57"/>
      <c r="H20" s="137"/>
      <c r="I20" s="131">
        <v>8</v>
      </c>
      <c r="J20" s="82">
        <v>33</v>
      </c>
      <c r="K20" s="98">
        <v>135</v>
      </c>
    </row>
    <row r="21" spans="1:11" x14ac:dyDescent="0.25">
      <c r="A21" s="113" t="s">
        <v>369</v>
      </c>
      <c r="B21" s="82">
        <v>1</v>
      </c>
      <c r="C21" s="164">
        <v>4</v>
      </c>
      <c r="D21" s="131">
        <v>198</v>
      </c>
      <c r="E21" s="57"/>
      <c r="F21" s="57"/>
      <c r="G21" s="57"/>
      <c r="H21" s="137"/>
      <c r="I21" s="131">
        <v>4</v>
      </c>
      <c r="J21" s="82">
        <v>52</v>
      </c>
      <c r="K21" s="98">
        <v>160</v>
      </c>
    </row>
    <row r="22" spans="1:11" x14ac:dyDescent="0.25">
      <c r="A22" s="113" t="s">
        <v>370</v>
      </c>
      <c r="B22" s="82">
        <v>6</v>
      </c>
      <c r="C22" s="164">
        <v>5</v>
      </c>
      <c r="D22" s="131">
        <v>178</v>
      </c>
      <c r="E22" s="57"/>
      <c r="F22" s="57"/>
      <c r="G22" s="57"/>
      <c r="H22" s="137"/>
      <c r="I22" s="131">
        <v>11</v>
      </c>
      <c r="J22" s="82">
        <v>34</v>
      </c>
      <c r="K22" s="98">
        <v>161</v>
      </c>
    </row>
    <row r="23" spans="1:11" x14ac:dyDescent="0.25">
      <c r="A23" s="113" t="s">
        <v>371</v>
      </c>
      <c r="B23" s="82">
        <v>10</v>
      </c>
      <c r="C23" s="164">
        <v>1</v>
      </c>
      <c r="D23" s="131">
        <v>149</v>
      </c>
      <c r="E23" s="138"/>
      <c r="F23" s="138"/>
      <c r="G23" s="138"/>
      <c r="H23" s="139"/>
      <c r="I23" s="131">
        <v>8</v>
      </c>
      <c r="J23" s="82">
        <v>32</v>
      </c>
      <c r="K23" s="98">
        <v>122</v>
      </c>
    </row>
    <row r="24" spans="1:11" x14ac:dyDescent="0.25">
      <c r="A24" s="113" t="s">
        <v>372</v>
      </c>
      <c r="B24" s="154">
        <v>0</v>
      </c>
      <c r="C24" s="178">
        <v>0</v>
      </c>
      <c r="D24" s="177">
        <v>39</v>
      </c>
      <c r="E24" s="140"/>
      <c r="F24" s="140"/>
      <c r="G24" s="140"/>
      <c r="H24" s="141"/>
      <c r="I24" s="177">
        <v>0</v>
      </c>
      <c r="J24" s="154">
        <v>17</v>
      </c>
      <c r="K24" s="176">
        <v>24</v>
      </c>
    </row>
    <row r="25" spans="1:11" x14ac:dyDescent="0.25">
      <c r="A25" s="75" t="s">
        <v>19</v>
      </c>
      <c r="B25" s="124">
        <f>SUM(B7:B24)</f>
        <v>87</v>
      </c>
      <c r="C25" s="124">
        <f>SUM(C7:C24)</f>
        <v>35</v>
      </c>
      <c r="D25" s="124">
        <f>SUM(D7:D24)</f>
        <v>2683</v>
      </c>
      <c r="E25" s="124"/>
      <c r="F25" s="124"/>
      <c r="G25" s="124"/>
      <c r="H25" s="124"/>
      <c r="I25" s="124">
        <f>SUM(I7:I24)</f>
        <v>102</v>
      </c>
      <c r="J25" s="124">
        <f>SUM(J7:J24)</f>
        <v>721</v>
      </c>
      <c r="K25" s="124">
        <f>SUM(K7:K24)</f>
        <v>2147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AD7BE-318A-48BA-8847-29D55DE595DE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1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373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28">
        <v>1</v>
      </c>
      <c r="B7" s="49">
        <v>34</v>
      </c>
      <c r="C7" s="48">
        <v>8</v>
      </c>
      <c r="D7" s="48">
        <v>193</v>
      </c>
      <c r="E7" s="135"/>
      <c r="F7" s="135"/>
      <c r="G7" s="135"/>
      <c r="H7" s="136"/>
      <c r="I7" s="114">
        <v>40</v>
      </c>
      <c r="J7" s="163">
        <v>39</v>
      </c>
      <c r="K7" s="87">
        <v>169</v>
      </c>
    </row>
    <row r="8" spans="1:11" x14ac:dyDescent="0.25">
      <c r="A8" s="128">
        <v>2</v>
      </c>
      <c r="B8" s="82">
        <v>7</v>
      </c>
      <c r="C8" s="98">
        <v>2</v>
      </c>
      <c r="D8" s="98">
        <v>294</v>
      </c>
      <c r="E8" s="57"/>
      <c r="F8" s="57"/>
      <c r="G8" s="57"/>
      <c r="H8" s="137"/>
      <c r="I8" s="131">
        <v>8</v>
      </c>
      <c r="J8" s="164">
        <v>108</v>
      </c>
      <c r="K8" s="81">
        <v>204</v>
      </c>
    </row>
    <row r="9" spans="1:11" x14ac:dyDescent="0.25">
      <c r="A9" s="128">
        <v>3</v>
      </c>
      <c r="B9" s="82">
        <v>6</v>
      </c>
      <c r="C9" s="98">
        <v>2</v>
      </c>
      <c r="D9" s="98">
        <v>204</v>
      </c>
      <c r="E9" s="57"/>
      <c r="F9" s="57"/>
      <c r="G9" s="57"/>
      <c r="H9" s="137"/>
      <c r="I9" s="131">
        <v>8</v>
      </c>
      <c r="J9" s="164">
        <v>64</v>
      </c>
      <c r="K9" s="81">
        <v>155</v>
      </c>
    </row>
    <row r="10" spans="1:11" x14ac:dyDescent="0.25">
      <c r="A10" s="128">
        <v>4</v>
      </c>
      <c r="B10" s="82">
        <v>9</v>
      </c>
      <c r="C10" s="98">
        <v>4</v>
      </c>
      <c r="D10" s="98">
        <v>217</v>
      </c>
      <c r="E10" s="57"/>
      <c r="F10" s="57"/>
      <c r="G10" s="57"/>
      <c r="H10" s="137"/>
      <c r="I10" s="131">
        <v>12</v>
      </c>
      <c r="J10" s="164">
        <v>62</v>
      </c>
      <c r="K10" s="81">
        <v>170</v>
      </c>
    </row>
    <row r="11" spans="1:11" x14ac:dyDescent="0.25">
      <c r="A11" s="128">
        <v>5</v>
      </c>
      <c r="B11" s="82">
        <v>9</v>
      </c>
      <c r="C11" s="98">
        <v>4</v>
      </c>
      <c r="D11" s="98">
        <v>167</v>
      </c>
      <c r="E11" s="57"/>
      <c r="F11" s="57"/>
      <c r="G11" s="57"/>
      <c r="H11" s="137"/>
      <c r="I11" s="131">
        <v>11</v>
      </c>
      <c r="J11" s="164">
        <v>37</v>
      </c>
      <c r="K11" s="81">
        <v>136</v>
      </c>
    </row>
    <row r="12" spans="1:11" x14ac:dyDescent="0.25">
      <c r="A12" s="128">
        <v>6</v>
      </c>
      <c r="B12" s="82">
        <v>16</v>
      </c>
      <c r="C12" s="98">
        <v>7</v>
      </c>
      <c r="D12" s="98">
        <v>248</v>
      </c>
      <c r="E12" s="57"/>
      <c r="F12" s="57"/>
      <c r="G12" s="57"/>
      <c r="H12" s="137"/>
      <c r="I12" s="131">
        <v>20</v>
      </c>
      <c r="J12" s="164">
        <v>102</v>
      </c>
      <c r="K12" s="81">
        <v>165</v>
      </c>
    </row>
    <row r="13" spans="1:11" x14ac:dyDescent="0.25">
      <c r="A13" s="128">
        <v>7</v>
      </c>
      <c r="B13" s="82">
        <v>17</v>
      </c>
      <c r="C13" s="98">
        <v>2</v>
      </c>
      <c r="D13" s="98">
        <v>266</v>
      </c>
      <c r="E13" s="57"/>
      <c r="F13" s="57"/>
      <c r="G13" s="57"/>
      <c r="H13" s="137"/>
      <c r="I13" s="131">
        <v>17</v>
      </c>
      <c r="J13" s="164">
        <v>91</v>
      </c>
      <c r="K13" s="81">
        <v>194</v>
      </c>
    </row>
    <row r="14" spans="1:11" x14ac:dyDescent="0.25">
      <c r="A14" s="128">
        <v>8</v>
      </c>
      <c r="B14" s="82">
        <v>20</v>
      </c>
      <c r="C14" s="98">
        <v>3</v>
      </c>
      <c r="D14" s="98">
        <v>322</v>
      </c>
      <c r="E14" s="57"/>
      <c r="F14" s="57"/>
      <c r="G14" s="57"/>
      <c r="H14" s="137"/>
      <c r="I14" s="131">
        <v>20</v>
      </c>
      <c r="J14" s="164">
        <v>85</v>
      </c>
      <c r="K14" s="81">
        <v>244</v>
      </c>
    </row>
    <row r="15" spans="1:11" x14ac:dyDescent="0.25">
      <c r="A15" s="128">
        <v>9</v>
      </c>
      <c r="B15" s="82">
        <v>12</v>
      </c>
      <c r="C15" s="98">
        <v>0</v>
      </c>
      <c r="D15" s="98">
        <v>156</v>
      </c>
      <c r="E15" s="57"/>
      <c r="F15" s="57"/>
      <c r="G15" s="57"/>
      <c r="H15" s="137"/>
      <c r="I15" s="131">
        <v>10</v>
      </c>
      <c r="J15" s="164">
        <v>57</v>
      </c>
      <c r="K15" s="81">
        <v>107</v>
      </c>
    </row>
    <row r="16" spans="1:11" x14ac:dyDescent="0.25">
      <c r="A16" s="128">
        <v>10</v>
      </c>
      <c r="B16" s="82">
        <v>9</v>
      </c>
      <c r="C16" s="98">
        <v>3</v>
      </c>
      <c r="D16" s="98">
        <v>306</v>
      </c>
      <c r="E16" s="57"/>
      <c r="F16" s="57"/>
      <c r="G16" s="57"/>
      <c r="H16" s="137"/>
      <c r="I16" s="131">
        <v>11</v>
      </c>
      <c r="J16" s="164">
        <v>114</v>
      </c>
      <c r="K16" s="81">
        <v>207</v>
      </c>
    </row>
    <row r="17" spans="1:11" x14ac:dyDescent="0.25">
      <c r="A17" s="128">
        <v>11</v>
      </c>
      <c r="B17" s="82">
        <v>6</v>
      </c>
      <c r="C17" s="98">
        <v>0</v>
      </c>
      <c r="D17" s="98">
        <v>334</v>
      </c>
      <c r="E17" s="57"/>
      <c r="F17" s="57"/>
      <c r="G17" s="57"/>
      <c r="H17" s="137"/>
      <c r="I17" s="131">
        <v>6</v>
      </c>
      <c r="J17" s="164">
        <v>94</v>
      </c>
      <c r="K17" s="81">
        <v>265</v>
      </c>
    </row>
    <row r="18" spans="1:11" x14ac:dyDescent="0.25">
      <c r="A18" s="128">
        <v>12</v>
      </c>
      <c r="B18" s="82">
        <v>8</v>
      </c>
      <c r="C18" s="98">
        <v>0</v>
      </c>
      <c r="D18" s="98">
        <v>145</v>
      </c>
      <c r="E18" s="57"/>
      <c r="F18" s="57"/>
      <c r="G18" s="57"/>
      <c r="H18" s="137"/>
      <c r="I18" s="131">
        <v>8</v>
      </c>
      <c r="J18" s="164">
        <v>63</v>
      </c>
      <c r="K18" s="81">
        <v>97</v>
      </c>
    </row>
    <row r="19" spans="1:11" x14ac:dyDescent="0.25">
      <c r="A19" s="128">
        <v>13</v>
      </c>
      <c r="B19" s="154">
        <v>0</v>
      </c>
      <c r="C19" s="176">
        <v>0</v>
      </c>
      <c r="D19" s="176">
        <v>104</v>
      </c>
      <c r="E19" s="140"/>
      <c r="F19" s="140"/>
      <c r="G19" s="140"/>
      <c r="H19" s="141"/>
      <c r="I19" s="177">
        <v>0</v>
      </c>
      <c r="J19" s="178">
        <v>31</v>
      </c>
      <c r="K19" s="179">
        <v>75</v>
      </c>
    </row>
    <row r="20" spans="1:11" x14ac:dyDescent="0.25">
      <c r="A20" s="75" t="s">
        <v>19</v>
      </c>
      <c r="B20" s="124">
        <f>SUM(B7:B19)</f>
        <v>153</v>
      </c>
      <c r="C20" s="124">
        <f>SUM(C7:C19)</f>
        <v>35</v>
      </c>
      <c r="D20" s="124">
        <f>SUM(D7:D19)</f>
        <v>2956</v>
      </c>
      <c r="E20" s="124"/>
      <c r="F20" s="124"/>
      <c r="G20" s="124"/>
      <c r="H20" s="124"/>
      <c r="I20" s="124">
        <f>SUM(I7:I19)</f>
        <v>171</v>
      </c>
      <c r="J20" s="124">
        <f>SUM(J7:J19)</f>
        <v>947</v>
      </c>
      <c r="K20" s="124">
        <f>SUM(K7:K19)</f>
        <v>2188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DBC4C-977C-4D41-AC5C-B50CBFAB8F14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3.425781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93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374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13" t="s">
        <v>375</v>
      </c>
      <c r="B7" s="49">
        <v>43</v>
      </c>
      <c r="C7" s="87">
        <v>3</v>
      </c>
      <c r="D7" s="48">
        <v>146</v>
      </c>
      <c r="E7" s="49">
        <v>20</v>
      </c>
      <c r="F7" s="87">
        <v>25</v>
      </c>
      <c r="G7" s="49">
        <v>112</v>
      </c>
      <c r="H7" s="48">
        <v>43</v>
      </c>
      <c r="I7" s="89"/>
      <c r="J7" s="90"/>
      <c r="K7" s="91"/>
    </row>
    <row r="8" spans="1:11" x14ac:dyDescent="0.25">
      <c r="A8" s="113" t="s">
        <v>376</v>
      </c>
      <c r="B8" s="82">
        <v>37</v>
      </c>
      <c r="C8" s="81">
        <v>5</v>
      </c>
      <c r="D8" s="50">
        <v>171</v>
      </c>
      <c r="E8" s="82">
        <v>15</v>
      </c>
      <c r="F8" s="81">
        <v>25</v>
      </c>
      <c r="G8" s="54">
        <v>148</v>
      </c>
      <c r="H8" s="98">
        <v>37</v>
      </c>
      <c r="I8" s="94"/>
      <c r="J8" s="95"/>
      <c r="K8" s="96"/>
    </row>
    <row r="9" spans="1:11" x14ac:dyDescent="0.25">
      <c r="A9" s="113" t="s">
        <v>377</v>
      </c>
      <c r="B9" s="82">
        <v>67</v>
      </c>
      <c r="C9" s="81">
        <v>11</v>
      </c>
      <c r="D9" s="98">
        <v>239</v>
      </c>
      <c r="E9" s="82">
        <v>30</v>
      </c>
      <c r="F9" s="81">
        <v>41</v>
      </c>
      <c r="G9" s="82">
        <v>194</v>
      </c>
      <c r="H9" s="98">
        <v>55</v>
      </c>
      <c r="I9" s="94"/>
      <c r="J9" s="95"/>
      <c r="K9" s="96"/>
    </row>
    <row r="10" spans="1:11" x14ac:dyDescent="0.25">
      <c r="A10" s="113" t="s">
        <v>378</v>
      </c>
      <c r="B10" s="82">
        <v>35</v>
      </c>
      <c r="C10" s="81">
        <v>5</v>
      </c>
      <c r="D10" s="98">
        <v>199</v>
      </c>
      <c r="E10" s="82">
        <v>8</v>
      </c>
      <c r="F10" s="81">
        <v>28</v>
      </c>
      <c r="G10" s="82">
        <v>160</v>
      </c>
      <c r="H10" s="98">
        <v>48</v>
      </c>
      <c r="I10" s="94"/>
      <c r="J10" s="95"/>
      <c r="K10" s="96"/>
    </row>
    <row r="11" spans="1:11" x14ac:dyDescent="0.25">
      <c r="A11" s="113" t="s">
        <v>379</v>
      </c>
      <c r="B11" s="82">
        <v>47</v>
      </c>
      <c r="C11" s="81">
        <v>15</v>
      </c>
      <c r="D11" s="98">
        <v>378</v>
      </c>
      <c r="E11" s="82">
        <v>16</v>
      </c>
      <c r="F11" s="81">
        <v>40</v>
      </c>
      <c r="G11" s="82">
        <v>332</v>
      </c>
      <c r="H11" s="98">
        <v>73</v>
      </c>
      <c r="I11" s="94"/>
      <c r="J11" s="95"/>
      <c r="K11" s="96"/>
    </row>
    <row r="12" spans="1:11" x14ac:dyDescent="0.25">
      <c r="A12" s="113" t="s">
        <v>380</v>
      </c>
      <c r="B12" s="82">
        <v>63</v>
      </c>
      <c r="C12" s="81">
        <v>12</v>
      </c>
      <c r="D12" s="98">
        <v>400</v>
      </c>
      <c r="E12" s="82">
        <v>34</v>
      </c>
      <c r="F12" s="81">
        <v>36</v>
      </c>
      <c r="G12" s="82">
        <v>339</v>
      </c>
      <c r="H12" s="98">
        <v>73</v>
      </c>
      <c r="I12" s="94"/>
      <c r="J12" s="95"/>
      <c r="K12" s="96"/>
    </row>
    <row r="13" spans="1:11" x14ac:dyDescent="0.25">
      <c r="A13" s="113" t="s">
        <v>381</v>
      </c>
      <c r="B13" s="82">
        <v>60</v>
      </c>
      <c r="C13" s="81">
        <v>6</v>
      </c>
      <c r="D13" s="98">
        <v>369</v>
      </c>
      <c r="E13" s="82">
        <v>31</v>
      </c>
      <c r="F13" s="81">
        <v>29</v>
      </c>
      <c r="G13" s="82">
        <v>319</v>
      </c>
      <c r="H13" s="98">
        <v>59</v>
      </c>
      <c r="I13" s="94"/>
      <c r="J13" s="95"/>
      <c r="K13" s="96"/>
    </row>
    <row r="14" spans="1:11" x14ac:dyDescent="0.25">
      <c r="A14" s="113" t="s">
        <v>382</v>
      </c>
      <c r="B14" s="82">
        <v>45</v>
      </c>
      <c r="C14" s="81">
        <v>16</v>
      </c>
      <c r="D14" s="98">
        <v>340</v>
      </c>
      <c r="E14" s="82">
        <v>15</v>
      </c>
      <c r="F14" s="81">
        <v>42</v>
      </c>
      <c r="G14" s="82">
        <v>310</v>
      </c>
      <c r="H14" s="98">
        <v>59</v>
      </c>
      <c r="I14" s="94"/>
      <c r="J14" s="95"/>
      <c r="K14" s="96"/>
    </row>
    <row r="15" spans="1:11" x14ac:dyDescent="0.25">
      <c r="A15" s="113" t="s">
        <v>383</v>
      </c>
      <c r="B15" s="82">
        <v>48</v>
      </c>
      <c r="C15" s="81">
        <v>8</v>
      </c>
      <c r="D15" s="98">
        <v>334</v>
      </c>
      <c r="E15" s="82">
        <v>19</v>
      </c>
      <c r="F15" s="81">
        <v>32</v>
      </c>
      <c r="G15" s="82">
        <v>294</v>
      </c>
      <c r="H15" s="98">
        <v>64</v>
      </c>
      <c r="I15" s="94"/>
      <c r="J15" s="95"/>
      <c r="K15" s="96"/>
    </row>
    <row r="16" spans="1:11" x14ac:dyDescent="0.25">
      <c r="A16" s="113" t="s">
        <v>384</v>
      </c>
      <c r="B16" s="82">
        <v>34</v>
      </c>
      <c r="C16" s="81">
        <v>6</v>
      </c>
      <c r="D16" s="98">
        <v>307</v>
      </c>
      <c r="E16" s="82">
        <v>11</v>
      </c>
      <c r="F16" s="81">
        <v>25</v>
      </c>
      <c r="G16" s="82">
        <v>269</v>
      </c>
      <c r="H16" s="98">
        <v>46</v>
      </c>
      <c r="I16" s="94"/>
      <c r="J16" s="95"/>
      <c r="K16" s="96"/>
    </row>
    <row r="17" spans="1:11" x14ac:dyDescent="0.25">
      <c r="A17" s="113" t="s">
        <v>385</v>
      </c>
      <c r="B17" s="82">
        <v>48</v>
      </c>
      <c r="C17" s="81">
        <v>4</v>
      </c>
      <c r="D17" s="98">
        <v>343</v>
      </c>
      <c r="E17" s="82">
        <v>13</v>
      </c>
      <c r="F17" s="81">
        <v>35</v>
      </c>
      <c r="G17" s="82">
        <v>295</v>
      </c>
      <c r="H17" s="98">
        <v>67</v>
      </c>
      <c r="I17" s="94"/>
      <c r="J17" s="95"/>
      <c r="K17" s="96"/>
    </row>
    <row r="18" spans="1:11" x14ac:dyDescent="0.25">
      <c r="A18" s="113" t="s">
        <v>386</v>
      </c>
      <c r="B18" s="82">
        <v>38</v>
      </c>
      <c r="C18" s="81">
        <v>3</v>
      </c>
      <c r="D18" s="98">
        <v>214</v>
      </c>
      <c r="E18" s="82">
        <v>17</v>
      </c>
      <c r="F18" s="81">
        <v>21</v>
      </c>
      <c r="G18" s="82">
        <v>190</v>
      </c>
      <c r="H18" s="98">
        <v>32</v>
      </c>
      <c r="I18" s="94"/>
      <c r="J18" s="95"/>
      <c r="K18" s="96"/>
    </row>
    <row r="19" spans="1:11" x14ac:dyDescent="0.25">
      <c r="A19" s="113" t="s">
        <v>387</v>
      </c>
      <c r="B19" s="82">
        <v>6</v>
      </c>
      <c r="C19" s="81">
        <v>1</v>
      </c>
      <c r="D19" s="98">
        <v>45</v>
      </c>
      <c r="E19" s="82">
        <v>1</v>
      </c>
      <c r="F19" s="81">
        <v>5</v>
      </c>
      <c r="G19" s="82">
        <v>41</v>
      </c>
      <c r="H19" s="98">
        <v>8</v>
      </c>
      <c r="I19" s="107"/>
      <c r="J19" s="108"/>
      <c r="K19" s="109"/>
    </row>
    <row r="20" spans="1:11" x14ac:dyDescent="0.25">
      <c r="A20" s="75" t="s">
        <v>19</v>
      </c>
      <c r="B20" s="124">
        <f t="shared" ref="B20:H20" si="0">SUM(B7:B19)</f>
        <v>571</v>
      </c>
      <c r="C20" s="124">
        <f t="shared" si="0"/>
        <v>95</v>
      </c>
      <c r="D20" s="124">
        <f t="shared" si="0"/>
        <v>3485</v>
      </c>
      <c r="E20" s="124">
        <f t="shared" si="0"/>
        <v>230</v>
      </c>
      <c r="F20" s="124">
        <f t="shared" si="0"/>
        <v>384</v>
      </c>
      <c r="G20" s="124">
        <f t="shared" si="0"/>
        <v>3003</v>
      </c>
      <c r="H20" s="124">
        <f t="shared" si="0"/>
        <v>664</v>
      </c>
      <c r="I20" s="76"/>
      <c r="J20" s="76"/>
      <c r="K20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0CF5E-3EE2-45F9-87F9-1EECEBECF19E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2.1406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8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388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80" t="s">
        <v>389</v>
      </c>
      <c r="B7" s="49">
        <v>107</v>
      </c>
      <c r="C7" s="48">
        <v>14</v>
      </c>
      <c r="D7" s="87">
        <v>376</v>
      </c>
      <c r="E7" s="135"/>
      <c r="F7" s="135"/>
      <c r="G7" s="135"/>
      <c r="H7" s="136"/>
      <c r="I7" s="114">
        <v>114</v>
      </c>
      <c r="J7" s="49">
        <v>111</v>
      </c>
      <c r="K7" s="48">
        <v>284</v>
      </c>
    </row>
    <row r="8" spans="1:11" x14ac:dyDescent="0.25">
      <c r="A8" s="120" t="s">
        <v>390</v>
      </c>
      <c r="B8" s="82">
        <v>46</v>
      </c>
      <c r="C8" s="98">
        <v>6</v>
      </c>
      <c r="D8" s="81">
        <v>609</v>
      </c>
      <c r="E8" s="57"/>
      <c r="F8" s="57"/>
      <c r="G8" s="57"/>
      <c r="H8" s="137"/>
      <c r="I8" s="131">
        <v>50</v>
      </c>
      <c r="J8" s="82">
        <v>167</v>
      </c>
      <c r="K8" s="98">
        <v>469</v>
      </c>
    </row>
    <row r="9" spans="1:11" x14ac:dyDescent="0.25">
      <c r="A9" s="120" t="s">
        <v>391</v>
      </c>
      <c r="B9" s="82">
        <v>43</v>
      </c>
      <c r="C9" s="98">
        <v>9</v>
      </c>
      <c r="D9" s="81">
        <v>233</v>
      </c>
      <c r="E9" s="57"/>
      <c r="F9" s="57"/>
      <c r="G9" s="57"/>
      <c r="H9" s="137"/>
      <c r="I9" s="131">
        <v>47</v>
      </c>
      <c r="J9" s="82">
        <v>61</v>
      </c>
      <c r="K9" s="98">
        <v>195</v>
      </c>
    </row>
    <row r="10" spans="1:11" x14ac:dyDescent="0.25">
      <c r="A10" s="120" t="s">
        <v>392</v>
      </c>
      <c r="B10" s="82">
        <v>33</v>
      </c>
      <c r="C10" s="98">
        <v>5</v>
      </c>
      <c r="D10" s="81">
        <v>286</v>
      </c>
      <c r="E10" s="57"/>
      <c r="F10" s="57"/>
      <c r="G10" s="57"/>
      <c r="H10" s="137"/>
      <c r="I10" s="131">
        <v>37</v>
      </c>
      <c r="J10" s="82">
        <v>92</v>
      </c>
      <c r="K10" s="98">
        <v>219</v>
      </c>
    </row>
    <row r="11" spans="1:11" x14ac:dyDescent="0.25">
      <c r="A11" s="120" t="s">
        <v>393</v>
      </c>
      <c r="B11" s="82">
        <v>23</v>
      </c>
      <c r="C11" s="98">
        <v>4</v>
      </c>
      <c r="D11" s="81">
        <v>118</v>
      </c>
      <c r="E11" s="57"/>
      <c r="F11" s="57"/>
      <c r="G11" s="57"/>
      <c r="H11" s="137"/>
      <c r="I11" s="131">
        <v>28</v>
      </c>
      <c r="J11" s="82">
        <v>46</v>
      </c>
      <c r="K11" s="98">
        <v>80</v>
      </c>
    </row>
    <row r="12" spans="1:11" x14ac:dyDescent="0.25">
      <c r="A12" s="120" t="s">
        <v>394</v>
      </c>
      <c r="B12" s="154">
        <v>60</v>
      </c>
      <c r="C12" s="98">
        <v>5</v>
      </c>
      <c r="D12" s="81">
        <v>477</v>
      </c>
      <c r="E12" s="138"/>
      <c r="F12" s="138"/>
      <c r="G12" s="138"/>
      <c r="H12" s="139"/>
      <c r="I12" s="131">
        <v>61</v>
      </c>
      <c r="J12" s="82">
        <v>159</v>
      </c>
      <c r="K12" s="98">
        <v>343</v>
      </c>
    </row>
    <row r="13" spans="1:11" x14ac:dyDescent="0.25">
      <c r="A13" s="75" t="s">
        <v>19</v>
      </c>
      <c r="B13" s="124">
        <f>SUM(B7:B12)</f>
        <v>312</v>
      </c>
      <c r="C13" s="124">
        <f>SUM(C7:C12)</f>
        <v>43</v>
      </c>
      <c r="D13" s="124">
        <f>SUM(D7:D12)</f>
        <v>2099</v>
      </c>
      <c r="E13" s="124"/>
      <c r="F13" s="124"/>
      <c r="G13" s="124"/>
      <c r="H13" s="124"/>
      <c r="I13" s="124">
        <f>SUM(I7:I12)</f>
        <v>337</v>
      </c>
      <c r="J13" s="124">
        <f>SUM(J7:J12)</f>
        <v>636</v>
      </c>
      <c r="K13" s="124">
        <f>SUM(K7:K12)</f>
        <v>1590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FF220-A760-4B5F-964B-4335061BACEE}">
  <dimension ref="A1:R162"/>
  <sheetViews>
    <sheetView tabSelected="1" view="pageLayout" topLeftCell="A13" zoomScaleNormal="100" workbookViewId="0">
      <selection activeCell="R162" sqref="R162"/>
    </sheetView>
  </sheetViews>
  <sheetFormatPr defaultRowHeight="15" x14ac:dyDescent="0.25"/>
  <cols>
    <col min="1" max="1" width="14.425781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7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395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13" t="s">
        <v>396</v>
      </c>
      <c r="B7" s="49"/>
      <c r="C7" s="87"/>
      <c r="D7" s="48"/>
      <c r="E7" s="155"/>
      <c r="F7" s="87"/>
      <c r="G7" s="155"/>
      <c r="H7" s="143"/>
      <c r="I7" s="89"/>
      <c r="J7" s="90"/>
      <c r="K7" s="91"/>
    </row>
    <row r="8" spans="1:11" x14ac:dyDescent="0.25">
      <c r="A8" s="113" t="s">
        <v>397</v>
      </c>
      <c r="B8" s="82"/>
      <c r="C8" s="81"/>
      <c r="D8" s="98"/>
      <c r="E8" s="144"/>
      <c r="F8" s="81"/>
      <c r="G8" s="144"/>
      <c r="H8" s="168"/>
      <c r="I8" s="94"/>
      <c r="J8" s="95"/>
      <c r="K8" s="96"/>
    </row>
    <row r="9" spans="1:11" x14ac:dyDescent="0.25">
      <c r="A9" s="113" t="s">
        <v>398</v>
      </c>
      <c r="B9" s="82"/>
      <c r="C9" s="81"/>
      <c r="D9" s="98"/>
      <c r="E9" s="144"/>
      <c r="F9" s="81"/>
      <c r="G9" s="144"/>
      <c r="H9" s="168"/>
      <c r="I9" s="94"/>
      <c r="J9" s="95"/>
      <c r="K9" s="96"/>
    </row>
    <row r="10" spans="1:11" x14ac:dyDescent="0.25">
      <c r="A10" s="113" t="s">
        <v>399</v>
      </c>
      <c r="B10" s="82"/>
      <c r="C10" s="81"/>
      <c r="D10" s="98"/>
      <c r="E10" s="144"/>
      <c r="F10" s="81"/>
      <c r="G10" s="144"/>
      <c r="H10" s="168"/>
      <c r="I10" s="94"/>
      <c r="J10" s="95"/>
      <c r="K10" s="96"/>
    </row>
    <row r="11" spans="1:11" x14ac:dyDescent="0.25">
      <c r="A11" s="113" t="s">
        <v>400</v>
      </c>
      <c r="B11" s="82"/>
      <c r="C11" s="81"/>
      <c r="D11" s="98"/>
      <c r="E11" s="144"/>
      <c r="F11" s="81"/>
      <c r="G11" s="144"/>
      <c r="H11" s="168"/>
      <c r="I11" s="94"/>
      <c r="J11" s="95"/>
      <c r="K11" s="96"/>
    </row>
    <row r="12" spans="1:11" x14ac:dyDescent="0.25">
      <c r="A12" s="113" t="s">
        <v>401</v>
      </c>
      <c r="B12" s="82"/>
      <c r="C12" s="81"/>
      <c r="D12" s="98"/>
      <c r="E12" s="144"/>
      <c r="F12" s="81"/>
      <c r="G12" s="144"/>
      <c r="H12" s="168"/>
      <c r="I12" s="94"/>
      <c r="J12" s="95"/>
      <c r="K12" s="96"/>
    </row>
    <row r="13" spans="1:11" x14ac:dyDescent="0.25">
      <c r="A13" s="113" t="s">
        <v>402</v>
      </c>
      <c r="B13" s="82"/>
      <c r="C13" s="81"/>
      <c r="D13" s="98"/>
      <c r="E13" s="144"/>
      <c r="F13" s="81"/>
      <c r="G13" s="144"/>
      <c r="H13" s="168"/>
      <c r="I13" s="94"/>
      <c r="J13" s="95"/>
      <c r="K13" s="96"/>
    </row>
    <row r="14" spans="1:11" x14ac:dyDescent="0.25">
      <c r="A14" s="113" t="s">
        <v>403</v>
      </c>
      <c r="B14" s="82"/>
      <c r="C14" s="81"/>
      <c r="D14" s="98"/>
      <c r="E14" s="144"/>
      <c r="F14" s="81"/>
      <c r="G14" s="144"/>
      <c r="H14" s="168"/>
      <c r="I14" s="94"/>
      <c r="J14" s="95"/>
      <c r="K14" s="96"/>
    </row>
    <row r="15" spans="1:11" x14ac:dyDescent="0.25">
      <c r="A15" s="113" t="s">
        <v>404</v>
      </c>
      <c r="B15" s="82"/>
      <c r="C15" s="81"/>
      <c r="D15" s="98"/>
      <c r="E15" s="144"/>
      <c r="F15" s="81"/>
      <c r="G15" s="144"/>
      <c r="H15" s="168"/>
      <c r="I15" s="94"/>
      <c r="J15" s="95"/>
      <c r="K15" s="96"/>
    </row>
    <row r="16" spans="1:11" x14ac:dyDescent="0.25">
      <c r="A16" s="113" t="s">
        <v>405</v>
      </c>
      <c r="B16" s="82"/>
      <c r="C16" s="81"/>
      <c r="D16" s="98"/>
      <c r="E16" s="144"/>
      <c r="F16" s="81"/>
      <c r="G16" s="144"/>
      <c r="H16" s="168"/>
      <c r="I16" s="94"/>
      <c r="J16" s="95"/>
      <c r="K16" s="96"/>
    </row>
    <row r="17" spans="1:11" x14ac:dyDescent="0.25">
      <c r="A17" s="113" t="s">
        <v>406</v>
      </c>
      <c r="B17" s="82"/>
      <c r="C17" s="81"/>
      <c r="D17" s="98"/>
      <c r="E17" s="144"/>
      <c r="F17" s="81"/>
      <c r="G17" s="144"/>
      <c r="H17" s="168"/>
      <c r="I17" s="94"/>
      <c r="J17" s="95"/>
      <c r="K17" s="96"/>
    </row>
    <row r="18" spans="1:11" x14ac:dyDescent="0.25">
      <c r="A18" s="113" t="s">
        <v>407</v>
      </c>
      <c r="B18" s="82"/>
      <c r="C18" s="81"/>
      <c r="D18" s="98"/>
      <c r="E18" s="144"/>
      <c r="F18" s="81"/>
      <c r="G18" s="144"/>
      <c r="H18" s="168"/>
      <c r="I18" s="94"/>
      <c r="J18" s="95"/>
      <c r="K18" s="96"/>
    </row>
    <row r="19" spans="1:11" x14ac:dyDescent="0.25">
      <c r="A19" s="113" t="s">
        <v>408</v>
      </c>
      <c r="B19" s="82"/>
      <c r="C19" s="81"/>
      <c r="D19" s="98"/>
      <c r="E19" s="144"/>
      <c r="F19" s="81"/>
      <c r="G19" s="144"/>
      <c r="H19" s="168"/>
      <c r="I19" s="94"/>
      <c r="J19" s="95"/>
      <c r="K19" s="96"/>
    </row>
    <row r="20" spans="1:11" x14ac:dyDescent="0.25">
      <c r="A20" s="113" t="s">
        <v>409</v>
      </c>
      <c r="B20" s="82"/>
      <c r="C20" s="81"/>
      <c r="D20" s="98"/>
      <c r="E20" s="144"/>
      <c r="F20" s="81"/>
      <c r="G20" s="144"/>
      <c r="H20" s="168"/>
      <c r="I20" s="94"/>
      <c r="J20" s="95"/>
      <c r="K20" s="96"/>
    </row>
    <row r="21" spans="1:11" x14ac:dyDescent="0.25">
      <c r="A21" s="113" t="s">
        <v>410</v>
      </c>
      <c r="B21" s="82"/>
      <c r="C21" s="81"/>
      <c r="D21" s="98"/>
      <c r="E21" s="144"/>
      <c r="F21" s="81"/>
      <c r="G21" s="144"/>
      <c r="H21" s="168"/>
      <c r="I21" s="94"/>
      <c r="J21" s="95"/>
      <c r="K21" s="96"/>
    </row>
    <row r="22" spans="1:11" x14ac:dyDescent="0.25">
      <c r="A22" s="113" t="s">
        <v>411</v>
      </c>
      <c r="B22" s="82"/>
      <c r="C22" s="81"/>
      <c r="D22" s="98"/>
      <c r="E22" s="144"/>
      <c r="F22" s="81"/>
      <c r="G22" s="144"/>
      <c r="H22" s="168"/>
      <c r="I22" s="94"/>
      <c r="J22" s="95"/>
      <c r="K22" s="96"/>
    </row>
    <row r="23" spans="1:11" x14ac:dyDescent="0.25">
      <c r="A23" s="113" t="s">
        <v>412</v>
      </c>
      <c r="B23" s="82"/>
      <c r="C23" s="81"/>
      <c r="D23" s="98"/>
      <c r="E23" s="144"/>
      <c r="F23" s="81"/>
      <c r="G23" s="144"/>
      <c r="H23" s="168"/>
      <c r="I23" s="94"/>
      <c r="J23" s="95"/>
      <c r="K23" s="96"/>
    </row>
    <row r="24" spans="1:11" x14ac:dyDescent="0.25">
      <c r="A24" s="113" t="s">
        <v>413</v>
      </c>
      <c r="B24" s="82"/>
      <c r="C24" s="81"/>
      <c r="D24" s="98"/>
      <c r="E24" s="144"/>
      <c r="F24" s="81"/>
      <c r="G24" s="144"/>
      <c r="H24" s="168"/>
      <c r="I24" s="94"/>
      <c r="J24" s="95"/>
      <c r="K24" s="96"/>
    </row>
    <row r="25" spans="1:11" x14ac:dyDescent="0.25">
      <c r="A25" s="113" t="s">
        <v>414</v>
      </c>
      <c r="B25" s="82"/>
      <c r="C25" s="81"/>
      <c r="D25" s="98"/>
      <c r="E25" s="144"/>
      <c r="F25" s="81"/>
      <c r="G25" s="144"/>
      <c r="H25" s="168"/>
      <c r="I25" s="94"/>
      <c r="J25" s="95"/>
      <c r="K25" s="96"/>
    </row>
    <row r="26" spans="1:11" x14ac:dyDescent="0.25">
      <c r="A26" s="113" t="s">
        <v>415</v>
      </c>
      <c r="B26" s="82"/>
      <c r="C26" s="81"/>
      <c r="D26" s="98"/>
      <c r="E26" s="144"/>
      <c r="F26" s="81"/>
      <c r="G26" s="144"/>
      <c r="H26" s="168"/>
      <c r="I26" s="94"/>
      <c r="J26" s="95"/>
      <c r="K26" s="96"/>
    </row>
    <row r="27" spans="1:11" x14ac:dyDescent="0.25">
      <c r="A27" s="113" t="s">
        <v>416</v>
      </c>
      <c r="B27" s="82"/>
      <c r="C27" s="81"/>
      <c r="D27" s="98"/>
      <c r="E27" s="144"/>
      <c r="F27" s="81"/>
      <c r="G27" s="144"/>
      <c r="H27" s="168"/>
      <c r="I27" s="94"/>
      <c r="J27" s="95"/>
      <c r="K27" s="96"/>
    </row>
    <row r="28" spans="1:11" x14ac:dyDescent="0.25">
      <c r="A28" s="113" t="s">
        <v>417</v>
      </c>
      <c r="B28" s="82"/>
      <c r="C28" s="81"/>
      <c r="D28" s="98"/>
      <c r="E28" s="144"/>
      <c r="F28" s="81"/>
      <c r="G28" s="144"/>
      <c r="H28" s="168"/>
      <c r="I28" s="94"/>
      <c r="J28" s="95"/>
      <c r="K28" s="96"/>
    </row>
    <row r="29" spans="1:11" x14ac:dyDescent="0.25">
      <c r="A29" s="113" t="s">
        <v>418</v>
      </c>
      <c r="B29" s="82"/>
      <c r="C29" s="81"/>
      <c r="D29" s="98"/>
      <c r="E29" s="144"/>
      <c r="F29" s="81"/>
      <c r="G29" s="144"/>
      <c r="H29" s="168"/>
      <c r="I29" s="94"/>
      <c r="J29" s="95"/>
      <c r="K29" s="96"/>
    </row>
    <row r="30" spans="1:11" x14ac:dyDescent="0.25">
      <c r="A30" s="113" t="s">
        <v>419</v>
      </c>
      <c r="B30" s="82"/>
      <c r="C30" s="81"/>
      <c r="D30" s="98"/>
      <c r="E30" s="144"/>
      <c r="F30" s="81"/>
      <c r="G30" s="144"/>
      <c r="H30" s="168"/>
      <c r="I30" s="94"/>
      <c r="J30" s="95"/>
      <c r="K30" s="96"/>
    </row>
    <row r="31" spans="1:11" x14ac:dyDescent="0.25">
      <c r="A31" s="113" t="s">
        <v>420</v>
      </c>
      <c r="B31" s="82"/>
      <c r="C31" s="81"/>
      <c r="D31" s="98"/>
      <c r="E31" s="144"/>
      <c r="F31" s="81"/>
      <c r="G31" s="144"/>
      <c r="H31" s="168"/>
      <c r="I31" s="94"/>
      <c r="J31" s="95"/>
      <c r="K31" s="96"/>
    </row>
    <row r="32" spans="1:11" x14ac:dyDescent="0.25">
      <c r="A32" s="113" t="s">
        <v>421</v>
      </c>
      <c r="B32" s="82"/>
      <c r="C32" s="81"/>
      <c r="D32" s="98"/>
      <c r="E32" s="144"/>
      <c r="F32" s="81"/>
      <c r="G32" s="144"/>
      <c r="H32" s="168"/>
      <c r="I32" s="94"/>
      <c r="J32" s="95"/>
      <c r="K32" s="96"/>
    </row>
    <row r="33" spans="1:11" x14ac:dyDescent="0.25">
      <c r="A33" s="113" t="s">
        <v>422</v>
      </c>
      <c r="B33" s="82"/>
      <c r="C33" s="81"/>
      <c r="D33" s="98"/>
      <c r="E33" s="144"/>
      <c r="F33" s="81"/>
      <c r="G33" s="144"/>
      <c r="H33" s="168"/>
      <c r="I33" s="100"/>
      <c r="J33" s="101"/>
      <c r="K33" s="102"/>
    </row>
    <row r="34" spans="1:11" x14ac:dyDescent="0.25">
      <c r="A34" s="113" t="s">
        <v>423</v>
      </c>
      <c r="B34" s="82">
        <v>512</v>
      </c>
      <c r="C34" s="104">
        <v>107</v>
      </c>
      <c r="D34" s="98">
        <v>4618</v>
      </c>
      <c r="E34" s="144">
        <v>215</v>
      </c>
      <c r="F34" s="104">
        <v>346</v>
      </c>
      <c r="G34" s="144">
        <v>3604</v>
      </c>
      <c r="H34" s="171">
        <v>1097</v>
      </c>
      <c r="I34" s="107"/>
      <c r="J34" s="108"/>
      <c r="K34" s="109"/>
    </row>
    <row r="35" spans="1:11" x14ac:dyDescent="0.25">
      <c r="A35" s="75" t="s">
        <v>19</v>
      </c>
      <c r="B35" s="124">
        <f t="shared" ref="B35:H35" si="0">SUM(B7:B34)</f>
        <v>512</v>
      </c>
      <c r="C35" s="124">
        <f t="shared" si="0"/>
        <v>107</v>
      </c>
      <c r="D35" s="124">
        <f t="shared" si="0"/>
        <v>4618</v>
      </c>
      <c r="E35" s="308">
        <f t="shared" si="0"/>
        <v>215</v>
      </c>
      <c r="F35" s="124">
        <f t="shared" si="0"/>
        <v>346</v>
      </c>
      <c r="G35" s="124">
        <f t="shared" si="0"/>
        <v>3604</v>
      </c>
      <c r="H35" s="124">
        <f t="shared" si="0"/>
        <v>1097</v>
      </c>
      <c r="I35" s="76"/>
      <c r="J35" s="76"/>
      <c r="K35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  <rowBreaks count="1" manualBreakCount="1">
    <brk id="21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10554-5176-4FAF-8971-1B903856A28F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0.7109375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1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424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425</v>
      </c>
      <c r="B7" s="49">
        <v>5</v>
      </c>
      <c r="C7" s="48">
        <v>0</v>
      </c>
      <c r="D7" s="48">
        <v>134</v>
      </c>
      <c r="E7" s="135"/>
      <c r="F7" s="91"/>
      <c r="G7" s="135"/>
      <c r="H7" s="136"/>
      <c r="I7" s="114">
        <v>5</v>
      </c>
      <c r="J7" s="49">
        <v>44</v>
      </c>
      <c r="K7" s="48">
        <v>102</v>
      </c>
    </row>
    <row r="8" spans="1:11" x14ac:dyDescent="0.25">
      <c r="A8" s="113" t="s">
        <v>426</v>
      </c>
      <c r="B8" s="82">
        <v>25</v>
      </c>
      <c r="C8" s="98">
        <v>7</v>
      </c>
      <c r="D8" s="98">
        <v>401</v>
      </c>
      <c r="E8" s="57"/>
      <c r="F8" s="96"/>
      <c r="G8" s="57"/>
      <c r="H8" s="137"/>
      <c r="I8" s="131">
        <v>23</v>
      </c>
      <c r="J8" s="82">
        <v>114</v>
      </c>
      <c r="K8" s="98">
        <v>318</v>
      </c>
    </row>
    <row r="9" spans="1:11" x14ac:dyDescent="0.25">
      <c r="A9" s="113" t="s">
        <v>427</v>
      </c>
      <c r="B9" s="82">
        <v>14</v>
      </c>
      <c r="C9" s="98">
        <v>4</v>
      </c>
      <c r="D9" s="98">
        <v>318</v>
      </c>
      <c r="E9" s="57"/>
      <c r="F9" s="96"/>
      <c r="G9" s="57"/>
      <c r="H9" s="137"/>
      <c r="I9" s="131">
        <v>15</v>
      </c>
      <c r="J9" s="82">
        <v>105</v>
      </c>
      <c r="K9" s="98">
        <v>222</v>
      </c>
    </row>
    <row r="10" spans="1:11" x14ac:dyDescent="0.25">
      <c r="A10" s="113" t="s">
        <v>428</v>
      </c>
      <c r="B10" s="82">
        <v>16</v>
      </c>
      <c r="C10" s="98">
        <v>4</v>
      </c>
      <c r="D10" s="98">
        <v>312</v>
      </c>
      <c r="E10" s="57"/>
      <c r="F10" s="96"/>
      <c r="G10" s="57"/>
      <c r="H10" s="137"/>
      <c r="I10" s="131">
        <v>19</v>
      </c>
      <c r="J10" s="82">
        <v>92</v>
      </c>
      <c r="K10" s="98">
        <v>238</v>
      </c>
    </row>
    <row r="11" spans="1:11" x14ac:dyDescent="0.25">
      <c r="A11" s="113" t="s">
        <v>429</v>
      </c>
      <c r="B11" s="82">
        <v>2</v>
      </c>
      <c r="C11" s="98">
        <v>2</v>
      </c>
      <c r="D11" s="98">
        <v>148</v>
      </c>
      <c r="E11" s="57"/>
      <c r="F11" s="96"/>
      <c r="G11" s="57"/>
      <c r="H11" s="137"/>
      <c r="I11" s="131">
        <v>4</v>
      </c>
      <c r="J11" s="82">
        <v>44</v>
      </c>
      <c r="K11" s="98">
        <v>113</v>
      </c>
    </row>
    <row r="12" spans="1:11" x14ac:dyDescent="0.25">
      <c r="A12" s="113" t="s">
        <v>430</v>
      </c>
      <c r="B12" s="82">
        <v>20</v>
      </c>
      <c r="C12" s="98">
        <v>4</v>
      </c>
      <c r="D12" s="98">
        <v>334</v>
      </c>
      <c r="E12" s="57"/>
      <c r="F12" s="96"/>
      <c r="G12" s="57"/>
      <c r="H12" s="137"/>
      <c r="I12" s="131">
        <v>17</v>
      </c>
      <c r="J12" s="82">
        <v>118</v>
      </c>
      <c r="K12" s="98">
        <v>246</v>
      </c>
    </row>
    <row r="13" spans="1:11" x14ac:dyDescent="0.25">
      <c r="A13" s="113" t="s">
        <v>431</v>
      </c>
      <c r="B13" s="82">
        <v>20</v>
      </c>
      <c r="C13" s="98">
        <v>2</v>
      </c>
      <c r="D13" s="98">
        <v>289</v>
      </c>
      <c r="E13" s="57"/>
      <c r="F13" s="96"/>
      <c r="G13" s="57"/>
      <c r="H13" s="137"/>
      <c r="I13" s="131">
        <v>15</v>
      </c>
      <c r="J13" s="82">
        <v>85</v>
      </c>
      <c r="K13" s="98">
        <v>214</v>
      </c>
    </row>
    <row r="14" spans="1:11" x14ac:dyDescent="0.25">
      <c r="A14" s="113" t="s">
        <v>432</v>
      </c>
      <c r="B14" s="82">
        <v>14</v>
      </c>
      <c r="C14" s="98">
        <v>0</v>
      </c>
      <c r="D14" s="98">
        <v>125</v>
      </c>
      <c r="E14" s="57"/>
      <c r="F14" s="96"/>
      <c r="G14" s="57"/>
      <c r="H14" s="137"/>
      <c r="I14" s="131">
        <v>14</v>
      </c>
      <c r="J14" s="82">
        <v>44</v>
      </c>
      <c r="K14" s="98">
        <v>100</v>
      </c>
    </row>
    <row r="15" spans="1:11" x14ac:dyDescent="0.25">
      <c r="A15" s="113" t="s">
        <v>433</v>
      </c>
      <c r="B15" s="82">
        <v>13</v>
      </c>
      <c r="C15" s="98">
        <v>7</v>
      </c>
      <c r="D15" s="98">
        <v>295</v>
      </c>
      <c r="E15" s="57"/>
      <c r="F15" s="96"/>
      <c r="G15" s="57"/>
      <c r="H15" s="137"/>
      <c r="I15" s="131">
        <v>19</v>
      </c>
      <c r="J15" s="82">
        <v>92</v>
      </c>
      <c r="K15" s="98">
        <v>239</v>
      </c>
    </row>
    <row r="16" spans="1:11" x14ac:dyDescent="0.25">
      <c r="A16" s="113" t="s">
        <v>434</v>
      </c>
      <c r="B16" s="82">
        <v>3</v>
      </c>
      <c r="C16" s="98">
        <v>0</v>
      </c>
      <c r="D16" s="98">
        <v>105</v>
      </c>
      <c r="E16" s="57"/>
      <c r="F16" s="96"/>
      <c r="G16" s="57"/>
      <c r="H16" s="137"/>
      <c r="I16" s="131">
        <v>3</v>
      </c>
      <c r="J16" s="82">
        <v>67</v>
      </c>
      <c r="K16" s="98">
        <v>73</v>
      </c>
    </row>
    <row r="17" spans="1:11" x14ac:dyDescent="0.25">
      <c r="A17" s="113" t="s">
        <v>435</v>
      </c>
      <c r="B17" s="82">
        <v>17</v>
      </c>
      <c r="C17" s="98">
        <v>5</v>
      </c>
      <c r="D17" s="98">
        <v>183</v>
      </c>
      <c r="E17" s="57"/>
      <c r="F17" s="96"/>
      <c r="G17" s="57"/>
      <c r="H17" s="137"/>
      <c r="I17" s="131">
        <v>20</v>
      </c>
      <c r="J17" s="82">
        <v>62</v>
      </c>
      <c r="K17" s="98">
        <v>139</v>
      </c>
    </row>
    <row r="18" spans="1:11" x14ac:dyDescent="0.25">
      <c r="A18" s="113" t="s">
        <v>436</v>
      </c>
      <c r="B18" s="82">
        <v>11</v>
      </c>
      <c r="C18" s="98">
        <v>1</v>
      </c>
      <c r="D18" s="98">
        <v>124</v>
      </c>
      <c r="E18" s="57"/>
      <c r="F18" s="96"/>
      <c r="G18" s="57"/>
      <c r="H18" s="137"/>
      <c r="I18" s="131">
        <v>11</v>
      </c>
      <c r="J18" s="82">
        <v>60</v>
      </c>
      <c r="K18" s="98">
        <v>76</v>
      </c>
    </row>
    <row r="19" spans="1:11" x14ac:dyDescent="0.25">
      <c r="A19" s="113" t="s">
        <v>437</v>
      </c>
      <c r="B19" s="82">
        <v>15</v>
      </c>
      <c r="C19" s="98">
        <v>4</v>
      </c>
      <c r="D19" s="98">
        <v>347</v>
      </c>
      <c r="E19" s="57"/>
      <c r="F19" s="96"/>
      <c r="G19" s="57"/>
      <c r="H19" s="137"/>
      <c r="I19" s="131">
        <v>16</v>
      </c>
      <c r="J19" s="82">
        <v>123</v>
      </c>
      <c r="K19" s="98">
        <v>265</v>
      </c>
    </row>
    <row r="20" spans="1:11" x14ac:dyDescent="0.25">
      <c r="A20" s="113" t="s">
        <v>438</v>
      </c>
      <c r="B20" s="82">
        <v>28</v>
      </c>
      <c r="C20" s="98">
        <v>3</v>
      </c>
      <c r="D20" s="98">
        <v>376</v>
      </c>
      <c r="E20" s="57"/>
      <c r="F20" s="96"/>
      <c r="G20" s="57"/>
      <c r="H20" s="137"/>
      <c r="I20" s="131">
        <v>27</v>
      </c>
      <c r="J20" s="82">
        <v>130</v>
      </c>
      <c r="K20" s="98">
        <v>275</v>
      </c>
    </row>
    <row r="21" spans="1:11" x14ac:dyDescent="0.25">
      <c r="A21" s="113" t="s">
        <v>439</v>
      </c>
      <c r="B21" s="82">
        <v>15</v>
      </c>
      <c r="C21" s="98">
        <v>1</v>
      </c>
      <c r="D21" s="98">
        <v>223</v>
      </c>
      <c r="E21" s="57"/>
      <c r="F21" s="96"/>
      <c r="G21" s="57"/>
      <c r="H21" s="137"/>
      <c r="I21" s="131">
        <v>15</v>
      </c>
      <c r="J21" s="82">
        <v>71</v>
      </c>
      <c r="K21" s="98">
        <v>185</v>
      </c>
    </row>
    <row r="22" spans="1:11" x14ac:dyDescent="0.25">
      <c r="A22" s="113" t="s">
        <v>440</v>
      </c>
      <c r="B22" s="82">
        <v>12</v>
      </c>
      <c r="C22" s="98">
        <v>5</v>
      </c>
      <c r="D22" s="98">
        <v>271</v>
      </c>
      <c r="E22" s="57"/>
      <c r="F22" s="96"/>
      <c r="G22" s="57"/>
      <c r="H22" s="137"/>
      <c r="I22" s="131">
        <v>11</v>
      </c>
      <c r="J22" s="82">
        <v>95</v>
      </c>
      <c r="K22" s="98">
        <v>200</v>
      </c>
    </row>
    <row r="23" spans="1:11" x14ac:dyDescent="0.25">
      <c r="A23" s="113" t="s">
        <v>441</v>
      </c>
      <c r="B23" s="82">
        <v>17</v>
      </c>
      <c r="C23" s="98">
        <v>1</v>
      </c>
      <c r="D23" s="98">
        <v>275</v>
      </c>
      <c r="E23" s="57"/>
      <c r="F23" s="96"/>
      <c r="G23" s="57"/>
      <c r="H23" s="137"/>
      <c r="I23" s="131">
        <v>15</v>
      </c>
      <c r="J23" s="82">
        <v>87</v>
      </c>
      <c r="K23" s="98">
        <v>211</v>
      </c>
    </row>
    <row r="24" spans="1:11" x14ac:dyDescent="0.25">
      <c r="A24" s="113" t="s">
        <v>442</v>
      </c>
      <c r="B24" s="82">
        <v>26</v>
      </c>
      <c r="C24" s="98">
        <v>5</v>
      </c>
      <c r="D24" s="98">
        <v>342</v>
      </c>
      <c r="E24" s="57"/>
      <c r="F24" s="96"/>
      <c r="G24" s="57"/>
      <c r="H24" s="137"/>
      <c r="I24" s="131">
        <v>25</v>
      </c>
      <c r="J24" s="82">
        <v>132</v>
      </c>
      <c r="K24" s="98">
        <v>230</v>
      </c>
    </row>
    <row r="25" spans="1:11" x14ac:dyDescent="0.25">
      <c r="A25" s="113" t="s">
        <v>443</v>
      </c>
      <c r="B25" s="82">
        <v>11</v>
      </c>
      <c r="C25" s="98">
        <v>4</v>
      </c>
      <c r="D25" s="98">
        <v>200</v>
      </c>
      <c r="E25" s="57"/>
      <c r="F25" s="96"/>
      <c r="G25" s="57"/>
      <c r="H25" s="137"/>
      <c r="I25" s="131">
        <v>15</v>
      </c>
      <c r="J25" s="82">
        <v>76</v>
      </c>
      <c r="K25" s="98">
        <v>137</v>
      </c>
    </row>
    <row r="26" spans="1:11" x14ac:dyDescent="0.25">
      <c r="A26" s="113" t="s">
        <v>444</v>
      </c>
      <c r="B26" s="82">
        <v>6</v>
      </c>
      <c r="C26" s="98">
        <v>1</v>
      </c>
      <c r="D26" s="98">
        <v>267</v>
      </c>
      <c r="E26" s="138"/>
      <c r="F26" s="102"/>
      <c r="G26" s="138"/>
      <c r="H26" s="139"/>
      <c r="I26" s="131">
        <v>5</v>
      </c>
      <c r="J26" s="82">
        <v>65</v>
      </c>
      <c r="K26" s="98">
        <v>217</v>
      </c>
    </row>
    <row r="27" spans="1:11" x14ac:dyDescent="0.25">
      <c r="A27" s="113" t="s">
        <v>202</v>
      </c>
      <c r="B27" s="103">
        <v>1</v>
      </c>
      <c r="C27" s="176">
        <v>0</v>
      </c>
      <c r="D27" s="98">
        <v>2</v>
      </c>
      <c r="E27" s="140"/>
      <c r="F27" s="109"/>
      <c r="G27" s="140"/>
      <c r="H27" s="141"/>
      <c r="I27" s="142">
        <v>1</v>
      </c>
      <c r="J27" s="103">
        <v>3</v>
      </c>
      <c r="K27" s="98">
        <v>1</v>
      </c>
    </row>
    <row r="28" spans="1:11" x14ac:dyDescent="0.25">
      <c r="A28" s="75" t="s">
        <v>19</v>
      </c>
      <c r="B28" s="124">
        <f>SUM(B7:B27)</f>
        <v>291</v>
      </c>
      <c r="C28" s="124">
        <f>SUM(C7:C27)</f>
        <v>60</v>
      </c>
      <c r="D28" s="124">
        <f>SUM(D7:D27)</f>
        <v>5071</v>
      </c>
      <c r="E28" s="124"/>
      <c r="F28" s="124"/>
      <c r="G28" s="124"/>
      <c r="H28" s="124"/>
      <c r="I28" s="124">
        <f>SUM(I7:I27)</f>
        <v>295</v>
      </c>
      <c r="J28" s="124">
        <f>SUM(J7:J27)</f>
        <v>1709</v>
      </c>
      <c r="K28" s="124">
        <f>SUM(K7:K27)</f>
        <v>3801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09D0A-A913-459F-9796-C2597F30C0C4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4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6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445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446</v>
      </c>
      <c r="B7" s="49">
        <v>40</v>
      </c>
      <c r="C7" s="87">
        <v>0</v>
      </c>
      <c r="D7" s="48">
        <v>160</v>
      </c>
      <c r="E7" s="135"/>
      <c r="F7" s="135"/>
      <c r="G7" s="135"/>
      <c r="H7" s="136"/>
      <c r="I7" s="114">
        <v>31</v>
      </c>
      <c r="J7" s="49">
        <v>38</v>
      </c>
      <c r="K7" s="48">
        <v>127</v>
      </c>
    </row>
    <row r="8" spans="1:11" x14ac:dyDescent="0.25">
      <c r="A8" s="113" t="s">
        <v>447</v>
      </c>
      <c r="B8" s="82">
        <v>49</v>
      </c>
      <c r="C8" s="81">
        <v>4</v>
      </c>
      <c r="D8" s="98">
        <v>250</v>
      </c>
      <c r="E8" s="57"/>
      <c r="F8" s="57"/>
      <c r="G8" s="57"/>
      <c r="H8" s="137"/>
      <c r="I8" s="131">
        <v>49</v>
      </c>
      <c r="J8" s="82">
        <v>84</v>
      </c>
      <c r="K8" s="98">
        <v>183</v>
      </c>
    </row>
    <row r="9" spans="1:11" x14ac:dyDescent="0.25">
      <c r="A9" s="113" t="s">
        <v>448</v>
      </c>
      <c r="B9" s="82">
        <v>10</v>
      </c>
      <c r="C9" s="81">
        <v>3</v>
      </c>
      <c r="D9" s="98">
        <v>105</v>
      </c>
      <c r="E9" s="57"/>
      <c r="F9" s="57"/>
      <c r="G9" s="57"/>
      <c r="H9" s="137"/>
      <c r="I9" s="131">
        <v>12</v>
      </c>
      <c r="J9" s="82">
        <v>38</v>
      </c>
      <c r="K9" s="98">
        <v>74</v>
      </c>
    </row>
    <row r="10" spans="1:11" x14ac:dyDescent="0.25">
      <c r="A10" s="113" t="s">
        <v>449</v>
      </c>
      <c r="B10" s="82">
        <v>21</v>
      </c>
      <c r="C10" s="81">
        <v>2</v>
      </c>
      <c r="D10" s="98">
        <v>145</v>
      </c>
      <c r="E10" s="57"/>
      <c r="F10" s="57"/>
      <c r="G10" s="57"/>
      <c r="H10" s="137"/>
      <c r="I10" s="131">
        <v>17</v>
      </c>
      <c r="J10" s="82">
        <v>35</v>
      </c>
      <c r="K10" s="98">
        <v>118</v>
      </c>
    </row>
    <row r="11" spans="1:11" x14ac:dyDescent="0.25">
      <c r="A11" s="113" t="s">
        <v>450</v>
      </c>
      <c r="B11" s="82">
        <v>19</v>
      </c>
      <c r="C11" s="81">
        <v>4</v>
      </c>
      <c r="D11" s="98">
        <v>180</v>
      </c>
      <c r="E11" s="57"/>
      <c r="F11" s="57"/>
      <c r="G11" s="57"/>
      <c r="H11" s="137"/>
      <c r="I11" s="131">
        <v>12</v>
      </c>
      <c r="J11" s="82">
        <v>75</v>
      </c>
      <c r="K11" s="98">
        <v>120</v>
      </c>
    </row>
    <row r="12" spans="1:11" x14ac:dyDescent="0.25">
      <c r="A12" s="113" t="s">
        <v>451</v>
      </c>
      <c r="B12" s="82">
        <v>52</v>
      </c>
      <c r="C12" s="81">
        <v>10</v>
      </c>
      <c r="D12" s="98">
        <v>264</v>
      </c>
      <c r="E12" s="57"/>
      <c r="F12" s="57"/>
      <c r="G12" s="57"/>
      <c r="H12" s="137"/>
      <c r="I12" s="131">
        <v>57</v>
      </c>
      <c r="J12" s="82">
        <v>72</v>
      </c>
      <c r="K12" s="98">
        <v>203</v>
      </c>
    </row>
    <row r="13" spans="1:11" x14ac:dyDescent="0.25">
      <c r="A13" s="113" t="s">
        <v>452</v>
      </c>
      <c r="B13" s="82">
        <v>27</v>
      </c>
      <c r="C13" s="81">
        <v>4</v>
      </c>
      <c r="D13" s="98">
        <v>160</v>
      </c>
      <c r="E13" s="57"/>
      <c r="F13" s="57"/>
      <c r="G13" s="57"/>
      <c r="H13" s="137"/>
      <c r="I13" s="131">
        <v>29</v>
      </c>
      <c r="J13" s="82">
        <v>42</v>
      </c>
      <c r="K13" s="98">
        <v>126</v>
      </c>
    </row>
    <row r="14" spans="1:11" x14ac:dyDescent="0.25">
      <c r="A14" s="113" t="s">
        <v>453</v>
      </c>
      <c r="B14" s="82">
        <v>44</v>
      </c>
      <c r="C14" s="81">
        <v>10</v>
      </c>
      <c r="D14" s="98">
        <v>341</v>
      </c>
      <c r="E14" s="57"/>
      <c r="F14" s="57"/>
      <c r="G14" s="57"/>
      <c r="H14" s="137"/>
      <c r="I14" s="131">
        <v>48</v>
      </c>
      <c r="J14" s="82">
        <v>101</v>
      </c>
      <c r="K14" s="98">
        <v>258</v>
      </c>
    </row>
    <row r="15" spans="1:11" x14ac:dyDescent="0.25">
      <c r="A15" s="113" t="s">
        <v>454</v>
      </c>
      <c r="B15" s="82">
        <v>42</v>
      </c>
      <c r="C15" s="81">
        <v>0</v>
      </c>
      <c r="D15" s="98">
        <v>240</v>
      </c>
      <c r="E15" s="57"/>
      <c r="F15" s="57"/>
      <c r="G15" s="57"/>
      <c r="H15" s="137"/>
      <c r="I15" s="131">
        <v>39</v>
      </c>
      <c r="J15" s="82">
        <v>61</v>
      </c>
      <c r="K15" s="98">
        <v>195</v>
      </c>
    </row>
    <row r="16" spans="1:11" x14ac:dyDescent="0.25">
      <c r="A16" s="113" t="s">
        <v>455</v>
      </c>
      <c r="B16" s="82">
        <v>23</v>
      </c>
      <c r="C16" s="81">
        <v>4</v>
      </c>
      <c r="D16" s="98">
        <v>95</v>
      </c>
      <c r="E16" s="57"/>
      <c r="F16" s="57"/>
      <c r="G16" s="57"/>
      <c r="H16" s="137"/>
      <c r="I16" s="131">
        <v>25</v>
      </c>
      <c r="J16" s="82">
        <v>22</v>
      </c>
      <c r="K16" s="98">
        <v>72</v>
      </c>
    </row>
    <row r="17" spans="1:11" x14ac:dyDescent="0.25">
      <c r="A17" s="113" t="s">
        <v>456</v>
      </c>
      <c r="B17" s="82">
        <v>43</v>
      </c>
      <c r="C17" s="179">
        <v>7</v>
      </c>
      <c r="D17" s="98">
        <v>245</v>
      </c>
      <c r="E17" s="57"/>
      <c r="F17" s="57"/>
      <c r="G17" s="57"/>
      <c r="H17" s="137"/>
      <c r="I17" s="177">
        <v>47</v>
      </c>
      <c r="J17" s="154">
        <v>80</v>
      </c>
      <c r="K17" s="98">
        <v>179</v>
      </c>
    </row>
    <row r="18" spans="1:11" x14ac:dyDescent="0.25">
      <c r="A18" s="75" t="s">
        <v>19</v>
      </c>
      <c r="B18" s="124">
        <f>SUM(B7:B17)</f>
        <v>370</v>
      </c>
      <c r="C18" s="124">
        <f>SUM(C7:C17)</f>
        <v>48</v>
      </c>
      <c r="D18" s="124">
        <f>SUM(D7:D17)</f>
        <v>2185</v>
      </c>
      <c r="E18" s="124"/>
      <c r="F18" s="124"/>
      <c r="G18" s="124"/>
      <c r="H18" s="124"/>
      <c r="I18" s="124">
        <f>SUM(I7:I17)</f>
        <v>366</v>
      </c>
      <c r="J18" s="124">
        <f>SUM(J7:J17)</f>
        <v>648</v>
      </c>
      <c r="K18" s="124">
        <f>SUM(K7:K17)</f>
        <v>1655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F8E56-CC4D-41E3-96E1-929399DD70B1}">
  <dimension ref="A1:R162"/>
  <sheetViews>
    <sheetView tabSelected="1" view="pageLayout" topLeftCell="A52" zoomScaleNormal="100" workbookViewId="0">
      <selection activeCell="R162" sqref="R162"/>
    </sheetView>
  </sheetViews>
  <sheetFormatPr defaultRowHeight="15" x14ac:dyDescent="0.25"/>
  <cols>
    <col min="1" max="1" width="9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0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457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28" t="s">
        <v>458</v>
      </c>
      <c r="B7" s="49">
        <v>58</v>
      </c>
      <c r="C7" s="48">
        <v>10</v>
      </c>
      <c r="D7" s="143">
        <v>293</v>
      </c>
      <c r="E7" s="49">
        <v>19</v>
      </c>
      <c r="F7" s="87">
        <v>43</v>
      </c>
      <c r="G7" s="155">
        <v>233</v>
      </c>
      <c r="H7" s="87">
        <v>57</v>
      </c>
      <c r="I7" s="89"/>
      <c r="J7" s="90"/>
      <c r="K7" s="91"/>
    </row>
    <row r="8" spans="1:11" x14ac:dyDescent="0.25">
      <c r="A8" s="128" t="s">
        <v>459</v>
      </c>
      <c r="B8" s="54">
        <v>54</v>
      </c>
      <c r="C8" s="50">
        <v>7</v>
      </c>
      <c r="D8" s="168">
        <v>520</v>
      </c>
      <c r="E8" s="54">
        <v>22</v>
      </c>
      <c r="F8" s="92">
        <v>38</v>
      </c>
      <c r="G8" s="52">
        <v>471</v>
      </c>
      <c r="H8" s="92">
        <v>78</v>
      </c>
      <c r="I8" s="94"/>
      <c r="J8" s="95"/>
      <c r="K8" s="96"/>
    </row>
    <row r="9" spans="1:11" x14ac:dyDescent="0.25">
      <c r="A9" s="128" t="s">
        <v>460</v>
      </c>
      <c r="B9" s="54">
        <v>48</v>
      </c>
      <c r="C9" s="50">
        <v>15</v>
      </c>
      <c r="D9" s="168">
        <v>469</v>
      </c>
      <c r="E9" s="54">
        <v>21</v>
      </c>
      <c r="F9" s="92">
        <v>38</v>
      </c>
      <c r="G9" s="52">
        <v>428</v>
      </c>
      <c r="H9" s="92">
        <v>62</v>
      </c>
      <c r="I9" s="94"/>
      <c r="J9" s="95"/>
      <c r="K9" s="96"/>
    </row>
    <row r="10" spans="1:11" x14ac:dyDescent="0.25">
      <c r="A10" s="128" t="s">
        <v>461</v>
      </c>
      <c r="B10" s="54">
        <v>77</v>
      </c>
      <c r="C10" s="50">
        <v>9</v>
      </c>
      <c r="D10" s="168">
        <v>355</v>
      </c>
      <c r="E10" s="54">
        <v>33</v>
      </c>
      <c r="F10" s="92">
        <v>50</v>
      </c>
      <c r="G10" s="52">
        <v>297</v>
      </c>
      <c r="H10" s="92">
        <v>54</v>
      </c>
      <c r="I10" s="94"/>
      <c r="J10" s="95"/>
      <c r="K10" s="96"/>
    </row>
    <row r="11" spans="1:11" x14ac:dyDescent="0.25">
      <c r="A11" s="128" t="s">
        <v>462</v>
      </c>
      <c r="B11" s="54">
        <v>81</v>
      </c>
      <c r="C11" s="50">
        <v>22</v>
      </c>
      <c r="D11" s="168">
        <v>435</v>
      </c>
      <c r="E11" s="54">
        <v>31</v>
      </c>
      <c r="F11" s="92">
        <v>60</v>
      </c>
      <c r="G11" s="52">
        <v>363</v>
      </c>
      <c r="H11" s="92">
        <v>94</v>
      </c>
      <c r="I11" s="94"/>
      <c r="J11" s="95"/>
      <c r="K11" s="96"/>
    </row>
    <row r="12" spans="1:11" x14ac:dyDescent="0.25">
      <c r="A12" s="128" t="s">
        <v>463</v>
      </c>
      <c r="B12" s="54">
        <v>68</v>
      </c>
      <c r="C12" s="50">
        <v>18</v>
      </c>
      <c r="D12" s="168">
        <v>653</v>
      </c>
      <c r="E12" s="54">
        <v>34</v>
      </c>
      <c r="F12" s="92">
        <v>43</v>
      </c>
      <c r="G12" s="52">
        <v>538</v>
      </c>
      <c r="H12" s="92">
        <v>117</v>
      </c>
      <c r="I12" s="94"/>
      <c r="J12" s="95"/>
      <c r="K12" s="96"/>
    </row>
    <row r="13" spans="1:11" x14ac:dyDescent="0.25">
      <c r="A13" s="128" t="s">
        <v>464</v>
      </c>
      <c r="B13" s="54">
        <v>100</v>
      </c>
      <c r="C13" s="50">
        <v>18</v>
      </c>
      <c r="D13" s="168">
        <v>508</v>
      </c>
      <c r="E13" s="54">
        <v>43</v>
      </c>
      <c r="F13" s="92">
        <v>60</v>
      </c>
      <c r="G13" s="52">
        <v>446</v>
      </c>
      <c r="H13" s="92">
        <v>87</v>
      </c>
      <c r="I13" s="94"/>
      <c r="J13" s="95"/>
      <c r="K13" s="96"/>
    </row>
    <row r="14" spans="1:11" x14ac:dyDescent="0.25">
      <c r="A14" s="182" t="s">
        <v>465</v>
      </c>
      <c r="B14" s="54">
        <v>122</v>
      </c>
      <c r="C14" s="50">
        <v>24</v>
      </c>
      <c r="D14" s="168">
        <v>673</v>
      </c>
      <c r="E14" s="54">
        <v>32</v>
      </c>
      <c r="F14" s="92">
        <v>101</v>
      </c>
      <c r="G14" s="52">
        <v>561</v>
      </c>
      <c r="H14" s="92">
        <v>139</v>
      </c>
      <c r="I14" s="94"/>
      <c r="J14" s="95"/>
      <c r="K14" s="96"/>
    </row>
    <row r="15" spans="1:11" x14ac:dyDescent="0.25">
      <c r="A15" s="182" t="s">
        <v>466</v>
      </c>
      <c r="B15" s="54">
        <v>147</v>
      </c>
      <c r="C15" s="50">
        <v>24</v>
      </c>
      <c r="D15" s="168">
        <v>527</v>
      </c>
      <c r="E15" s="54">
        <v>81</v>
      </c>
      <c r="F15" s="92">
        <v>78</v>
      </c>
      <c r="G15" s="52">
        <v>428</v>
      </c>
      <c r="H15" s="92">
        <v>112</v>
      </c>
      <c r="I15" s="94"/>
      <c r="J15" s="95"/>
      <c r="K15" s="96"/>
    </row>
    <row r="16" spans="1:11" x14ac:dyDescent="0.25">
      <c r="A16" s="128">
        <v>10</v>
      </c>
      <c r="B16" s="54">
        <v>48</v>
      </c>
      <c r="C16" s="50">
        <v>11</v>
      </c>
      <c r="D16" s="168">
        <v>218</v>
      </c>
      <c r="E16" s="54">
        <v>18</v>
      </c>
      <c r="F16" s="92">
        <v>40</v>
      </c>
      <c r="G16" s="52">
        <v>178</v>
      </c>
      <c r="H16" s="92">
        <v>51</v>
      </c>
      <c r="I16" s="94"/>
      <c r="J16" s="95"/>
      <c r="K16" s="96"/>
    </row>
    <row r="17" spans="1:11" x14ac:dyDescent="0.25">
      <c r="A17" s="128">
        <v>11</v>
      </c>
      <c r="B17" s="54">
        <v>43</v>
      </c>
      <c r="C17" s="50">
        <v>10</v>
      </c>
      <c r="D17" s="168">
        <v>235</v>
      </c>
      <c r="E17" s="54">
        <v>16</v>
      </c>
      <c r="F17" s="92">
        <v>32</v>
      </c>
      <c r="G17" s="52">
        <v>184</v>
      </c>
      <c r="H17" s="92">
        <v>59</v>
      </c>
      <c r="I17" s="94"/>
      <c r="J17" s="95"/>
      <c r="K17" s="96"/>
    </row>
    <row r="18" spans="1:11" x14ac:dyDescent="0.25">
      <c r="A18" s="128">
        <v>12</v>
      </c>
      <c r="B18" s="54">
        <v>36</v>
      </c>
      <c r="C18" s="50">
        <v>7</v>
      </c>
      <c r="D18" s="168">
        <v>201</v>
      </c>
      <c r="E18" s="54">
        <v>14</v>
      </c>
      <c r="F18" s="92">
        <v>26</v>
      </c>
      <c r="G18" s="52">
        <v>184</v>
      </c>
      <c r="H18" s="92">
        <v>38</v>
      </c>
      <c r="I18" s="94"/>
      <c r="J18" s="95"/>
      <c r="K18" s="96"/>
    </row>
    <row r="19" spans="1:11" x14ac:dyDescent="0.25">
      <c r="A19" s="128">
        <v>13</v>
      </c>
      <c r="B19" s="54">
        <v>27</v>
      </c>
      <c r="C19" s="50">
        <v>5</v>
      </c>
      <c r="D19" s="168">
        <v>218</v>
      </c>
      <c r="E19" s="54">
        <v>10</v>
      </c>
      <c r="F19" s="92">
        <v>20</v>
      </c>
      <c r="G19" s="52">
        <v>189</v>
      </c>
      <c r="H19" s="92">
        <v>33</v>
      </c>
      <c r="I19" s="94"/>
      <c r="J19" s="95"/>
      <c r="K19" s="96"/>
    </row>
    <row r="20" spans="1:11" x14ac:dyDescent="0.25">
      <c r="A20" s="128">
        <v>14</v>
      </c>
      <c r="B20" s="54">
        <v>85</v>
      </c>
      <c r="C20" s="50">
        <v>15</v>
      </c>
      <c r="D20" s="168">
        <v>436</v>
      </c>
      <c r="E20" s="54">
        <v>31</v>
      </c>
      <c r="F20" s="92">
        <v>64</v>
      </c>
      <c r="G20" s="52">
        <v>355</v>
      </c>
      <c r="H20" s="92">
        <v>87</v>
      </c>
      <c r="I20" s="94"/>
      <c r="J20" s="95"/>
      <c r="K20" s="96"/>
    </row>
    <row r="21" spans="1:11" x14ac:dyDescent="0.25">
      <c r="A21" s="128">
        <v>15</v>
      </c>
      <c r="B21" s="54">
        <v>104</v>
      </c>
      <c r="C21" s="50">
        <v>29</v>
      </c>
      <c r="D21" s="168">
        <v>479</v>
      </c>
      <c r="E21" s="54">
        <v>33</v>
      </c>
      <c r="F21" s="92">
        <v>82</v>
      </c>
      <c r="G21" s="52">
        <v>407</v>
      </c>
      <c r="H21" s="92">
        <v>70</v>
      </c>
      <c r="I21" s="94"/>
      <c r="J21" s="95"/>
      <c r="K21" s="96"/>
    </row>
    <row r="22" spans="1:11" x14ac:dyDescent="0.25">
      <c r="A22" s="128">
        <v>16</v>
      </c>
      <c r="B22" s="54">
        <v>110</v>
      </c>
      <c r="C22" s="50">
        <v>30</v>
      </c>
      <c r="D22" s="168">
        <v>541</v>
      </c>
      <c r="E22" s="54">
        <v>51</v>
      </c>
      <c r="F22" s="92">
        <v>76</v>
      </c>
      <c r="G22" s="52">
        <v>446</v>
      </c>
      <c r="H22" s="92">
        <v>98</v>
      </c>
      <c r="I22" s="94"/>
      <c r="J22" s="95"/>
      <c r="K22" s="96"/>
    </row>
    <row r="23" spans="1:11" x14ac:dyDescent="0.25">
      <c r="A23" s="128">
        <v>17</v>
      </c>
      <c r="B23" s="54">
        <v>66</v>
      </c>
      <c r="C23" s="50">
        <v>6</v>
      </c>
      <c r="D23" s="168">
        <v>231</v>
      </c>
      <c r="E23" s="54">
        <v>26</v>
      </c>
      <c r="F23" s="92">
        <v>36</v>
      </c>
      <c r="G23" s="52">
        <v>187</v>
      </c>
      <c r="H23" s="92">
        <v>51</v>
      </c>
      <c r="I23" s="94"/>
      <c r="J23" s="95"/>
      <c r="K23" s="96"/>
    </row>
    <row r="24" spans="1:11" x14ac:dyDescent="0.25">
      <c r="A24" s="128">
        <v>18</v>
      </c>
      <c r="B24" s="54">
        <v>114</v>
      </c>
      <c r="C24" s="50">
        <v>22</v>
      </c>
      <c r="D24" s="168">
        <v>477</v>
      </c>
      <c r="E24" s="54">
        <v>32</v>
      </c>
      <c r="F24" s="92">
        <v>98</v>
      </c>
      <c r="G24" s="52">
        <v>389</v>
      </c>
      <c r="H24" s="92">
        <v>101</v>
      </c>
      <c r="I24" s="94"/>
      <c r="J24" s="95"/>
      <c r="K24" s="96"/>
    </row>
    <row r="25" spans="1:11" x14ac:dyDescent="0.25">
      <c r="A25" s="128">
        <v>19</v>
      </c>
      <c r="B25" s="54">
        <v>75</v>
      </c>
      <c r="C25" s="50">
        <v>19</v>
      </c>
      <c r="D25" s="168">
        <v>383</v>
      </c>
      <c r="E25" s="54">
        <v>28</v>
      </c>
      <c r="F25" s="92">
        <v>60</v>
      </c>
      <c r="G25" s="52">
        <v>325</v>
      </c>
      <c r="H25" s="92">
        <v>55</v>
      </c>
      <c r="I25" s="94"/>
      <c r="J25" s="95"/>
      <c r="K25" s="96"/>
    </row>
    <row r="26" spans="1:11" x14ac:dyDescent="0.25">
      <c r="A26" s="128">
        <v>20</v>
      </c>
      <c r="B26" s="54">
        <v>135</v>
      </c>
      <c r="C26" s="50">
        <v>36</v>
      </c>
      <c r="D26" s="168">
        <v>493</v>
      </c>
      <c r="E26" s="54">
        <v>50</v>
      </c>
      <c r="F26" s="92">
        <v>111</v>
      </c>
      <c r="G26" s="52">
        <v>403</v>
      </c>
      <c r="H26" s="92">
        <v>98</v>
      </c>
      <c r="I26" s="94"/>
      <c r="J26" s="95"/>
      <c r="K26" s="96"/>
    </row>
    <row r="27" spans="1:11" x14ac:dyDescent="0.25">
      <c r="A27" s="128">
        <v>21</v>
      </c>
      <c r="B27" s="54">
        <v>71</v>
      </c>
      <c r="C27" s="50">
        <v>22</v>
      </c>
      <c r="D27" s="168">
        <v>250</v>
      </c>
      <c r="E27" s="54">
        <v>27</v>
      </c>
      <c r="F27" s="92">
        <v>55</v>
      </c>
      <c r="G27" s="52">
        <v>226</v>
      </c>
      <c r="H27" s="92">
        <v>45</v>
      </c>
      <c r="I27" s="94"/>
      <c r="J27" s="95"/>
      <c r="K27" s="96"/>
    </row>
    <row r="28" spans="1:11" x14ac:dyDescent="0.25">
      <c r="A28" s="128">
        <v>22</v>
      </c>
      <c r="B28" s="54">
        <v>102</v>
      </c>
      <c r="C28" s="50">
        <v>26</v>
      </c>
      <c r="D28" s="168">
        <v>477</v>
      </c>
      <c r="E28" s="54">
        <v>43</v>
      </c>
      <c r="F28" s="92">
        <v>79</v>
      </c>
      <c r="G28" s="52">
        <v>402</v>
      </c>
      <c r="H28" s="92">
        <v>84</v>
      </c>
      <c r="I28" s="94"/>
      <c r="J28" s="95"/>
      <c r="K28" s="96"/>
    </row>
    <row r="29" spans="1:11" x14ac:dyDescent="0.25">
      <c r="A29" s="128">
        <v>23</v>
      </c>
      <c r="B29" s="54">
        <v>72</v>
      </c>
      <c r="C29" s="50">
        <v>9</v>
      </c>
      <c r="D29" s="168">
        <v>215</v>
      </c>
      <c r="E29" s="54">
        <v>36</v>
      </c>
      <c r="F29" s="92">
        <v>42</v>
      </c>
      <c r="G29" s="52">
        <v>191</v>
      </c>
      <c r="H29" s="92">
        <v>41</v>
      </c>
      <c r="I29" s="94"/>
      <c r="J29" s="95"/>
      <c r="K29" s="96"/>
    </row>
    <row r="30" spans="1:11" x14ac:dyDescent="0.25">
      <c r="A30" s="128">
        <v>24</v>
      </c>
      <c r="B30" s="54">
        <v>47</v>
      </c>
      <c r="C30" s="50">
        <v>15</v>
      </c>
      <c r="D30" s="168">
        <v>152</v>
      </c>
      <c r="E30" s="54">
        <v>25</v>
      </c>
      <c r="F30" s="92">
        <v>34</v>
      </c>
      <c r="G30" s="52">
        <v>122</v>
      </c>
      <c r="H30" s="92">
        <v>35</v>
      </c>
      <c r="I30" s="94"/>
      <c r="J30" s="95"/>
      <c r="K30" s="96"/>
    </row>
    <row r="31" spans="1:11" x14ac:dyDescent="0.25">
      <c r="A31" s="128">
        <v>25</v>
      </c>
      <c r="B31" s="54">
        <v>111</v>
      </c>
      <c r="C31" s="50">
        <v>18</v>
      </c>
      <c r="D31" s="168">
        <v>319</v>
      </c>
      <c r="E31" s="54">
        <v>43</v>
      </c>
      <c r="F31" s="92">
        <v>83</v>
      </c>
      <c r="G31" s="52">
        <v>263</v>
      </c>
      <c r="H31" s="92">
        <v>69</v>
      </c>
      <c r="I31" s="94"/>
      <c r="J31" s="95"/>
      <c r="K31" s="96"/>
    </row>
    <row r="32" spans="1:11" x14ac:dyDescent="0.25">
      <c r="A32" s="128">
        <v>26</v>
      </c>
      <c r="B32" s="54">
        <v>35</v>
      </c>
      <c r="C32" s="50">
        <v>7</v>
      </c>
      <c r="D32" s="168">
        <v>138</v>
      </c>
      <c r="E32" s="54">
        <v>9</v>
      </c>
      <c r="F32" s="92">
        <v>27</v>
      </c>
      <c r="G32" s="52">
        <v>115</v>
      </c>
      <c r="H32" s="92">
        <v>30</v>
      </c>
      <c r="I32" s="94"/>
      <c r="J32" s="95"/>
      <c r="K32" s="96"/>
    </row>
    <row r="33" spans="1:11" x14ac:dyDescent="0.25">
      <c r="A33" s="128">
        <v>27</v>
      </c>
      <c r="B33" s="54">
        <v>85</v>
      </c>
      <c r="C33" s="50">
        <v>23</v>
      </c>
      <c r="D33" s="168">
        <v>296</v>
      </c>
      <c r="E33" s="54">
        <v>35</v>
      </c>
      <c r="F33" s="92">
        <v>66</v>
      </c>
      <c r="G33" s="52">
        <v>230</v>
      </c>
      <c r="H33" s="92">
        <v>77</v>
      </c>
      <c r="I33" s="94"/>
      <c r="J33" s="95"/>
      <c r="K33" s="96"/>
    </row>
    <row r="34" spans="1:11" x14ac:dyDescent="0.25">
      <c r="A34" s="128">
        <v>28</v>
      </c>
      <c r="B34" s="54">
        <v>124</v>
      </c>
      <c r="C34" s="50">
        <v>23</v>
      </c>
      <c r="D34" s="168">
        <v>576</v>
      </c>
      <c r="E34" s="54">
        <v>41</v>
      </c>
      <c r="F34" s="92">
        <v>98</v>
      </c>
      <c r="G34" s="52">
        <v>471</v>
      </c>
      <c r="H34" s="92">
        <v>123</v>
      </c>
      <c r="I34" s="94"/>
      <c r="J34" s="95"/>
      <c r="K34" s="96"/>
    </row>
    <row r="35" spans="1:11" x14ac:dyDescent="0.25">
      <c r="A35" s="128">
        <v>29</v>
      </c>
      <c r="B35" s="54">
        <v>55</v>
      </c>
      <c r="C35" s="50">
        <v>5</v>
      </c>
      <c r="D35" s="168">
        <v>131</v>
      </c>
      <c r="E35" s="54">
        <v>22</v>
      </c>
      <c r="F35" s="92">
        <v>36</v>
      </c>
      <c r="G35" s="52">
        <v>107</v>
      </c>
      <c r="H35" s="92">
        <v>38</v>
      </c>
      <c r="I35" s="94"/>
      <c r="J35" s="95"/>
      <c r="K35" s="96"/>
    </row>
    <row r="36" spans="1:11" x14ac:dyDescent="0.25">
      <c r="A36" s="128">
        <v>30</v>
      </c>
      <c r="B36" s="54">
        <v>95</v>
      </c>
      <c r="C36" s="50">
        <v>14</v>
      </c>
      <c r="D36" s="168">
        <v>299</v>
      </c>
      <c r="E36" s="54">
        <v>43</v>
      </c>
      <c r="F36" s="92">
        <v>60</v>
      </c>
      <c r="G36" s="52">
        <v>246</v>
      </c>
      <c r="H36" s="92">
        <v>68</v>
      </c>
      <c r="I36" s="94"/>
      <c r="J36" s="95"/>
      <c r="K36" s="96"/>
    </row>
    <row r="37" spans="1:11" x14ac:dyDescent="0.25">
      <c r="A37" s="128">
        <v>31</v>
      </c>
      <c r="B37" s="54">
        <v>26</v>
      </c>
      <c r="C37" s="50">
        <v>4</v>
      </c>
      <c r="D37" s="168">
        <v>94</v>
      </c>
      <c r="E37" s="54">
        <v>9</v>
      </c>
      <c r="F37" s="92">
        <v>20</v>
      </c>
      <c r="G37" s="52">
        <v>67</v>
      </c>
      <c r="H37" s="92">
        <v>22</v>
      </c>
      <c r="I37" s="94"/>
      <c r="J37" s="95"/>
      <c r="K37" s="96"/>
    </row>
    <row r="38" spans="1:11" x14ac:dyDescent="0.25">
      <c r="A38" s="128">
        <v>32</v>
      </c>
      <c r="B38" s="54">
        <v>76</v>
      </c>
      <c r="C38" s="50">
        <v>20</v>
      </c>
      <c r="D38" s="168">
        <v>210</v>
      </c>
      <c r="E38" s="54">
        <v>31</v>
      </c>
      <c r="F38" s="92">
        <v>60</v>
      </c>
      <c r="G38" s="52">
        <v>167</v>
      </c>
      <c r="H38" s="92">
        <v>49</v>
      </c>
      <c r="I38" s="94"/>
      <c r="J38" s="95"/>
      <c r="K38" s="96"/>
    </row>
    <row r="39" spans="1:11" x14ac:dyDescent="0.25">
      <c r="A39" s="128">
        <v>33</v>
      </c>
      <c r="B39" s="54">
        <v>38</v>
      </c>
      <c r="C39" s="50">
        <v>3</v>
      </c>
      <c r="D39" s="168">
        <v>126</v>
      </c>
      <c r="E39" s="54">
        <v>18</v>
      </c>
      <c r="F39" s="92">
        <v>19</v>
      </c>
      <c r="G39" s="52">
        <v>112</v>
      </c>
      <c r="H39" s="92">
        <v>23</v>
      </c>
      <c r="I39" s="94"/>
      <c r="J39" s="95"/>
      <c r="K39" s="96"/>
    </row>
    <row r="40" spans="1:11" x14ac:dyDescent="0.25">
      <c r="A40" s="128">
        <v>34</v>
      </c>
      <c r="B40" s="54">
        <v>81</v>
      </c>
      <c r="C40" s="50">
        <v>17</v>
      </c>
      <c r="D40" s="168">
        <v>315</v>
      </c>
      <c r="E40" s="54">
        <v>40</v>
      </c>
      <c r="F40" s="92">
        <v>54</v>
      </c>
      <c r="G40" s="52">
        <v>268</v>
      </c>
      <c r="H40" s="92">
        <v>57</v>
      </c>
      <c r="I40" s="94"/>
      <c r="J40" s="95"/>
      <c r="K40" s="96"/>
    </row>
    <row r="41" spans="1:11" x14ac:dyDescent="0.25">
      <c r="A41" s="128">
        <v>35</v>
      </c>
      <c r="B41" s="54">
        <v>44</v>
      </c>
      <c r="C41" s="50">
        <v>4</v>
      </c>
      <c r="D41" s="168">
        <v>186</v>
      </c>
      <c r="E41" s="54">
        <v>13</v>
      </c>
      <c r="F41" s="92">
        <v>30</v>
      </c>
      <c r="G41" s="52">
        <v>145</v>
      </c>
      <c r="H41" s="92">
        <v>33</v>
      </c>
      <c r="I41" s="94"/>
      <c r="J41" s="95"/>
      <c r="K41" s="96"/>
    </row>
    <row r="42" spans="1:11" x14ac:dyDescent="0.25">
      <c r="A42" s="128">
        <v>36</v>
      </c>
      <c r="B42" s="54">
        <v>34</v>
      </c>
      <c r="C42" s="50">
        <v>7</v>
      </c>
      <c r="D42" s="168">
        <v>248</v>
      </c>
      <c r="E42" s="54">
        <v>14</v>
      </c>
      <c r="F42" s="92">
        <v>23</v>
      </c>
      <c r="G42" s="52">
        <v>193</v>
      </c>
      <c r="H42" s="92">
        <v>54</v>
      </c>
      <c r="I42" s="94"/>
      <c r="J42" s="95"/>
      <c r="K42" s="96"/>
    </row>
    <row r="43" spans="1:11" x14ac:dyDescent="0.25">
      <c r="A43" s="128">
        <v>37</v>
      </c>
      <c r="B43" s="54">
        <v>96</v>
      </c>
      <c r="C43" s="50">
        <v>15</v>
      </c>
      <c r="D43" s="168">
        <v>426</v>
      </c>
      <c r="E43" s="54">
        <v>40</v>
      </c>
      <c r="F43" s="92">
        <v>57</v>
      </c>
      <c r="G43" s="52">
        <v>370</v>
      </c>
      <c r="H43" s="92">
        <v>59</v>
      </c>
      <c r="I43" s="94"/>
      <c r="J43" s="95"/>
      <c r="K43" s="96"/>
    </row>
    <row r="44" spans="1:11" x14ac:dyDescent="0.25">
      <c r="A44" s="128">
        <v>38</v>
      </c>
      <c r="B44" s="54">
        <v>102</v>
      </c>
      <c r="C44" s="50">
        <v>14</v>
      </c>
      <c r="D44" s="168">
        <v>250</v>
      </c>
      <c r="E44" s="54">
        <v>32</v>
      </c>
      <c r="F44" s="92">
        <v>74</v>
      </c>
      <c r="G44" s="52">
        <v>202</v>
      </c>
      <c r="H44" s="92">
        <v>58</v>
      </c>
      <c r="I44" s="94"/>
      <c r="J44" s="95"/>
      <c r="K44" s="96"/>
    </row>
    <row r="45" spans="1:11" x14ac:dyDescent="0.25">
      <c r="A45" s="128">
        <v>39</v>
      </c>
      <c r="B45" s="54">
        <v>140</v>
      </c>
      <c r="C45" s="50">
        <v>35</v>
      </c>
      <c r="D45" s="168">
        <v>444</v>
      </c>
      <c r="E45" s="54">
        <v>52</v>
      </c>
      <c r="F45" s="92">
        <v>101</v>
      </c>
      <c r="G45" s="52">
        <v>368</v>
      </c>
      <c r="H45" s="92">
        <v>88</v>
      </c>
      <c r="I45" s="94"/>
      <c r="J45" s="95"/>
      <c r="K45" s="96"/>
    </row>
    <row r="46" spans="1:11" x14ac:dyDescent="0.25">
      <c r="A46" s="128">
        <v>40</v>
      </c>
      <c r="B46" s="54">
        <v>106</v>
      </c>
      <c r="C46" s="50">
        <v>22</v>
      </c>
      <c r="D46" s="168">
        <v>410</v>
      </c>
      <c r="E46" s="54">
        <v>40</v>
      </c>
      <c r="F46" s="92">
        <v>76</v>
      </c>
      <c r="G46" s="52">
        <v>343</v>
      </c>
      <c r="H46" s="92">
        <v>83</v>
      </c>
      <c r="I46" s="94"/>
      <c r="J46" s="95"/>
      <c r="K46" s="96"/>
    </row>
    <row r="47" spans="1:11" x14ac:dyDescent="0.25">
      <c r="A47" s="128">
        <v>41</v>
      </c>
      <c r="B47" s="54">
        <v>82</v>
      </c>
      <c r="C47" s="50">
        <v>10</v>
      </c>
      <c r="D47" s="168">
        <v>344</v>
      </c>
      <c r="E47" s="54">
        <v>27</v>
      </c>
      <c r="F47" s="92">
        <v>57</v>
      </c>
      <c r="G47" s="52">
        <v>290</v>
      </c>
      <c r="H47" s="92">
        <v>63</v>
      </c>
      <c r="I47" s="94"/>
      <c r="J47" s="95"/>
      <c r="K47" s="96"/>
    </row>
    <row r="48" spans="1:11" x14ac:dyDescent="0.25">
      <c r="A48" s="128">
        <v>42</v>
      </c>
      <c r="B48" s="54">
        <v>128</v>
      </c>
      <c r="C48" s="50">
        <v>16</v>
      </c>
      <c r="D48" s="168">
        <v>274</v>
      </c>
      <c r="E48" s="54">
        <v>58</v>
      </c>
      <c r="F48" s="92">
        <v>74</v>
      </c>
      <c r="G48" s="52">
        <v>222</v>
      </c>
      <c r="H48" s="92">
        <v>63</v>
      </c>
      <c r="I48" s="94"/>
      <c r="J48" s="95"/>
      <c r="K48" s="96"/>
    </row>
    <row r="49" spans="1:11" x14ac:dyDescent="0.25">
      <c r="A49" s="128">
        <v>43</v>
      </c>
      <c r="B49" s="54">
        <v>112</v>
      </c>
      <c r="C49" s="50">
        <v>17</v>
      </c>
      <c r="D49" s="168">
        <v>323</v>
      </c>
      <c r="E49" s="54">
        <v>45</v>
      </c>
      <c r="F49" s="92">
        <v>71</v>
      </c>
      <c r="G49" s="52">
        <v>272</v>
      </c>
      <c r="H49" s="92">
        <v>63</v>
      </c>
      <c r="I49" s="94"/>
      <c r="J49" s="95"/>
      <c r="K49" s="96"/>
    </row>
    <row r="50" spans="1:11" x14ac:dyDescent="0.25">
      <c r="A50" s="128">
        <v>44</v>
      </c>
      <c r="B50" s="54">
        <v>103</v>
      </c>
      <c r="C50" s="50">
        <v>20</v>
      </c>
      <c r="D50" s="168">
        <v>286</v>
      </c>
      <c r="E50" s="54">
        <v>39</v>
      </c>
      <c r="F50" s="92">
        <v>74</v>
      </c>
      <c r="G50" s="52">
        <v>242</v>
      </c>
      <c r="H50" s="92">
        <v>67</v>
      </c>
      <c r="I50" s="94"/>
      <c r="J50" s="95"/>
      <c r="K50" s="96"/>
    </row>
    <row r="51" spans="1:11" x14ac:dyDescent="0.25">
      <c r="A51" s="128">
        <v>45</v>
      </c>
      <c r="B51" s="54">
        <v>153</v>
      </c>
      <c r="C51" s="50">
        <v>12</v>
      </c>
      <c r="D51" s="168">
        <v>278</v>
      </c>
      <c r="E51" s="54">
        <v>66</v>
      </c>
      <c r="F51" s="92">
        <v>88</v>
      </c>
      <c r="G51" s="52">
        <v>236</v>
      </c>
      <c r="H51" s="92">
        <v>46</v>
      </c>
      <c r="I51" s="94"/>
      <c r="J51" s="95"/>
      <c r="K51" s="96"/>
    </row>
    <row r="52" spans="1:11" x14ac:dyDescent="0.25">
      <c r="A52" s="128">
        <v>46</v>
      </c>
      <c r="B52" s="54">
        <v>116</v>
      </c>
      <c r="C52" s="50">
        <v>29</v>
      </c>
      <c r="D52" s="168">
        <v>355</v>
      </c>
      <c r="E52" s="54">
        <v>39</v>
      </c>
      <c r="F52" s="92">
        <v>89</v>
      </c>
      <c r="G52" s="52">
        <v>286</v>
      </c>
      <c r="H52" s="92">
        <v>70</v>
      </c>
      <c r="I52" s="94"/>
      <c r="J52" s="95"/>
      <c r="K52" s="96"/>
    </row>
    <row r="53" spans="1:11" x14ac:dyDescent="0.25">
      <c r="A53" s="128">
        <v>47</v>
      </c>
      <c r="B53" s="54">
        <v>147</v>
      </c>
      <c r="C53" s="50">
        <v>14</v>
      </c>
      <c r="D53" s="168">
        <v>417</v>
      </c>
      <c r="E53" s="54">
        <v>62</v>
      </c>
      <c r="F53" s="92">
        <v>86</v>
      </c>
      <c r="G53" s="52">
        <v>361</v>
      </c>
      <c r="H53" s="92">
        <v>75</v>
      </c>
      <c r="I53" s="94"/>
      <c r="J53" s="95"/>
      <c r="K53" s="96"/>
    </row>
    <row r="54" spans="1:11" x14ac:dyDescent="0.25">
      <c r="A54" s="128">
        <v>48</v>
      </c>
      <c r="B54" s="54">
        <v>64</v>
      </c>
      <c r="C54" s="50">
        <v>7</v>
      </c>
      <c r="D54" s="168">
        <v>103</v>
      </c>
      <c r="E54" s="54">
        <v>22</v>
      </c>
      <c r="F54" s="92">
        <v>38</v>
      </c>
      <c r="G54" s="52">
        <v>86</v>
      </c>
      <c r="H54" s="92">
        <v>21</v>
      </c>
      <c r="I54" s="94"/>
      <c r="J54" s="95"/>
      <c r="K54" s="96"/>
    </row>
    <row r="55" spans="1:11" x14ac:dyDescent="0.25">
      <c r="A55" s="128">
        <v>49</v>
      </c>
      <c r="B55" s="54">
        <v>81</v>
      </c>
      <c r="C55" s="50">
        <v>25</v>
      </c>
      <c r="D55" s="168">
        <v>169</v>
      </c>
      <c r="E55" s="54">
        <v>31</v>
      </c>
      <c r="F55" s="92">
        <v>67</v>
      </c>
      <c r="G55" s="52">
        <v>147</v>
      </c>
      <c r="H55" s="92">
        <v>29</v>
      </c>
      <c r="I55" s="94"/>
      <c r="J55" s="95"/>
      <c r="K55" s="96"/>
    </row>
    <row r="56" spans="1:11" x14ac:dyDescent="0.25">
      <c r="A56" s="128">
        <v>50</v>
      </c>
      <c r="B56" s="54">
        <v>69</v>
      </c>
      <c r="C56" s="50">
        <v>13</v>
      </c>
      <c r="D56" s="168">
        <v>137</v>
      </c>
      <c r="E56" s="54">
        <v>24</v>
      </c>
      <c r="F56" s="92">
        <v>56</v>
      </c>
      <c r="G56" s="52">
        <v>121</v>
      </c>
      <c r="H56" s="92">
        <v>18</v>
      </c>
      <c r="I56" s="94"/>
      <c r="J56" s="95"/>
      <c r="K56" s="96"/>
    </row>
    <row r="57" spans="1:11" x14ac:dyDescent="0.25">
      <c r="A57" s="182">
        <v>51</v>
      </c>
      <c r="B57" s="54">
        <v>110</v>
      </c>
      <c r="C57" s="50">
        <v>20</v>
      </c>
      <c r="D57" s="168">
        <v>225</v>
      </c>
      <c r="E57" s="54">
        <v>52</v>
      </c>
      <c r="F57" s="92">
        <v>62</v>
      </c>
      <c r="G57" s="52">
        <v>180</v>
      </c>
      <c r="H57" s="92">
        <v>44</v>
      </c>
      <c r="I57" s="94"/>
      <c r="J57" s="95"/>
      <c r="K57" s="96"/>
    </row>
    <row r="58" spans="1:11" x14ac:dyDescent="0.25">
      <c r="A58" s="182">
        <v>52</v>
      </c>
      <c r="B58" s="54">
        <v>79</v>
      </c>
      <c r="C58" s="50">
        <v>15</v>
      </c>
      <c r="D58" s="168">
        <v>123</v>
      </c>
      <c r="E58" s="54">
        <v>18</v>
      </c>
      <c r="F58" s="92">
        <v>71</v>
      </c>
      <c r="G58" s="52">
        <v>106</v>
      </c>
      <c r="H58" s="92">
        <v>30</v>
      </c>
      <c r="I58" s="94"/>
      <c r="J58" s="95"/>
      <c r="K58" s="96"/>
    </row>
    <row r="59" spans="1:11" x14ac:dyDescent="0.25">
      <c r="A59" s="128">
        <v>53</v>
      </c>
      <c r="B59" s="54">
        <v>75</v>
      </c>
      <c r="C59" s="50">
        <v>14</v>
      </c>
      <c r="D59" s="168">
        <v>127</v>
      </c>
      <c r="E59" s="54">
        <v>20</v>
      </c>
      <c r="F59" s="92">
        <v>65</v>
      </c>
      <c r="G59" s="52">
        <v>108</v>
      </c>
      <c r="H59" s="92">
        <v>26</v>
      </c>
      <c r="I59" s="94"/>
      <c r="J59" s="95"/>
      <c r="K59" s="96"/>
    </row>
    <row r="60" spans="1:11" x14ac:dyDescent="0.25">
      <c r="A60" s="128">
        <v>54</v>
      </c>
      <c r="B60" s="54">
        <v>109</v>
      </c>
      <c r="C60" s="50">
        <v>10</v>
      </c>
      <c r="D60" s="168">
        <v>125</v>
      </c>
      <c r="E60" s="54">
        <v>32</v>
      </c>
      <c r="F60" s="92">
        <v>68</v>
      </c>
      <c r="G60" s="52">
        <v>106</v>
      </c>
      <c r="H60" s="92">
        <v>26</v>
      </c>
      <c r="I60" s="94"/>
      <c r="J60" s="95"/>
      <c r="K60" s="96"/>
    </row>
    <row r="61" spans="1:11" x14ac:dyDescent="0.25">
      <c r="A61" s="128">
        <v>55</v>
      </c>
      <c r="B61" s="54">
        <v>91</v>
      </c>
      <c r="C61" s="50">
        <v>15</v>
      </c>
      <c r="D61" s="168">
        <v>95</v>
      </c>
      <c r="E61" s="54">
        <v>32</v>
      </c>
      <c r="F61" s="92">
        <v>65</v>
      </c>
      <c r="G61" s="52">
        <v>72</v>
      </c>
      <c r="H61" s="92">
        <v>33</v>
      </c>
      <c r="I61" s="94"/>
      <c r="J61" s="95"/>
      <c r="K61" s="96"/>
    </row>
    <row r="62" spans="1:11" x14ac:dyDescent="0.25">
      <c r="A62" s="128">
        <v>56</v>
      </c>
      <c r="B62" s="54">
        <v>61</v>
      </c>
      <c r="C62" s="50">
        <v>11</v>
      </c>
      <c r="D62" s="168">
        <v>81</v>
      </c>
      <c r="E62" s="54">
        <v>28</v>
      </c>
      <c r="F62" s="92">
        <v>37</v>
      </c>
      <c r="G62" s="52">
        <v>66</v>
      </c>
      <c r="H62" s="92">
        <v>30</v>
      </c>
      <c r="I62" s="94"/>
      <c r="J62" s="95"/>
      <c r="K62" s="96"/>
    </row>
    <row r="63" spans="1:11" x14ac:dyDescent="0.25">
      <c r="A63" s="128">
        <v>57</v>
      </c>
      <c r="B63" s="54">
        <v>93</v>
      </c>
      <c r="C63" s="50">
        <v>16</v>
      </c>
      <c r="D63" s="168">
        <v>147</v>
      </c>
      <c r="E63" s="54">
        <v>34</v>
      </c>
      <c r="F63" s="92">
        <v>61</v>
      </c>
      <c r="G63" s="52">
        <v>108</v>
      </c>
      <c r="H63" s="92">
        <v>41</v>
      </c>
      <c r="I63" s="94"/>
      <c r="J63" s="95"/>
      <c r="K63" s="96"/>
    </row>
    <row r="64" spans="1:11" x14ac:dyDescent="0.25">
      <c r="A64" s="128">
        <v>58</v>
      </c>
      <c r="B64" s="54">
        <v>132</v>
      </c>
      <c r="C64" s="50">
        <v>13</v>
      </c>
      <c r="D64" s="168">
        <v>152</v>
      </c>
      <c r="E64" s="54">
        <v>46</v>
      </c>
      <c r="F64" s="92">
        <v>75</v>
      </c>
      <c r="G64" s="52">
        <v>128</v>
      </c>
      <c r="H64" s="92">
        <v>49</v>
      </c>
      <c r="I64" s="94"/>
      <c r="J64" s="95"/>
      <c r="K64" s="96"/>
    </row>
    <row r="65" spans="1:11" x14ac:dyDescent="0.25">
      <c r="A65" s="128">
        <v>59</v>
      </c>
      <c r="B65" s="54">
        <v>64</v>
      </c>
      <c r="C65" s="50">
        <v>18</v>
      </c>
      <c r="D65" s="168">
        <v>66</v>
      </c>
      <c r="E65" s="54">
        <v>21</v>
      </c>
      <c r="F65" s="92">
        <v>55</v>
      </c>
      <c r="G65" s="52">
        <v>53</v>
      </c>
      <c r="H65" s="92">
        <v>20</v>
      </c>
      <c r="I65" s="94"/>
      <c r="J65" s="95"/>
      <c r="K65" s="96"/>
    </row>
    <row r="66" spans="1:11" x14ac:dyDescent="0.25">
      <c r="A66" s="128">
        <v>60</v>
      </c>
      <c r="B66" s="54">
        <v>81</v>
      </c>
      <c r="C66" s="50">
        <v>11</v>
      </c>
      <c r="D66" s="168">
        <v>73</v>
      </c>
      <c r="E66" s="54">
        <v>29</v>
      </c>
      <c r="F66" s="92">
        <v>57</v>
      </c>
      <c r="G66" s="52">
        <v>76</v>
      </c>
      <c r="H66" s="92">
        <v>14</v>
      </c>
      <c r="I66" s="94"/>
      <c r="J66" s="95"/>
      <c r="K66" s="96"/>
    </row>
    <row r="67" spans="1:11" x14ac:dyDescent="0.25">
      <c r="A67" s="128">
        <v>61</v>
      </c>
      <c r="B67" s="54">
        <v>100</v>
      </c>
      <c r="C67" s="50">
        <v>19</v>
      </c>
      <c r="D67" s="168">
        <v>474</v>
      </c>
      <c r="E67" s="54">
        <v>29</v>
      </c>
      <c r="F67" s="92">
        <v>83</v>
      </c>
      <c r="G67" s="52">
        <v>397</v>
      </c>
      <c r="H67" s="92">
        <v>106</v>
      </c>
      <c r="I67" s="94"/>
      <c r="J67" s="95"/>
      <c r="K67" s="96"/>
    </row>
    <row r="68" spans="1:11" x14ac:dyDescent="0.25">
      <c r="A68" s="128">
        <v>62</v>
      </c>
      <c r="B68" s="54">
        <v>75</v>
      </c>
      <c r="C68" s="50">
        <v>12</v>
      </c>
      <c r="D68" s="168">
        <v>164</v>
      </c>
      <c r="E68" s="54">
        <v>27</v>
      </c>
      <c r="F68" s="92">
        <v>52</v>
      </c>
      <c r="G68" s="52">
        <v>158</v>
      </c>
      <c r="H68" s="92">
        <v>18</v>
      </c>
      <c r="I68" s="94"/>
      <c r="J68" s="95"/>
      <c r="K68" s="96"/>
    </row>
    <row r="69" spans="1:11" x14ac:dyDescent="0.25">
      <c r="A69" s="128">
        <v>63</v>
      </c>
      <c r="B69" s="54">
        <v>53</v>
      </c>
      <c r="C69" s="50">
        <v>16</v>
      </c>
      <c r="D69" s="168">
        <v>370</v>
      </c>
      <c r="E69" s="54">
        <v>16</v>
      </c>
      <c r="F69" s="92">
        <v>52</v>
      </c>
      <c r="G69" s="52">
        <v>328</v>
      </c>
      <c r="H69" s="92">
        <v>60</v>
      </c>
      <c r="I69" s="94"/>
      <c r="J69" s="95"/>
      <c r="K69" s="96"/>
    </row>
    <row r="70" spans="1:11" x14ac:dyDescent="0.25">
      <c r="A70" s="128">
        <v>64</v>
      </c>
      <c r="B70" s="54">
        <v>32</v>
      </c>
      <c r="C70" s="50">
        <v>7</v>
      </c>
      <c r="D70" s="168">
        <v>237</v>
      </c>
      <c r="E70" s="54">
        <v>16</v>
      </c>
      <c r="F70" s="92">
        <v>20</v>
      </c>
      <c r="G70" s="52">
        <v>206</v>
      </c>
      <c r="H70" s="92">
        <v>34</v>
      </c>
      <c r="I70" s="94"/>
      <c r="J70" s="95"/>
      <c r="K70" s="96"/>
    </row>
    <row r="71" spans="1:11" x14ac:dyDescent="0.25">
      <c r="A71" s="128">
        <v>65</v>
      </c>
      <c r="B71" s="54">
        <v>72</v>
      </c>
      <c r="C71" s="50">
        <v>13</v>
      </c>
      <c r="D71" s="168">
        <v>254</v>
      </c>
      <c r="E71" s="54">
        <v>23</v>
      </c>
      <c r="F71" s="92">
        <v>60</v>
      </c>
      <c r="G71" s="52">
        <v>228</v>
      </c>
      <c r="H71" s="92">
        <v>56</v>
      </c>
      <c r="I71" s="94"/>
      <c r="J71" s="95"/>
      <c r="K71" s="96"/>
    </row>
    <row r="72" spans="1:11" x14ac:dyDescent="0.25">
      <c r="A72" s="128">
        <v>66</v>
      </c>
      <c r="B72" s="54">
        <v>67</v>
      </c>
      <c r="C72" s="50">
        <v>12</v>
      </c>
      <c r="D72" s="168">
        <v>302</v>
      </c>
      <c r="E72" s="54">
        <v>25</v>
      </c>
      <c r="F72" s="92">
        <v>48</v>
      </c>
      <c r="G72" s="52">
        <v>280</v>
      </c>
      <c r="H72" s="92">
        <v>47</v>
      </c>
      <c r="I72" s="94"/>
      <c r="J72" s="95"/>
      <c r="K72" s="96"/>
    </row>
    <row r="73" spans="1:11" x14ac:dyDescent="0.25">
      <c r="A73" s="128">
        <v>67</v>
      </c>
      <c r="B73" s="54">
        <v>52</v>
      </c>
      <c r="C73" s="50">
        <v>8</v>
      </c>
      <c r="D73" s="168">
        <v>160</v>
      </c>
      <c r="E73" s="54">
        <v>16</v>
      </c>
      <c r="F73" s="92">
        <v>42</v>
      </c>
      <c r="G73" s="52">
        <v>139</v>
      </c>
      <c r="H73" s="92">
        <v>23</v>
      </c>
      <c r="I73" s="94"/>
      <c r="J73" s="95"/>
      <c r="K73" s="96"/>
    </row>
    <row r="74" spans="1:11" x14ac:dyDescent="0.25">
      <c r="A74" s="128">
        <v>68</v>
      </c>
      <c r="B74" s="54">
        <v>63</v>
      </c>
      <c r="C74" s="50">
        <v>11</v>
      </c>
      <c r="D74" s="168">
        <v>180</v>
      </c>
      <c r="E74" s="54">
        <v>31</v>
      </c>
      <c r="F74" s="92">
        <v>36</v>
      </c>
      <c r="G74" s="52">
        <v>155</v>
      </c>
      <c r="H74" s="92">
        <v>27</v>
      </c>
      <c r="I74" s="94"/>
      <c r="J74" s="95"/>
      <c r="K74" s="96"/>
    </row>
    <row r="75" spans="1:11" x14ac:dyDescent="0.25">
      <c r="A75" s="128">
        <v>69</v>
      </c>
      <c r="B75" s="54">
        <v>93</v>
      </c>
      <c r="C75" s="50">
        <v>16</v>
      </c>
      <c r="D75" s="168">
        <v>248</v>
      </c>
      <c r="E75" s="54">
        <v>32</v>
      </c>
      <c r="F75" s="92">
        <v>63</v>
      </c>
      <c r="G75" s="52">
        <v>196</v>
      </c>
      <c r="H75" s="92">
        <v>56</v>
      </c>
      <c r="I75" s="94"/>
      <c r="J75" s="95"/>
      <c r="K75" s="96"/>
    </row>
    <row r="76" spans="1:11" x14ac:dyDescent="0.25">
      <c r="A76" s="183">
        <v>70</v>
      </c>
      <c r="B76" s="54">
        <v>49</v>
      </c>
      <c r="C76" s="50">
        <v>5</v>
      </c>
      <c r="D76" s="168">
        <v>148</v>
      </c>
      <c r="E76" s="54">
        <v>22</v>
      </c>
      <c r="F76" s="92">
        <v>29</v>
      </c>
      <c r="G76" s="52">
        <v>111</v>
      </c>
      <c r="H76" s="92">
        <v>39</v>
      </c>
      <c r="I76" s="107"/>
      <c r="J76" s="108"/>
      <c r="K76" s="109"/>
    </row>
    <row r="77" spans="1:11" x14ac:dyDescent="0.25">
      <c r="A77" s="75" t="s">
        <v>19</v>
      </c>
      <c r="B77" s="124">
        <f t="shared" ref="B77:H77" si="0">SUM(B7:B76)</f>
        <v>5744</v>
      </c>
      <c r="C77" s="124">
        <f t="shared" si="0"/>
        <v>1065</v>
      </c>
      <c r="D77" s="124">
        <f t="shared" si="0"/>
        <v>20344</v>
      </c>
      <c r="E77" s="124">
        <f t="shared" si="0"/>
        <v>2200</v>
      </c>
      <c r="F77" s="124">
        <f t="shared" si="0"/>
        <v>4051</v>
      </c>
      <c r="G77" s="124">
        <f t="shared" si="0"/>
        <v>17084</v>
      </c>
      <c r="H77" s="124">
        <f t="shared" si="0"/>
        <v>3971</v>
      </c>
      <c r="I77" s="76"/>
      <c r="J77" s="76"/>
      <c r="K77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D9868-1C0E-48AB-A922-9E530FD52314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0.710937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467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13" t="s">
        <v>468</v>
      </c>
      <c r="B7" s="49">
        <v>14</v>
      </c>
      <c r="C7" s="87">
        <v>8</v>
      </c>
      <c r="D7" s="48">
        <v>15</v>
      </c>
      <c r="E7" s="49">
        <v>7</v>
      </c>
      <c r="F7" s="87">
        <v>15</v>
      </c>
      <c r="G7" s="49">
        <v>16</v>
      </c>
      <c r="H7" s="48">
        <v>2</v>
      </c>
      <c r="I7" s="89"/>
      <c r="J7" s="90"/>
      <c r="K7" s="91"/>
    </row>
    <row r="8" spans="1:11" x14ac:dyDescent="0.25">
      <c r="A8" s="113" t="s">
        <v>469</v>
      </c>
      <c r="B8" s="82">
        <v>124</v>
      </c>
      <c r="C8" s="81">
        <v>17</v>
      </c>
      <c r="D8" s="50">
        <v>79</v>
      </c>
      <c r="E8" s="82">
        <v>47</v>
      </c>
      <c r="F8" s="81">
        <v>84</v>
      </c>
      <c r="G8" s="82">
        <v>66</v>
      </c>
      <c r="H8" s="50">
        <v>25</v>
      </c>
      <c r="I8" s="94"/>
      <c r="J8" s="95"/>
      <c r="K8" s="96"/>
    </row>
    <row r="9" spans="1:11" x14ac:dyDescent="0.25">
      <c r="A9" s="113" t="s">
        <v>470</v>
      </c>
      <c r="B9" s="82">
        <v>147</v>
      </c>
      <c r="C9" s="81">
        <v>22</v>
      </c>
      <c r="D9" s="50">
        <v>103</v>
      </c>
      <c r="E9" s="82">
        <v>47</v>
      </c>
      <c r="F9" s="81">
        <v>97</v>
      </c>
      <c r="G9" s="82">
        <v>79</v>
      </c>
      <c r="H9" s="50">
        <v>27</v>
      </c>
      <c r="I9" s="94"/>
      <c r="J9" s="95"/>
      <c r="K9" s="96"/>
    </row>
    <row r="10" spans="1:11" x14ac:dyDescent="0.25">
      <c r="A10" s="113" t="s">
        <v>471</v>
      </c>
      <c r="B10" s="82">
        <v>150</v>
      </c>
      <c r="C10" s="81">
        <v>29</v>
      </c>
      <c r="D10" s="98">
        <v>131</v>
      </c>
      <c r="E10" s="82">
        <v>51</v>
      </c>
      <c r="F10" s="81">
        <v>112</v>
      </c>
      <c r="G10" s="82">
        <v>110</v>
      </c>
      <c r="H10" s="98">
        <v>27</v>
      </c>
      <c r="I10" s="94"/>
      <c r="J10" s="95"/>
      <c r="K10" s="96"/>
    </row>
    <row r="11" spans="1:11" x14ac:dyDescent="0.25">
      <c r="A11" s="113" t="s">
        <v>472</v>
      </c>
      <c r="B11" s="82">
        <v>177</v>
      </c>
      <c r="C11" s="81">
        <v>22</v>
      </c>
      <c r="D11" s="98">
        <v>126</v>
      </c>
      <c r="E11" s="82">
        <v>83</v>
      </c>
      <c r="F11" s="81">
        <v>105</v>
      </c>
      <c r="G11" s="82">
        <v>102</v>
      </c>
      <c r="H11" s="98">
        <v>37</v>
      </c>
      <c r="I11" s="94"/>
      <c r="J11" s="95"/>
      <c r="K11" s="96"/>
    </row>
    <row r="12" spans="1:11" x14ac:dyDescent="0.25">
      <c r="A12" s="113" t="s">
        <v>473</v>
      </c>
      <c r="B12" s="82">
        <v>171</v>
      </c>
      <c r="C12" s="81">
        <v>27</v>
      </c>
      <c r="D12" s="98">
        <v>49</v>
      </c>
      <c r="E12" s="82">
        <v>60</v>
      </c>
      <c r="F12" s="81">
        <v>122</v>
      </c>
      <c r="G12" s="82">
        <v>37</v>
      </c>
      <c r="H12" s="98">
        <v>18</v>
      </c>
      <c r="I12" s="94"/>
      <c r="J12" s="95"/>
      <c r="K12" s="96"/>
    </row>
    <row r="13" spans="1:11" x14ac:dyDescent="0.25">
      <c r="A13" s="113" t="s">
        <v>474</v>
      </c>
      <c r="B13" s="82">
        <v>97</v>
      </c>
      <c r="C13" s="81">
        <v>17</v>
      </c>
      <c r="D13" s="98">
        <v>97</v>
      </c>
      <c r="E13" s="82">
        <v>30</v>
      </c>
      <c r="F13" s="81">
        <v>75</v>
      </c>
      <c r="G13" s="82">
        <v>84</v>
      </c>
      <c r="H13" s="98">
        <v>23</v>
      </c>
      <c r="I13" s="94"/>
      <c r="J13" s="95"/>
      <c r="K13" s="96"/>
    </row>
    <row r="14" spans="1:11" x14ac:dyDescent="0.25">
      <c r="A14" s="113" t="s">
        <v>475</v>
      </c>
      <c r="B14" s="82">
        <v>26</v>
      </c>
      <c r="C14" s="81">
        <v>1</v>
      </c>
      <c r="D14" s="98">
        <v>8</v>
      </c>
      <c r="E14" s="82">
        <v>7</v>
      </c>
      <c r="F14" s="81">
        <v>19</v>
      </c>
      <c r="G14" s="82">
        <v>5</v>
      </c>
      <c r="H14" s="98">
        <v>2</v>
      </c>
      <c r="I14" s="94"/>
      <c r="J14" s="95"/>
      <c r="K14" s="96"/>
    </row>
    <row r="15" spans="1:11" x14ac:dyDescent="0.25">
      <c r="A15" s="113" t="s">
        <v>476</v>
      </c>
      <c r="B15" s="82">
        <v>214</v>
      </c>
      <c r="C15" s="81">
        <v>30</v>
      </c>
      <c r="D15" s="98">
        <v>115</v>
      </c>
      <c r="E15" s="82">
        <v>94</v>
      </c>
      <c r="F15" s="81">
        <v>126</v>
      </c>
      <c r="G15" s="82">
        <v>96</v>
      </c>
      <c r="H15" s="98">
        <v>26</v>
      </c>
      <c r="I15" s="94"/>
      <c r="J15" s="95"/>
      <c r="K15" s="96"/>
    </row>
    <row r="16" spans="1:11" x14ac:dyDescent="0.25">
      <c r="A16" s="113" t="s">
        <v>477</v>
      </c>
      <c r="B16" s="82">
        <v>205</v>
      </c>
      <c r="C16" s="81">
        <v>22</v>
      </c>
      <c r="D16" s="98">
        <v>84</v>
      </c>
      <c r="E16" s="82">
        <v>67</v>
      </c>
      <c r="F16" s="81">
        <v>136</v>
      </c>
      <c r="G16" s="82">
        <v>74</v>
      </c>
      <c r="H16" s="98">
        <v>14</v>
      </c>
      <c r="I16" s="94"/>
      <c r="J16" s="95"/>
      <c r="K16" s="96"/>
    </row>
    <row r="17" spans="1:11" x14ac:dyDescent="0.25">
      <c r="A17" s="113" t="s">
        <v>478</v>
      </c>
      <c r="B17" s="82">
        <v>237</v>
      </c>
      <c r="C17" s="81">
        <v>27</v>
      </c>
      <c r="D17" s="98">
        <v>55</v>
      </c>
      <c r="E17" s="82">
        <v>70</v>
      </c>
      <c r="F17" s="81">
        <v>169</v>
      </c>
      <c r="G17" s="82">
        <v>43</v>
      </c>
      <c r="H17" s="98">
        <v>21</v>
      </c>
      <c r="I17" s="94"/>
      <c r="J17" s="95"/>
      <c r="K17" s="96"/>
    </row>
    <row r="18" spans="1:11" x14ac:dyDescent="0.25">
      <c r="A18" s="113" t="s">
        <v>479</v>
      </c>
      <c r="B18" s="82">
        <v>135</v>
      </c>
      <c r="C18" s="81">
        <v>15</v>
      </c>
      <c r="D18" s="98">
        <v>133</v>
      </c>
      <c r="E18" s="82">
        <v>50</v>
      </c>
      <c r="F18" s="81">
        <v>88</v>
      </c>
      <c r="G18" s="82">
        <v>107</v>
      </c>
      <c r="H18" s="98">
        <v>31</v>
      </c>
      <c r="I18" s="94"/>
      <c r="J18" s="95"/>
      <c r="K18" s="96"/>
    </row>
    <row r="19" spans="1:11" x14ac:dyDescent="0.25">
      <c r="A19" s="113" t="s">
        <v>480</v>
      </c>
      <c r="B19" s="82">
        <v>160</v>
      </c>
      <c r="C19" s="81">
        <v>27</v>
      </c>
      <c r="D19" s="98">
        <v>56</v>
      </c>
      <c r="E19" s="82">
        <v>55</v>
      </c>
      <c r="F19" s="81">
        <v>108</v>
      </c>
      <c r="G19" s="82">
        <v>46</v>
      </c>
      <c r="H19" s="98">
        <v>18</v>
      </c>
      <c r="I19" s="94"/>
      <c r="J19" s="95"/>
      <c r="K19" s="96"/>
    </row>
    <row r="20" spans="1:11" x14ac:dyDescent="0.25">
      <c r="A20" s="113" t="s">
        <v>481</v>
      </c>
      <c r="B20" s="82">
        <v>157</v>
      </c>
      <c r="C20" s="81">
        <v>22</v>
      </c>
      <c r="D20" s="98">
        <v>52</v>
      </c>
      <c r="E20" s="82">
        <v>55</v>
      </c>
      <c r="F20" s="81">
        <v>113</v>
      </c>
      <c r="G20" s="82">
        <v>41</v>
      </c>
      <c r="H20" s="98">
        <v>19</v>
      </c>
      <c r="I20" s="94"/>
      <c r="J20" s="95"/>
      <c r="K20" s="96"/>
    </row>
    <row r="21" spans="1:11" x14ac:dyDescent="0.25">
      <c r="A21" s="113" t="s">
        <v>482</v>
      </c>
      <c r="B21" s="82">
        <v>189</v>
      </c>
      <c r="C21" s="81">
        <v>28</v>
      </c>
      <c r="D21" s="98">
        <v>48</v>
      </c>
      <c r="E21" s="82">
        <v>66</v>
      </c>
      <c r="F21" s="81">
        <v>125</v>
      </c>
      <c r="G21" s="82">
        <v>34</v>
      </c>
      <c r="H21" s="98">
        <v>15</v>
      </c>
      <c r="I21" s="94"/>
      <c r="J21" s="95"/>
      <c r="K21" s="96"/>
    </row>
    <row r="22" spans="1:11" x14ac:dyDescent="0.25">
      <c r="A22" s="113" t="s">
        <v>483</v>
      </c>
      <c r="B22" s="82">
        <v>135</v>
      </c>
      <c r="C22" s="81">
        <v>9</v>
      </c>
      <c r="D22" s="98">
        <v>32</v>
      </c>
      <c r="E22" s="82">
        <v>58</v>
      </c>
      <c r="F22" s="81">
        <v>75</v>
      </c>
      <c r="G22" s="82">
        <v>28</v>
      </c>
      <c r="H22" s="98">
        <v>8</v>
      </c>
      <c r="I22" s="94"/>
      <c r="J22" s="95"/>
      <c r="K22" s="96"/>
    </row>
    <row r="23" spans="1:11" x14ac:dyDescent="0.25">
      <c r="A23" s="113" t="s">
        <v>484</v>
      </c>
      <c r="B23" s="82">
        <v>138</v>
      </c>
      <c r="C23" s="81">
        <v>21</v>
      </c>
      <c r="D23" s="98">
        <v>126</v>
      </c>
      <c r="E23" s="82">
        <v>59</v>
      </c>
      <c r="F23" s="81">
        <v>82</v>
      </c>
      <c r="G23" s="82">
        <v>108</v>
      </c>
      <c r="H23" s="98">
        <v>22</v>
      </c>
      <c r="I23" s="94"/>
      <c r="J23" s="95"/>
      <c r="K23" s="96"/>
    </row>
    <row r="24" spans="1:11" x14ac:dyDescent="0.25">
      <c r="A24" s="113" t="s">
        <v>485</v>
      </c>
      <c r="B24" s="82">
        <v>54</v>
      </c>
      <c r="C24" s="81">
        <v>9</v>
      </c>
      <c r="D24" s="98">
        <v>28</v>
      </c>
      <c r="E24" s="82">
        <v>21</v>
      </c>
      <c r="F24" s="81">
        <v>40</v>
      </c>
      <c r="G24" s="82">
        <v>22</v>
      </c>
      <c r="H24" s="98">
        <v>8</v>
      </c>
      <c r="I24" s="94"/>
      <c r="J24" s="95"/>
      <c r="K24" s="96"/>
    </row>
    <row r="25" spans="1:11" x14ac:dyDescent="0.25">
      <c r="A25" s="113" t="s">
        <v>486</v>
      </c>
      <c r="B25" s="82">
        <v>62</v>
      </c>
      <c r="C25" s="81">
        <v>10</v>
      </c>
      <c r="D25" s="98">
        <v>244</v>
      </c>
      <c r="E25" s="82">
        <v>25</v>
      </c>
      <c r="F25" s="81">
        <v>38</v>
      </c>
      <c r="G25" s="82">
        <v>176</v>
      </c>
      <c r="H25" s="98">
        <v>75</v>
      </c>
      <c r="I25" s="94"/>
      <c r="J25" s="95"/>
      <c r="K25" s="96"/>
    </row>
    <row r="26" spans="1:11" x14ac:dyDescent="0.25">
      <c r="A26" s="113" t="s">
        <v>487</v>
      </c>
      <c r="B26" s="82">
        <v>2</v>
      </c>
      <c r="C26" s="81">
        <v>0</v>
      </c>
      <c r="D26" s="98">
        <v>12</v>
      </c>
      <c r="E26" s="82">
        <v>2</v>
      </c>
      <c r="F26" s="81">
        <v>0</v>
      </c>
      <c r="G26" s="82">
        <v>9</v>
      </c>
      <c r="H26" s="98">
        <v>3</v>
      </c>
      <c r="I26" s="94"/>
      <c r="J26" s="95"/>
      <c r="K26" s="96"/>
    </row>
    <row r="27" spans="1:11" x14ac:dyDescent="0.25">
      <c r="A27" s="113" t="s">
        <v>488</v>
      </c>
      <c r="B27" s="82">
        <v>80</v>
      </c>
      <c r="C27" s="81">
        <v>17</v>
      </c>
      <c r="D27" s="98">
        <v>153</v>
      </c>
      <c r="E27" s="82">
        <v>35</v>
      </c>
      <c r="F27" s="81">
        <v>53</v>
      </c>
      <c r="G27" s="82">
        <v>97</v>
      </c>
      <c r="H27" s="98">
        <v>55</v>
      </c>
      <c r="I27" s="94"/>
      <c r="J27" s="95"/>
      <c r="K27" s="96"/>
    </row>
    <row r="28" spans="1:11" x14ac:dyDescent="0.25">
      <c r="A28" s="113" t="s">
        <v>489</v>
      </c>
      <c r="B28" s="82">
        <v>12</v>
      </c>
      <c r="C28" s="81">
        <v>1</v>
      </c>
      <c r="D28" s="98">
        <v>68</v>
      </c>
      <c r="E28" s="82">
        <v>2</v>
      </c>
      <c r="F28" s="81">
        <v>9</v>
      </c>
      <c r="G28" s="82">
        <v>56</v>
      </c>
      <c r="H28" s="98">
        <v>13</v>
      </c>
      <c r="I28" s="94"/>
      <c r="J28" s="95"/>
      <c r="K28" s="96"/>
    </row>
    <row r="29" spans="1:11" x14ac:dyDescent="0.25">
      <c r="A29" s="113" t="s">
        <v>490</v>
      </c>
      <c r="B29" s="82">
        <v>18</v>
      </c>
      <c r="C29" s="81">
        <v>0</v>
      </c>
      <c r="D29" s="98">
        <v>48</v>
      </c>
      <c r="E29" s="82">
        <v>11</v>
      </c>
      <c r="F29" s="81">
        <v>6</v>
      </c>
      <c r="G29" s="82">
        <v>35</v>
      </c>
      <c r="H29" s="98">
        <v>13</v>
      </c>
      <c r="I29" s="94"/>
      <c r="J29" s="95"/>
      <c r="K29" s="96"/>
    </row>
    <row r="30" spans="1:11" x14ac:dyDescent="0.25">
      <c r="A30" s="113" t="s">
        <v>491</v>
      </c>
      <c r="B30" s="82">
        <v>33</v>
      </c>
      <c r="C30" s="81">
        <v>6</v>
      </c>
      <c r="D30" s="98">
        <v>70</v>
      </c>
      <c r="E30" s="82">
        <v>15</v>
      </c>
      <c r="F30" s="81">
        <v>19</v>
      </c>
      <c r="G30" s="82">
        <v>53</v>
      </c>
      <c r="H30" s="98">
        <v>16</v>
      </c>
      <c r="I30" s="94"/>
      <c r="J30" s="95"/>
      <c r="K30" s="96"/>
    </row>
    <row r="31" spans="1:11" x14ac:dyDescent="0.25">
      <c r="A31" s="113" t="s">
        <v>492</v>
      </c>
      <c r="B31" s="82">
        <v>1</v>
      </c>
      <c r="C31" s="81">
        <v>1</v>
      </c>
      <c r="D31" s="98">
        <v>35</v>
      </c>
      <c r="E31" s="82">
        <v>0</v>
      </c>
      <c r="F31" s="81">
        <v>2</v>
      </c>
      <c r="G31" s="82">
        <v>25</v>
      </c>
      <c r="H31" s="98">
        <v>7</v>
      </c>
      <c r="I31" s="94"/>
      <c r="J31" s="95"/>
      <c r="K31" s="96"/>
    </row>
    <row r="32" spans="1:11" x14ac:dyDescent="0.25">
      <c r="A32" s="113" t="s">
        <v>493</v>
      </c>
      <c r="B32" s="82">
        <v>33</v>
      </c>
      <c r="C32" s="81">
        <v>2</v>
      </c>
      <c r="D32" s="98">
        <v>56</v>
      </c>
      <c r="E32" s="82">
        <v>11</v>
      </c>
      <c r="F32" s="81">
        <v>17</v>
      </c>
      <c r="G32" s="82">
        <v>43</v>
      </c>
      <c r="H32" s="98">
        <v>13</v>
      </c>
      <c r="I32" s="94"/>
      <c r="J32" s="95"/>
      <c r="K32" s="96"/>
    </row>
    <row r="33" spans="1:11" x14ac:dyDescent="0.25">
      <c r="A33" s="113" t="s">
        <v>494</v>
      </c>
      <c r="B33" s="82">
        <v>45</v>
      </c>
      <c r="C33" s="81">
        <v>9</v>
      </c>
      <c r="D33" s="98">
        <v>128</v>
      </c>
      <c r="E33" s="82">
        <v>13</v>
      </c>
      <c r="F33" s="81">
        <v>32</v>
      </c>
      <c r="G33" s="82">
        <v>95</v>
      </c>
      <c r="H33" s="98">
        <v>38</v>
      </c>
      <c r="I33" s="94"/>
      <c r="J33" s="95"/>
      <c r="K33" s="96"/>
    </row>
    <row r="34" spans="1:11" x14ac:dyDescent="0.25">
      <c r="A34" s="113" t="s">
        <v>495</v>
      </c>
      <c r="B34" s="82">
        <v>27</v>
      </c>
      <c r="C34" s="81">
        <v>3</v>
      </c>
      <c r="D34" s="98">
        <v>125</v>
      </c>
      <c r="E34" s="82">
        <v>11</v>
      </c>
      <c r="F34" s="81">
        <v>17</v>
      </c>
      <c r="G34" s="82">
        <v>99</v>
      </c>
      <c r="H34" s="98">
        <v>28</v>
      </c>
      <c r="I34" s="94"/>
      <c r="J34" s="95"/>
      <c r="K34" s="96"/>
    </row>
    <row r="35" spans="1:11" x14ac:dyDescent="0.25">
      <c r="A35" s="113" t="s">
        <v>496</v>
      </c>
      <c r="B35" s="82">
        <v>98</v>
      </c>
      <c r="C35" s="81">
        <v>12</v>
      </c>
      <c r="D35" s="98">
        <v>145</v>
      </c>
      <c r="E35" s="82">
        <v>37</v>
      </c>
      <c r="F35" s="81">
        <v>65</v>
      </c>
      <c r="G35" s="82">
        <v>108</v>
      </c>
      <c r="H35" s="98">
        <v>41</v>
      </c>
      <c r="I35" s="94"/>
      <c r="J35" s="95"/>
      <c r="K35" s="96"/>
    </row>
    <row r="36" spans="1:11" x14ac:dyDescent="0.25">
      <c r="A36" s="113" t="s">
        <v>497</v>
      </c>
      <c r="B36" s="82">
        <v>42</v>
      </c>
      <c r="C36" s="81">
        <v>8</v>
      </c>
      <c r="D36" s="98">
        <v>87</v>
      </c>
      <c r="E36" s="82">
        <v>15</v>
      </c>
      <c r="F36" s="81">
        <v>32</v>
      </c>
      <c r="G36" s="82">
        <v>69</v>
      </c>
      <c r="H36" s="98">
        <v>21</v>
      </c>
      <c r="I36" s="94"/>
      <c r="J36" s="95"/>
      <c r="K36" s="96"/>
    </row>
    <row r="37" spans="1:11" x14ac:dyDescent="0.25">
      <c r="A37" s="113" t="s">
        <v>498</v>
      </c>
      <c r="B37" s="82">
        <v>21</v>
      </c>
      <c r="C37" s="81">
        <v>6</v>
      </c>
      <c r="D37" s="98">
        <v>44</v>
      </c>
      <c r="E37" s="82">
        <v>6</v>
      </c>
      <c r="F37" s="81">
        <v>16</v>
      </c>
      <c r="G37" s="82">
        <v>32</v>
      </c>
      <c r="H37" s="98">
        <v>12</v>
      </c>
      <c r="I37" s="94"/>
      <c r="J37" s="95"/>
      <c r="K37" s="96"/>
    </row>
    <row r="38" spans="1:11" x14ac:dyDescent="0.25">
      <c r="A38" s="113" t="s">
        <v>499</v>
      </c>
      <c r="B38" s="82">
        <v>12</v>
      </c>
      <c r="C38" s="81">
        <v>3</v>
      </c>
      <c r="D38" s="98">
        <v>41</v>
      </c>
      <c r="E38" s="82">
        <v>3</v>
      </c>
      <c r="F38" s="81">
        <v>9</v>
      </c>
      <c r="G38" s="82">
        <v>28</v>
      </c>
      <c r="H38" s="98">
        <v>11</v>
      </c>
      <c r="I38" s="94"/>
      <c r="J38" s="95"/>
      <c r="K38" s="96"/>
    </row>
    <row r="39" spans="1:11" x14ac:dyDescent="0.25">
      <c r="A39" s="113" t="s">
        <v>500</v>
      </c>
      <c r="B39" s="154">
        <v>11</v>
      </c>
      <c r="C39" s="179">
        <v>4</v>
      </c>
      <c r="D39" s="176">
        <v>32</v>
      </c>
      <c r="E39" s="154">
        <v>5</v>
      </c>
      <c r="F39" s="179">
        <v>8</v>
      </c>
      <c r="G39" s="154">
        <v>20</v>
      </c>
      <c r="H39" s="98">
        <v>13</v>
      </c>
      <c r="I39" s="94"/>
      <c r="J39" s="95"/>
      <c r="K39" s="96"/>
    </row>
    <row r="40" spans="1:11" x14ac:dyDescent="0.25">
      <c r="A40" s="113" t="s">
        <v>501</v>
      </c>
      <c r="B40" s="63">
        <v>51</v>
      </c>
      <c r="C40" s="62">
        <v>5</v>
      </c>
      <c r="D40" s="62">
        <v>108</v>
      </c>
      <c r="E40" s="63">
        <v>19</v>
      </c>
      <c r="F40" s="62">
        <v>28</v>
      </c>
      <c r="G40" s="63">
        <v>92</v>
      </c>
      <c r="H40" s="176">
        <v>26</v>
      </c>
      <c r="I40" s="94"/>
      <c r="J40" s="95"/>
      <c r="K40" s="96"/>
    </row>
    <row r="41" spans="1:11" x14ac:dyDescent="0.25">
      <c r="A41" s="75" t="s">
        <v>19</v>
      </c>
      <c r="B41" s="124">
        <f t="shared" ref="B41:H41" si="0">SUM(B7:B40)</f>
        <v>3078</v>
      </c>
      <c r="C41" s="124">
        <f t="shared" si="0"/>
        <v>440</v>
      </c>
      <c r="D41" s="124">
        <f t="shared" si="0"/>
        <v>2733</v>
      </c>
      <c r="E41" s="124">
        <f t="shared" si="0"/>
        <v>1137</v>
      </c>
      <c r="F41" s="124">
        <f t="shared" si="0"/>
        <v>2042</v>
      </c>
      <c r="G41" s="124">
        <f t="shared" si="0"/>
        <v>2135</v>
      </c>
      <c r="H41" s="124">
        <f t="shared" si="0"/>
        <v>728</v>
      </c>
      <c r="I41" s="76"/>
      <c r="J41" s="76"/>
      <c r="K41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  <rowBreaks count="1" manualBreakCount="1">
    <brk id="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F59F3-820E-4E0A-B39C-113A87E7C5D7}">
  <dimension ref="A1:R162"/>
  <sheetViews>
    <sheetView tabSelected="1" view="pageLayout" topLeftCell="A10" zoomScaleNormal="100" workbookViewId="0">
      <selection activeCell="R162" sqref="R162"/>
    </sheetView>
  </sheetViews>
  <sheetFormatPr defaultRowHeight="15" x14ac:dyDescent="0.25"/>
  <cols>
    <col min="1" max="1" width="1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2.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27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28</v>
      </c>
      <c r="B7" s="49">
        <v>132</v>
      </c>
      <c r="C7" s="48">
        <v>21</v>
      </c>
      <c r="D7" s="114">
        <v>116</v>
      </c>
      <c r="E7" s="115"/>
      <c r="F7" s="115"/>
      <c r="G7" s="115"/>
      <c r="H7" s="116"/>
      <c r="I7" s="114">
        <v>142</v>
      </c>
      <c r="J7" s="49">
        <v>52</v>
      </c>
      <c r="K7" s="48">
        <v>77</v>
      </c>
    </row>
    <row r="8" spans="1:11" x14ac:dyDescent="0.25">
      <c r="A8" s="113" t="s">
        <v>29</v>
      </c>
      <c r="B8" s="54">
        <v>95</v>
      </c>
      <c r="C8" s="50">
        <v>14</v>
      </c>
      <c r="D8" s="51">
        <v>143</v>
      </c>
      <c r="E8" s="117"/>
      <c r="F8" s="117"/>
      <c r="G8" s="117"/>
      <c r="H8" s="118"/>
      <c r="I8" s="51">
        <v>105</v>
      </c>
      <c r="J8" s="54">
        <v>40</v>
      </c>
      <c r="K8" s="50">
        <v>114</v>
      </c>
    </row>
    <row r="9" spans="1:11" x14ac:dyDescent="0.25">
      <c r="A9" s="113" t="s">
        <v>30</v>
      </c>
      <c r="B9" s="54">
        <v>100</v>
      </c>
      <c r="C9" s="50">
        <v>22</v>
      </c>
      <c r="D9" s="51">
        <v>121</v>
      </c>
      <c r="E9" s="117"/>
      <c r="F9" s="117"/>
      <c r="G9" s="117"/>
      <c r="H9" s="118"/>
      <c r="I9" s="51">
        <v>115</v>
      </c>
      <c r="J9" s="54">
        <v>39</v>
      </c>
      <c r="K9" s="50">
        <v>96</v>
      </c>
    </row>
    <row r="10" spans="1:11" x14ac:dyDescent="0.25">
      <c r="A10" s="113" t="s">
        <v>31</v>
      </c>
      <c r="B10" s="54">
        <v>148</v>
      </c>
      <c r="C10" s="50">
        <v>20</v>
      </c>
      <c r="D10" s="51">
        <v>85</v>
      </c>
      <c r="E10" s="117"/>
      <c r="F10" s="117"/>
      <c r="G10" s="117"/>
      <c r="H10" s="118"/>
      <c r="I10" s="51">
        <v>154</v>
      </c>
      <c r="J10" s="54">
        <v>34</v>
      </c>
      <c r="K10" s="50">
        <v>63</v>
      </c>
    </row>
    <row r="11" spans="1:11" x14ac:dyDescent="0.25">
      <c r="A11" s="113" t="s">
        <v>32</v>
      </c>
      <c r="B11" s="54">
        <v>167</v>
      </c>
      <c r="C11" s="50">
        <v>13</v>
      </c>
      <c r="D11" s="51">
        <v>118</v>
      </c>
      <c r="E11" s="117"/>
      <c r="F11" s="117"/>
      <c r="G11" s="117"/>
      <c r="H11" s="118"/>
      <c r="I11" s="51">
        <v>168</v>
      </c>
      <c r="J11" s="54">
        <v>42</v>
      </c>
      <c r="K11" s="50">
        <v>87</v>
      </c>
    </row>
    <row r="12" spans="1:11" x14ac:dyDescent="0.25">
      <c r="A12" s="113" t="s">
        <v>33</v>
      </c>
      <c r="B12" s="54">
        <v>113</v>
      </c>
      <c r="C12" s="50">
        <v>22</v>
      </c>
      <c r="D12" s="51">
        <v>70</v>
      </c>
      <c r="E12" s="117"/>
      <c r="F12" s="117"/>
      <c r="G12" s="117"/>
      <c r="H12" s="118"/>
      <c r="I12" s="51">
        <v>121</v>
      </c>
      <c r="J12" s="54">
        <v>33</v>
      </c>
      <c r="K12" s="50">
        <v>40</v>
      </c>
    </row>
    <row r="13" spans="1:11" x14ac:dyDescent="0.25">
      <c r="A13" s="113" t="s">
        <v>34</v>
      </c>
      <c r="B13" s="54">
        <v>80</v>
      </c>
      <c r="C13" s="50">
        <v>9</v>
      </c>
      <c r="D13" s="51">
        <v>86</v>
      </c>
      <c r="E13" s="117"/>
      <c r="F13" s="117"/>
      <c r="G13" s="117"/>
      <c r="H13" s="118"/>
      <c r="I13" s="51">
        <v>79</v>
      </c>
      <c r="J13" s="54">
        <v>25</v>
      </c>
      <c r="K13" s="50">
        <v>69</v>
      </c>
    </row>
    <row r="14" spans="1:11" x14ac:dyDescent="0.25">
      <c r="A14" s="113" t="s">
        <v>35</v>
      </c>
      <c r="B14" s="54">
        <v>75</v>
      </c>
      <c r="C14" s="50">
        <v>13</v>
      </c>
      <c r="D14" s="51">
        <v>125</v>
      </c>
      <c r="E14" s="117"/>
      <c r="F14" s="117"/>
      <c r="G14" s="117"/>
      <c r="H14" s="118"/>
      <c r="I14" s="51">
        <v>87</v>
      </c>
      <c r="J14" s="54">
        <v>37</v>
      </c>
      <c r="K14" s="50">
        <v>88</v>
      </c>
    </row>
    <row r="15" spans="1:11" x14ac:dyDescent="0.25">
      <c r="A15" s="113" t="s">
        <v>36</v>
      </c>
      <c r="B15" s="54">
        <v>84</v>
      </c>
      <c r="C15" s="50">
        <v>12</v>
      </c>
      <c r="D15" s="51">
        <v>140</v>
      </c>
      <c r="E15" s="117"/>
      <c r="F15" s="117"/>
      <c r="G15" s="117"/>
      <c r="H15" s="118"/>
      <c r="I15" s="51">
        <v>89</v>
      </c>
      <c r="J15" s="54">
        <v>35</v>
      </c>
      <c r="K15" s="50">
        <v>111</v>
      </c>
    </row>
    <row r="16" spans="1:11" x14ac:dyDescent="0.25">
      <c r="A16" s="113" t="s">
        <v>37</v>
      </c>
      <c r="B16" s="54">
        <v>58</v>
      </c>
      <c r="C16" s="50">
        <v>14</v>
      </c>
      <c r="D16" s="51">
        <v>126</v>
      </c>
      <c r="E16" s="117"/>
      <c r="F16" s="117"/>
      <c r="G16" s="117"/>
      <c r="H16" s="118"/>
      <c r="I16" s="51">
        <v>73</v>
      </c>
      <c r="J16" s="54">
        <v>39</v>
      </c>
      <c r="K16" s="50">
        <v>94</v>
      </c>
    </row>
    <row r="17" spans="1:11" x14ac:dyDescent="0.25">
      <c r="A17" s="113" t="s">
        <v>38</v>
      </c>
      <c r="B17" s="54">
        <v>60</v>
      </c>
      <c r="C17" s="50">
        <v>8</v>
      </c>
      <c r="D17" s="51">
        <v>68</v>
      </c>
      <c r="E17" s="117"/>
      <c r="F17" s="117"/>
      <c r="G17" s="117"/>
      <c r="H17" s="118"/>
      <c r="I17" s="51">
        <v>64</v>
      </c>
      <c r="J17" s="54">
        <v>17</v>
      </c>
      <c r="K17" s="50">
        <v>55</v>
      </c>
    </row>
    <row r="18" spans="1:11" x14ac:dyDescent="0.25">
      <c r="A18" s="113" t="s">
        <v>39</v>
      </c>
      <c r="B18" s="54">
        <v>68</v>
      </c>
      <c r="C18" s="50">
        <v>9</v>
      </c>
      <c r="D18" s="51">
        <v>75</v>
      </c>
      <c r="E18" s="117"/>
      <c r="F18" s="117"/>
      <c r="G18" s="117"/>
      <c r="H18" s="118"/>
      <c r="I18" s="51">
        <v>70</v>
      </c>
      <c r="J18" s="54">
        <v>21</v>
      </c>
      <c r="K18" s="50">
        <v>54</v>
      </c>
    </row>
    <row r="19" spans="1:11" x14ac:dyDescent="0.25">
      <c r="A19" s="113" t="s">
        <v>40</v>
      </c>
      <c r="B19" s="54">
        <v>51</v>
      </c>
      <c r="C19" s="50">
        <v>9</v>
      </c>
      <c r="D19" s="51">
        <v>85</v>
      </c>
      <c r="E19" s="117"/>
      <c r="F19" s="117"/>
      <c r="G19" s="117"/>
      <c r="H19" s="118"/>
      <c r="I19" s="51">
        <v>54</v>
      </c>
      <c r="J19" s="54">
        <v>24</v>
      </c>
      <c r="K19" s="50">
        <v>62</v>
      </c>
    </row>
    <row r="20" spans="1:11" x14ac:dyDescent="0.25">
      <c r="A20" s="113" t="s">
        <v>41</v>
      </c>
      <c r="B20" s="54">
        <v>71</v>
      </c>
      <c r="C20" s="50">
        <v>8</v>
      </c>
      <c r="D20" s="51">
        <v>67</v>
      </c>
      <c r="E20" s="117"/>
      <c r="F20" s="117"/>
      <c r="G20" s="117"/>
      <c r="H20" s="118"/>
      <c r="I20" s="51">
        <v>70</v>
      </c>
      <c r="J20" s="54">
        <v>15</v>
      </c>
      <c r="K20" s="50">
        <v>58</v>
      </c>
    </row>
    <row r="21" spans="1:11" x14ac:dyDescent="0.25">
      <c r="A21" s="113" t="s">
        <v>42</v>
      </c>
      <c r="B21" s="54">
        <v>82</v>
      </c>
      <c r="C21" s="50">
        <v>14</v>
      </c>
      <c r="D21" s="51">
        <v>129</v>
      </c>
      <c r="E21" s="117"/>
      <c r="F21" s="117"/>
      <c r="G21" s="117"/>
      <c r="H21" s="118"/>
      <c r="I21" s="51">
        <v>86</v>
      </c>
      <c r="J21" s="54">
        <v>64</v>
      </c>
      <c r="K21" s="50">
        <v>74</v>
      </c>
    </row>
    <row r="22" spans="1:11" x14ac:dyDescent="0.25">
      <c r="A22" s="113" t="s">
        <v>43</v>
      </c>
      <c r="B22" s="54">
        <v>59</v>
      </c>
      <c r="C22" s="50">
        <v>11</v>
      </c>
      <c r="D22" s="51">
        <v>67</v>
      </c>
      <c r="E22" s="117"/>
      <c r="F22" s="117"/>
      <c r="G22" s="117"/>
      <c r="H22" s="118"/>
      <c r="I22" s="51">
        <v>62</v>
      </c>
      <c r="J22" s="54">
        <v>23</v>
      </c>
      <c r="K22" s="50">
        <v>44</v>
      </c>
    </row>
    <row r="23" spans="1:11" x14ac:dyDescent="0.25">
      <c r="A23" s="113" t="s">
        <v>44</v>
      </c>
      <c r="B23" s="54">
        <v>73</v>
      </c>
      <c r="C23" s="50">
        <v>17</v>
      </c>
      <c r="D23" s="51">
        <v>93</v>
      </c>
      <c r="E23" s="117"/>
      <c r="F23" s="117"/>
      <c r="G23" s="117"/>
      <c r="H23" s="118"/>
      <c r="I23" s="51">
        <v>82</v>
      </c>
      <c r="J23" s="54">
        <v>30</v>
      </c>
      <c r="K23" s="50">
        <v>66</v>
      </c>
    </row>
    <row r="24" spans="1:11" x14ac:dyDescent="0.25">
      <c r="A24" s="113" t="s">
        <v>45</v>
      </c>
      <c r="B24" s="54">
        <v>120</v>
      </c>
      <c r="C24" s="50">
        <v>19</v>
      </c>
      <c r="D24" s="51">
        <v>102</v>
      </c>
      <c r="E24" s="117"/>
      <c r="F24" s="117"/>
      <c r="G24" s="117"/>
      <c r="H24" s="118"/>
      <c r="I24" s="51">
        <v>122</v>
      </c>
      <c r="J24" s="54">
        <v>46</v>
      </c>
      <c r="K24" s="50">
        <v>60</v>
      </c>
    </row>
    <row r="25" spans="1:11" x14ac:dyDescent="0.25">
      <c r="A25" s="113" t="s">
        <v>46</v>
      </c>
      <c r="B25" s="54">
        <v>65</v>
      </c>
      <c r="C25" s="50">
        <v>14</v>
      </c>
      <c r="D25" s="51">
        <v>84</v>
      </c>
      <c r="E25" s="117"/>
      <c r="F25" s="117"/>
      <c r="G25" s="117"/>
      <c r="H25" s="118"/>
      <c r="I25" s="51">
        <v>73</v>
      </c>
      <c r="J25" s="54">
        <v>35</v>
      </c>
      <c r="K25" s="50">
        <v>57</v>
      </c>
    </row>
    <row r="26" spans="1:11" x14ac:dyDescent="0.25">
      <c r="A26" s="113" t="s">
        <v>47</v>
      </c>
      <c r="B26" s="54">
        <v>126</v>
      </c>
      <c r="C26" s="50">
        <v>6</v>
      </c>
      <c r="D26" s="51">
        <v>77</v>
      </c>
      <c r="E26" s="117"/>
      <c r="F26" s="117"/>
      <c r="G26" s="117"/>
      <c r="H26" s="118"/>
      <c r="I26" s="51">
        <v>121</v>
      </c>
      <c r="J26" s="54">
        <v>32</v>
      </c>
      <c r="K26" s="50">
        <v>46</v>
      </c>
    </row>
    <row r="27" spans="1:11" x14ac:dyDescent="0.25">
      <c r="A27" s="113" t="s">
        <v>48</v>
      </c>
      <c r="B27" s="54">
        <v>158</v>
      </c>
      <c r="C27" s="50">
        <v>15</v>
      </c>
      <c r="D27" s="51">
        <v>42</v>
      </c>
      <c r="E27" s="117"/>
      <c r="F27" s="117"/>
      <c r="G27" s="117"/>
      <c r="H27" s="118"/>
      <c r="I27" s="51">
        <v>163</v>
      </c>
      <c r="J27" s="54">
        <v>16</v>
      </c>
      <c r="K27" s="50">
        <v>30</v>
      </c>
    </row>
    <row r="28" spans="1:11" x14ac:dyDescent="0.25">
      <c r="A28" s="113" t="s">
        <v>49</v>
      </c>
      <c r="B28" s="54">
        <v>60</v>
      </c>
      <c r="C28" s="50">
        <v>9</v>
      </c>
      <c r="D28" s="51">
        <v>38</v>
      </c>
      <c r="E28" s="117"/>
      <c r="F28" s="117"/>
      <c r="G28" s="117"/>
      <c r="H28" s="118"/>
      <c r="I28" s="51">
        <v>64</v>
      </c>
      <c r="J28" s="54">
        <v>8</v>
      </c>
      <c r="K28" s="50">
        <v>32</v>
      </c>
    </row>
    <row r="29" spans="1:11" x14ac:dyDescent="0.25">
      <c r="A29" s="113" t="s">
        <v>50</v>
      </c>
      <c r="B29" s="54">
        <v>60</v>
      </c>
      <c r="C29" s="50">
        <v>10</v>
      </c>
      <c r="D29" s="51">
        <v>67</v>
      </c>
      <c r="E29" s="117"/>
      <c r="F29" s="117"/>
      <c r="G29" s="117"/>
      <c r="H29" s="118"/>
      <c r="I29" s="51">
        <v>64</v>
      </c>
      <c r="J29" s="54">
        <v>24</v>
      </c>
      <c r="K29" s="50">
        <v>44</v>
      </c>
    </row>
    <row r="30" spans="1:11" x14ac:dyDescent="0.25">
      <c r="A30" s="113" t="s">
        <v>51</v>
      </c>
      <c r="B30" s="54">
        <v>133</v>
      </c>
      <c r="C30" s="50">
        <v>18</v>
      </c>
      <c r="D30" s="51">
        <v>58</v>
      </c>
      <c r="E30" s="117"/>
      <c r="F30" s="117"/>
      <c r="G30" s="117"/>
      <c r="H30" s="118"/>
      <c r="I30" s="51">
        <v>142</v>
      </c>
      <c r="J30" s="54">
        <v>22</v>
      </c>
      <c r="K30" s="50">
        <v>44</v>
      </c>
    </row>
    <row r="31" spans="1:11" x14ac:dyDescent="0.25">
      <c r="A31" s="113" t="s">
        <v>52</v>
      </c>
      <c r="B31" s="54">
        <v>65</v>
      </c>
      <c r="C31" s="50">
        <v>6</v>
      </c>
      <c r="D31" s="51">
        <v>99</v>
      </c>
      <c r="E31" s="117"/>
      <c r="F31" s="117"/>
      <c r="G31" s="117"/>
      <c r="H31" s="118"/>
      <c r="I31" s="51">
        <v>69</v>
      </c>
      <c r="J31" s="54">
        <v>28</v>
      </c>
      <c r="K31" s="50">
        <v>78</v>
      </c>
    </row>
    <row r="32" spans="1:11" x14ac:dyDescent="0.25">
      <c r="A32" s="113" t="s">
        <v>53</v>
      </c>
      <c r="B32" s="54">
        <v>77</v>
      </c>
      <c r="C32" s="50">
        <v>6</v>
      </c>
      <c r="D32" s="51">
        <v>119</v>
      </c>
      <c r="E32" s="117"/>
      <c r="F32" s="117"/>
      <c r="G32" s="117"/>
      <c r="H32" s="118"/>
      <c r="I32" s="51">
        <v>73</v>
      </c>
      <c r="J32" s="54">
        <v>38</v>
      </c>
      <c r="K32" s="50">
        <v>86</v>
      </c>
    </row>
    <row r="33" spans="1:11" x14ac:dyDescent="0.25">
      <c r="A33" s="113" t="s">
        <v>54</v>
      </c>
      <c r="B33" s="54">
        <v>81</v>
      </c>
      <c r="C33" s="50">
        <v>14</v>
      </c>
      <c r="D33" s="51">
        <v>158</v>
      </c>
      <c r="E33" s="117"/>
      <c r="F33" s="117"/>
      <c r="G33" s="117"/>
      <c r="H33" s="118"/>
      <c r="I33" s="51">
        <v>87</v>
      </c>
      <c r="J33" s="54">
        <v>46</v>
      </c>
      <c r="K33" s="50">
        <v>119</v>
      </c>
    </row>
    <row r="34" spans="1:11" x14ac:dyDescent="0.25">
      <c r="A34" s="113" t="s">
        <v>55</v>
      </c>
      <c r="B34" s="54">
        <v>89</v>
      </c>
      <c r="C34" s="50">
        <v>7</v>
      </c>
      <c r="D34" s="51">
        <v>220</v>
      </c>
      <c r="E34" s="117"/>
      <c r="F34" s="117"/>
      <c r="G34" s="117"/>
      <c r="H34" s="118"/>
      <c r="I34" s="51">
        <v>89</v>
      </c>
      <c r="J34" s="54">
        <v>63</v>
      </c>
      <c r="K34" s="50">
        <v>171</v>
      </c>
    </row>
    <row r="35" spans="1:11" x14ac:dyDescent="0.25">
      <c r="A35" s="113" t="s">
        <v>56</v>
      </c>
      <c r="B35" s="54">
        <v>77</v>
      </c>
      <c r="C35" s="50">
        <v>8</v>
      </c>
      <c r="D35" s="51">
        <v>197</v>
      </c>
      <c r="E35" s="117"/>
      <c r="F35" s="117"/>
      <c r="G35" s="117"/>
      <c r="H35" s="118"/>
      <c r="I35" s="51">
        <v>74</v>
      </c>
      <c r="J35" s="54">
        <v>56</v>
      </c>
      <c r="K35" s="50">
        <v>156</v>
      </c>
    </row>
    <row r="36" spans="1:11" x14ac:dyDescent="0.25">
      <c r="A36" s="113" t="s">
        <v>57</v>
      </c>
      <c r="B36" s="54">
        <v>50</v>
      </c>
      <c r="C36" s="50">
        <v>7</v>
      </c>
      <c r="D36" s="51">
        <v>107</v>
      </c>
      <c r="E36" s="117"/>
      <c r="F36" s="117"/>
      <c r="G36" s="117"/>
      <c r="H36" s="118"/>
      <c r="I36" s="51">
        <v>52</v>
      </c>
      <c r="J36" s="54">
        <v>28</v>
      </c>
      <c r="K36" s="50">
        <v>85</v>
      </c>
    </row>
    <row r="37" spans="1:11" x14ac:dyDescent="0.25">
      <c r="A37" s="113" t="s">
        <v>58</v>
      </c>
      <c r="B37" s="54">
        <v>111</v>
      </c>
      <c r="C37" s="50">
        <v>12</v>
      </c>
      <c r="D37" s="51">
        <v>179</v>
      </c>
      <c r="E37" s="117"/>
      <c r="F37" s="117"/>
      <c r="G37" s="117"/>
      <c r="H37" s="118"/>
      <c r="I37" s="51">
        <v>112</v>
      </c>
      <c r="J37" s="54">
        <v>61</v>
      </c>
      <c r="K37" s="50">
        <v>129</v>
      </c>
    </row>
    <row r="38" spans="1:11" x14ac:dyDescent="0.25">
      <c r="A38" s="119" t="s">
        <v>59</v>
      </c>
      <c r="B38" s="54">
        <v>121</v>
      </c>
      <c r="C38" s="50">
        <v>23</v>
      </c>
      <c r="D38" s="51">
        <v>137</v>
      </c>
      <c r="E38" s="117"/>
      <c r="F38" s="117"/>
      <c r="G38" s="117"/>
      <c r="H38" s="118"/>
      <c r="I38" s="51">
        <v>133</v>
      </c>
      <c r="J38" s="54">
        <v>34</v>
      </c>
      <c r="K38" s="50">
        <v>105</v>
      </c>
    </row>
    <row r="39" spans="1:11" x14ac:dyDescent="0.25">
      <c r="A39" s="120" t="s">
        <v>60</v>
      </c>
      <c r="B39" s="54">
        <v>103</v>
      </c>
      <c r="C39" s="50">
        <v>19</v>
      </c>
      <c r="D39" s="51">
        <v>88</v>
      </c>
      <c r="E39" s="117"/>
      <c r="F39" s="117"/>
      <c r="G39" s="117"/>
      <c r="H39" s="118"/>
      <c r="I39" s="51">
        <v>115</v>
      </c>
      <c r="J39" s="54">
        <v>36</v>
      </c>
      <c r="K39" s="50">
        <v>65</v>
      </c>
    </row>
    <row r="40" spans="1:11" x14ac:dyDescent="0.25">
      <c r="A40" s="120" t="s">
        <v>61</v>
      </c>
      <c r="B40" s="54">
        <v>51</v>
      </c>
      <c r="C40" s="50">
        <v>12</v>
      </c>
      <c r="D40" s="51">
        <v>144</v>
      </c>
      <c r="E40" s="117"/>
      <c r="F40" s="117"/>
      <c r="G40" s="117"/>
      <c r="H40" s="118"/>
      <c r="I40" s="51">
        <v>59</v>
      </c>
      <c r="J40" s="54">
        <v>46</v>
      </c>
      <c r="K40" s="50">
        <v>105</v>
      </c>
    </row>
    <row r="41" spans="1:11" x14ac:dyDescent="0.25">
      <c r="A41" s="120" t="s">
        <v>62</v>
      </c>
      <c r="B41" s="54">
        <v>67</v>
      </c>
      <c r="C41" s="50">
        <v>12</v>
      </c>
      <c r="D41" s="51">
        <v>190</v>
      </c>
      <c r="E41" s="117"/>
      <c r="F41" s="117"/>
      <c r="G41" s="117"/>
      <c r="H41" s="118"/>
      <c r="I41" s="51">
        <v>73</v>
      </c>
      <c r="J41" s="54">
        <v>52</v>
      </c>
      <c r="K41" s="50">
        <v>142</v>
      </c>
    </row>
    <row r="42" spans="1:11" x14ac:dyDescent="0.25">
      <c r="A42" s="120" t="s">
        <v>63</v>
      </c>
      <c r="B42" s="54">
        <v>68</v>
      </c>
      <c r="C42" s="50">
        <v>8</v>
      </c>
      <c r="D42" s="51">
        <v>177</v>
      </c>
      <c r="E42" s="117"/>
      <c r="F42" s="117"/>
      <c r="G42" s="117"/>
      <c r="H42" s="118"/>
      <c r="I42" s="51">
        <v>71</v>
      </c>
      <c r="J42" s="54">
        <v>61</v>
      </c>
      <c r="K42" s="50">
        <v>120</v>
      </c>
    </row>
    <row r="43" spans="1:11" x14ac:dyDescent="0.25">
      <c r="A43" s="120" t="s">
        <v>64</v>
      </c>
      <c r="B43" s="54">
        <v>71</v>
      </c>
      <c r="C43" s="50">
        <v>19</v>
      </c>
      <c r="D43" s="51">
        <v>130</v>
      </c>
      <c r="E43" s="117"/>
      <c r="F43" s="117"/>
      <c r="G43" s="117"/>
      <c r="H43" s="118"/>
      <c r="I43" s="51">
        <v>86</v>
      </c>
      <c r="J43" s="54">
        <v>48</v>
      </c>
      <c r="K43" s="50">
        <v>90</v>
      </c>
    </row>
    <row r="44" spans="1:11" x14ac:dyDescent="0.25">
      <c r="A44" s="120" t="s">
        <v>65</v>
      </c>
      <c r="B44" s="54">
        <v>36</v>
      </c>
      <c r="C44" s="50">
        <v>11</v>
      </c>
      <c r="D44" s="51">
        <v>138</v>
      </c>
      <c r="E44" s="117"/>
      <c r="F44" s="117"/>
      <c r="G44" s="117"/>
      <c r="H44" s="118"/>
      <c r="I44" s="51">
        <v>42</v>
      </c>
      <c r="J44" s="54">
        <v>46</v>
      </c>
      <c r="K44" s="50">
        <v>95</v>
      </c>
    </row>
    <row r="45" spans="1:11" x14ac:dyDescent="0.25">
      <c r="A45" s="121" t="s">
        <v>66</v>
      </c>
      <c r="B45" s="54">
        <v>42</v>
      </c>
      <c r="C45" s="50">
        <v>10</v>
      </c>
      <c r="D45" s="51">
        <v>159</v>
      </c>
      <c r="E45" s="117"/>
      <c r="F45" s="117"/>
      <c r="G45" s="117"/>
      <c r="H45" s="118"/>
      <c r="I45" s="51">
        <v>48</v>
      </c>
      <c r="J45" s="54">
        <v>56</v>
      </c>
      <c r="K45" s="50">
        <v>111</v>
      </c>
    </row>
    <row r="46" spans="1:11" x14ac:dyDescent="0.25">
      <c r="A46" s="119" t="s">
        <v>67</v>
      </c>
      <c r="B46" s="54">
        <v>66</v>
      </c>
      <c r="C46" s="50">
        <v>28</v>
      </c>
      <c r="D46" s="51">
        <v>145</v>
      </c>
      <c r="E46" s="117"/>
      <c r="F46" s="117"/>
      <c r="G46" s="117"/>
      <c r="H46" s="118"/>
      <c r="I46" s="51">
        <v>84</v>
      </c>
      <c r="J46" s="54">
        <v>46</v>
      </c>
      <c r="K46" s="50">
        <v>109</v>
      </c>
    </row>
    <row r="47" spans="1:11" x14ac:dyDescent="0.25">
      <c r="A47" s="121" t="s">
        <v>68</v>
      </c>
      <c r="B47" s="54">
        <v>73</v>
      </c>
      <c r="C47" s="50">
        <v>7</v>
      </c>
      <c r="D47" s="51">
        <v>193</v>
      </c>
      <c r="E47" s="117"/>
      <c r="F47" s="117"/>
      <c r="G47" s="117"/>
      <c r="H47" s="118"/>
      <c r="I47" s="51">
        <v>76</v>
      </c>
      <c r="J47" s="54">
        <v>65</v>
      </c>
      <c r="K47" s="50">
        <v>135</v>
      </c>
    </row>
    <row r="48" spans="1:11" x14ac:dyDescent="0.25">
      <c r="A48" s="121" t="s">
        <v>69</v>
      </c>
      <c r="B48" s="54">
        <v>51</v>
      </c>
      <c r="C48" s="50">
        <v>5</v>
      </c>
      <c r="D48" s="51">
        <v>85</v>
      </c>
      <c r="E48" s="117"/>
      <c r="F48" s="117"/>
      <c r="G48" s="117"/>
      <c r="H48" s="118"/>
      <c r="I48" s="51">
        <v>52</v>
      </c>
      <c r="J48" s="54">
        <v>32</v>
      </c>
      <c r="K48" s="50">
        <v>58</v>
      </c>
    </row>
    <row r="49" spans="1:11" x14ac:dyDescent="0.25">
      <c r="A49" s="121" t="s">
        <v>70</v>
      </c>
      <c r="B49" s="54">
        <v>53</v>
      </c>
      <c r="C49" s="50">
        <v>12</v>
      </c>
      <c r="D49" s="51">
        <v>137</v>
      </c>
      <c r="E49" s="117"/>
      <c r="F49" s="117"/>
      <c r="G49" s="117"/>
      <c r="H49" s="118"/>
      <c r="I49" s="51">
        <v>54</v>
      </c>
      <c r="J49" s="54">
        <v>53</v>
      </c>
      <c r="K49" s="50">
        <v>95</v>
      </c>
    </row>
    <row r="50" spans="1:11" x14ac:dyDescent="0.25">
      <c r="A50" s="121" t="s">
        <v>71</v>
      </c>
      <c r="B50" s="54">
        <v>62</v>
      </c>
      <c r="C50" s="50">
        <v>8</v>
      </c>
      <c r="D50" s="51">
        <v>66</v>
      </c>
      <c r="E50" s="117"/>
      <c r="F50" s="117"/>
      <c r="G50" s="117"/>
      <c r="H50" s="118"/>
      <c r="I50" s="51">
        <v>51</v>
      </c>
      <c r="J50" s="54">
        <v>26</v>
      </c>
      <c r="K50" s="50">
        <v>39</v>
      </c>
    </row>
    <row r="51" spans="1:11" x14ac:dyDescent="0.25">
      <c r="A51" s="121" t="s">
        <v>72</v>
      </c>
      <c r="B51" s="54">
        <v>14</v>
      </c>
      <c r="C51" s="50">
        <v>5</v>
      </c>
      <c r="D51" s="51">
        <v>121</v>
      </c>
      <c r="E51" s="117"/>
      <c r="F51" s="117"/>
      <c r="G51" s="117"/>
      <c r="H51" s="118"/>
      <c r="I51" s="51">
        <v>19</v>
      </c>
      <c r="J51" s="54">
        <v>41</v>
      </c>
      <c r="K51" s="50">
        <v>86</v>
      </c>
    </row>
    <row r="52" spans="1:11" x14ac:dyDescent="0.25">
      <c r="A52" s="121" t="s">
        <v>73</v>
      </c>
      <c r="B52" s="54">
        <v>13</v>
      </c>
      <c r="C52" s="50">
        <v>4</v>
      </c>
      <c r="D52" s="51">
        <v>121</v>
      </c>
      <c r="E52" s="117"/>
      <c r="F52" s="117"/>
      <c r="G52" s="117"/>
      <c r="H52" s="118"/>
      <c r="I52" s="51">
        <v>15</v>
      </c>
      <c r="J52" s="54">
        <v>40</v>
      </c>
      <c r="K52" s="50">
        <v>87</v>
      </c>
    </row>
    <row r="53" spans="1:11" x14ac:dyDescent="0.25">
      <c r="A53" s="121" t="s">
        <v>74</v>
      </c>
      <c r="B53" s="54">
        <v>57</v>
      </c>
      <c r="C53" s="50">
        <v>2</v>
      </c>
      <c r="D53" s="51">
        <v>147</v>
      </c>
      <c r="E53" s="117"/>
      <c r="F53" s="117"/>
      <c r="G53" s="117"/>
      <c r="H53" s="118"/>
      <c r="I53" s="51">
        <v>55</v>
      </c>
      <c r="J53" s="54">
        <v>67</v>
      </c>
      <c r="K53" s="50">
        <v>86</v>
      </c>
    </row>
    <row r="54" spans="1:11" x14ac:dyDescent="0.25">
      <c r="A54" s="121" t="s">
        <v>75</v>
      </c>
      <c r="B54" s="54">
        <v>42</v>
      </c>
      <c r="C54" s="50">
        <v>11</v>
      </c>
      <c r="D54" s="51">
        <v>154</v>
      </c>
      <c r="E54" s="117"/>
      <c r="F54" s="117"/>
      <c r="G54" s="117"/>
      <c r="H54" s="118"/>
      <c r="I54" s="51">
        <v>48</v>
      </c>
      <c r="J54" s="54">
        <v>60</v>
      </c>
      <c r="K54" s="50">
        <v>95</v>
      </c>
    </row>
    <row r="55" spans="1:11" x14ac:dyDescent="0.25">
      <c r="A55" s="121" t="s">
        <v>76</v>
      </c>
      <c r="B55" s="54">
        <v>47</v>
      </c>
      <c r="C55" s="50">
        <v>9</v>
      </c>
      <c r="D55" s="51">
        <v>177</v>
      </c>
      <c r="E55" s="117"/>
      <c r="F55" s="117"/>
      <c r="G55" s="117"/>
      <c r="H55" s="118"/>
      <c r="I55" s="51">
        <v>55</v>
      </c>
      <c r="J55" s="54">
        <v>63</v>
      </c>
      <c r="K55" s="50">
        <v>118</v>
      </c>
    </row>
    <row r="56" spans="1:11" x14ac:dyDescent="0.25">
      <c r="A56" s="121" t="s">
        <v>77</v>
      </c>
      <c r="B56" s="54">
        <v>112</v>
      </c>
      <c r="C56" s="50">
        <v>12</v>
      </c>
      <c r="D56" s="51">
        <v>127</v>
      </c>
      <c r="E56" s="117"/>
      <c r="F56" s="117"/>
      <c r="G56" s="117"/>
      <c r="H56" s="118"/>
      <c r="I56" s="51">
        <v>116</v>
      </c>
      <c r="J56" s="54">
        <v>52</v>
      </c>
      <c r="K56" s="50">
        <v>88</v>
      </c>
    </row>
    <row r="57" spans="1:11" x14ac:dyDescent="0.25">
      <c r="A57" s="121" t="s">
        <v>78</v>
      </c>
      <c r="B57" s="54">
        <v>55</v>
      </c>
      <c r="C57" s="50">
        <v>4</v>
      </c>
      <c r="D57" s="51">
        <v>157</v>
      </c>
      <c r="E57" s="117"/>
      <c r="F57" s="117"/>
      <c r="G57" s="117"/>
      <c r="H57" s="118"/>
      <c r="I57" s="51">
        <v>58</v>
      </c>
      <c r="J57" s="54">
        <v>62</v>
      </c>
      <c r="K57" s="50">
        <v>105</v>
      </c>
    </row>
    <row r="58" spans="1:11" x14ac:dyDescent="0.25">
      <c r="A58" s="122" t="s">
        <v>79</v>
      </c>
      <c r="B58" s="63">
        <v>1</v>
      </c>
      <c r="C58" s="62">
        <v>0</v>
      </c>
      <c r="D58" s="123">
        <v>19</v>
      </c>
      <c r="E58" s="117"/>
      <c r="F58" s="117"/>
      <c r="G58" s="117"/>
      <c r="H58" s="118"/>
      <c r="I58" s="123">
        <v>1</v>
      </c>
      <c r="J58" s="63">
        <v>2</v>
      </c>
      <c r="K58" s="62">
        <v>17</v>
      </c>
    </row>
    <row r="59" spans="1:11" x14ac:dyDescent="0.25">
      <c r="A59" s="75" t="s">
        <v>19</v>
      </c>
      <c r="B59" s="124">
        <f>SUM(B7:B58)</f>
        <v>3993</v>
      </c>
      <c r="C59" s="124">
        <f>SUM(C7:C58)</f>
        <v>608</v>
      </c>
      <c r="D59" s="124">
        <f>SUM(D7:D58)</f>
        <v>6073</v>
      </c>
      <c r="E59" s="124"/>
      <c r="F59" s="124"/>
      <c r="G59" s="124"/>
      <c r="H59" s="124"/>
      <c r="I59" s="124">
        <f>SUM(I7:I58)</f>
        <v>4237</v>
      </c>
      <c r="J59" s="124">
        <f>SUM(J7:J58)</f>
        <v>2061</v>
      </c>
      <c r="K59" s="124">
        <f>SUM(K7:K58)</f>
        <v>4340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ageMargins left="0.7" right="0.7" top="0.75" bottom="0.75" header="0.3" footer="0.3"/>
  <pageSetup orientation="landscape" verticalDpi="0" r:id="rId1"/>
  <rowBreaks count="1" manualBreakCount="1">
    <brk id="30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178D5-8BF5-4938-8246-602E2C37A4C6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1.425781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99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502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503</v>
      </c>
      <c r="B7" s="49">
        <v>60</v>
      </c>
      <c r="C7" s="87">
        <v>15</v>
      </c>
      <c r="D7" s="114">
        <v>511</v>
      </c>
      <c r="E7" s="155"/>
      <c r="F7" s="155"/>
      <c r="G7" s="155"/>
      <c r="H7" s="143"/>
      <c r="I7" s="49">
        <v>71</v>
      </c>
      <c r="J7" s="87">
        <v>136</v>
      </c>
      <c r="K7" s="48">
        <v>408</v>
      </c>
    </row>
    <row r="8" spans="1:11" x14ac:dyDescent="0.25">
      <c r="A8" s="113" t="s">
        <v>504</v>
      </c>
      <c r="B8" s="54">
        <v>34</v>
      </c>
      <c r="C8" s="92">
        <v>6</v>
      </c>
      <c r="D8" s="51">
        <v>495</v>
      </c>
      <c r="E8" s="52"/>
      <c r="F8" s="52"/>
      <c r="G8" s="52"/>
      <c r="H8" s="168"/>
      <c r="I8" s="82">
        <v>30</v>
      </c>
      <c r="J8" s="81">
        <v>145</v>
      </c>
      <c r="K8" s="98">
        <v>390</v>
      </c>
    </row>
    <row r="9" spans="1:11" x14ac:dyDescent="0.25">
      <c r="A9" s="113" t="s">
        <v>505</v>
      </c>
      <c r="B9" s="54">
        <v>95</v>
      </c>
      <c r="C9" s="92">
        <v>7</v>
      </c>
      <c r="D9" s="51">
        <v>652</v>
      </c>
      <c r="E9" s="52"/>
      <c r="F9" s="52"/>
      <c r="G9" s="52"/>
      <c r="H9" s="168"/>
      <c r="I9" s="82">
        <v>94</v>
      </c>
      <c r="J9" s="81">
        <v>191</v>
      </c>
      <c r="K9" s="98">
        <v>514</v>
      </c>
    </row>
    <row r="10" spans="1:11" x14ac:dyDescent="0.25">
      <c r="A10" s="113" t="s">
        <v>506</v>
      </c>
      <c r="B10" s="54">
        <v>24</v>
      </c>
      <c r="C10" s="92">
        <v>4</v>
      </c>
      <c r="D10" s="51">
        <v>129</v>
      </c>
      <c r="E10" s="52"/>
      <c r="F10" s="52"/>
      <c r="G10" s="52"/>
      <c r="H10" s="168"/>
      <c r="I10" s="82">
        <v>25</v>
      </c>
      <c r="J10" s="81">
        <v>39</v>
      </c>
      <c r="K10" s="98">
        <v>94</v>
      </c>
    </row>
    <row r="11" spans="1:11" x14ac:dyDescent="0.25">
      <c r="A11" s="113" t="s">
        <v>507</v>
      </c>
      <c r="B11" s="54">
        <v>5</v>
      </c>
      <c r="C11" s="92">
        <v>0</v>
      </c>
      <c r="D11" s="51">
        <v>29</v>
      </c>
      <c r="E11" s="52"/>
      <c r="F11" s="52"/>
      <c r="G11" s="52"/>
      <c r="H11" s="168"/>
      <c r="I11" s="82">
        <v>5</v>
      </c>
      <c r="J11" s="81">
        <v>3</v>
      </c>
      <c r="K11" s="98">
        <v>26</v>
      </c>
    </row>
    <row r="12" spans="1:11" x14ac:dyDescent="0.25">
      <c r="A12" s="113" t="s">
        <v>508</v>
      </c>
      <c r="B12" s="54">
        <v>11</v>
      </c>
      <c r="C12" s="92">
        <v>2</v>
      </c>
      <c r="D12" s="51">
        <v>98</v>
      </c>
      <c r="E12" s="52"/>
      <c r="F12" s="52"/>
      <c r="G12" s="52"/>
      <c r="H12" s="168"/>
      <c r="I12" s="82">
        <v>13</v>
      </c>
      <c r="J12" s="81">
        <v>28</v>
      </c>
      <c r="K12" s="98">
        <v>73</v>
      </c>
    </row>
    <row r="13" spans="1:11" x14ac:dyDescent="0.25">
      <c r="A13" s="113" t="s">
        <v>509</v>
      </c>
      <c r="B13" s="54">
        <v>2</v>
      </c>
      <c r="C13" s="92">
        <v>0</v>
      </c>
      <c r="D13" s="51">
        <v>41</v>
      </c>
      <c r="E13" s="52"/>
      <c r="F13" s="52"/>
      <c r="G13" s="52"/>
      <c r="H13" s="168"/>
      <c r="I13" s="82">
        <v>2</v>
      </c>
      <c r="J13" s="81">
        <v>19</v>
      </c>
      <c r="K13" s="98">
        <v>25</v>
      </c>
    </row>
    <row r="14" spans="1:11" x14ac:dyDescent="0.25">
      <c r="A14" s="113" t="s">
        <v>510</v>
      </c>
      <c r="B14" s="54">
        <v>9</v>
      </c>
      <c r="C14" s="92">
        <v>4</v>
      </c>
      <c r="D14" s="51">
        <v>140</v>
      </c>
      <c r="E14" s="52"/>
      <c r="F14" s="52"/>
      <c r="G14" s="52"/>
      <c r="H14" s="168"/>
      <c r="I14" s="82">
        <v>10</v>
      </c>
      <c r="J14" s="81">
        <v>41</v>
      </c>
      <c r="K14" s="98">
        <v>105</v>
      </c>
    </row>
    <row r="15" spans="1:11" x14ac:dyDescent="0.25">
      <c r="A15" s="113" t="s">
        <v>511</v>
      </c>
      <c r="B15" s="185">
        <v>3</v>
      </c>
      <c r="C15" s="293">
        <v>0</v>
      </c>
      <c r="D15" s="186">
        <v>119</v>
      </c>
      <c r="E15" s="309"/>
      <c r="F15" s="309"/>
      <c r="G15" s="309"/>
      <c r="H15" s="310"/>
      <c r="I15" s="54">
        <v>3</v>
      </c>
      <c r="J15" s="92">
        <v>35</v>
      </c>
      <c r="K15" s="98">
        <v>87</v>
      </c>
    </row>
    <row r="16" spans="1:11" x14ac:dyDescent="0.25">
      <c r="A16" s="75" t="s">
        <v>19</v>
      </c>
      <c r="B16" s="124">
        <f>SUM(B7:B15)</f>
        <v>243</v>
      </c>
      <c r="C16" s="124">
        <f>SUM(C7:C15)</f>
        <v>38</v>
      </c>
      <c r="D16" s="124">
        <f>SUM(D7:D15)</f>
        <v>2214</v>
      </c>
      <c r="E16" s="124"/>
      <c r="F16" s="124"/>
      <c r="G16" s="124"/>
      <c r="H16" s="124"/>
      <c r="I16" s="124">
        <f>SUM(I7:I15)</f>
        <v>253</v>
      </c>
      <c r="J16" s="124">
        <f>SUM(J7:J15)</f>
        <v>637</v>
      </c>
      <c r="K16" s="124">
        <f>SUM(K7:K15)</f>
        <v>1722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AC1EE-940E-4F2B-BAC4-A2504910EBB0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101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512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13" t="s">
        <v>513</v>
      </c>
      <c r="B7" s="49">
        <v>29</v>
      </c>
      <c r="C7" s="87">
        <v>3</v>
      </c>
      <c r="D7" s="48">
        <v>129</v>
      </c>
      <c r="E7" s="49">
        <v>13</v>
      </c>
      <c r="F7" s="48">
        <v>17</v>
      </c>
      <c r="G7" s="48">
        <v>104</v>
      </c>
      <c r="H7" s="48">
        <v>31</v>
      </c>
      <c r="I7" s="89"/>
      <c r="J7" s="90"/>
      <c r="K7" s="91"/>
    </row>
    <row r="8" spans="1:11" x14ac:dyDescent="0.25">
      <c r="A8" s="113" t="s">
        <v>514</v>
      </c>
      <c r="B8" s="82">
        <v>26</v>
      </c>
      <c r="C8" s="81">
        <v>5</v>
      </c>
      <c r="D8" s="98">
        <v>188</v>
      </c>
      <c r="E8" s="82">
        <v>15</v>
      </c>
      <c r="F8" s="98">
        <v>15</v>
      </c>
      <c r="G8" s="98">
        <v>161</v>
      </c>
      <c r="H8" s="98">
        <v>28</v>
      </c>
      <c r="I8" s="94"/>
      <c r="J8" s="95"/>
      <c r="K8" s="96"/>
    </row>
    <row r="9" spans="1:11" x14ac:dyDescent="0.25">
      <c r="A9" s="113" t="s">
        <v>515</v>
      </c>
      <c r="B9" s="82">
        <v>7</v>
      </c>
      <c r="C9" s="81">
        <v>1</v>
      </c>
      <c r="D9" s="98">
        <v>61</v>
      </c>
      <c r="E9" s="82">
        <v>3</v>
      </c>
      <c r="F9" s="98">
        <v>5</v>
      </c>
      <c r="G9" s="98">
        <v>46</v>
      </c>
      <c r="H9" s="98">
        <v>13</v>
      </c>
      <c r="I9" s="94"/>
      <c r="J9" s="95"/>
      <c r="K9" s="96"/>
    </row>
    <row r="10" spans="1:11" x14ac:dyDescent="0.25">
      <c r="A10" s="113" t="s">
        <v>516</v>
      </c>
      <c r="B10" s="82">
        <v>15</v>
      </c>
      <c r="C10" s="81">
        <v>7</v>
      </c>
      <c r="D10" s="98">
        <v>129</v>
      </c>
      <c r="E10" s="82">
        <v>3</v>
      </c>
      <c r="F10" s="98">
        <v>17</v>
      </c>
      <c r="G10" s="98">
        <v>91</v>
      </c>
      <c r="H10" s="98">
        <v>38</v>
      </c>
      <c r="I10" s="94"/>
      <c r="J10" s="95"/>
      <c r="K10" s="96"/>
    </row>
    <row r="11" spans="1:11" x14ac:dyDescent="0.25">
      <c r="A11" s="113" t="s">
        <v>517</v>
      </c>
      <c r="B11" s="82">
        <v>10</v>
      </c>
      <c r="C11" s="81">
        <v>0</v>
      </c>
      <c r="D11" s="98">
        <v>110</v>
      </c>
      <c r="E11" s="82">
        <v>6</v>
      </c>
      <c r="F11" s="98">
        <v>4</v>
      </c>
      <c r="G11" s="98">
        <v>92</v>
      </c>
      <c r="H11" s="98">
        <v>19</v>
      </c>
      <c r="I11" s="94"/>
      <c r="J11" s="95"/>
      <c r="K11" s="96"/>
    </row>
    <row r="12" spans="1:11" x14ac:dyDescent="0.25">
      <c r="A12" s="113" t="s">
        <v>518</v>
      </c>
      <c r="B12" s="82">
        <v>2</v>
      </c>
      <c r="C12" s="81">
        <v>2</v>
      </c>
      <c r="D12" s="98">
        <v>19</v>
      </c>
      <c r="E12" s="82">
        <v>0</v>
      </c>
      <c r="F12" s="98">
        <v>2</v>
      </c>
      <c r="G12" s="98">
        <v>12</v>
      </c>
      <c r="H12" s="98">
        <v>6</v>
      </c>
      <c r="I12" s="94"/>
      <c r="J12" s="95"/>
      <c r="K12" s="96"/>
    </row>
    <row r="13" spans="1:11" x14ac:dyDescent="0.25">
      <c r="A13" s="113" t="s">
        <v>519</v>
      </c>
      <c r="B13" s="82">
        <v>1</v>
      </c>
      <c r="C13" s="81">
        <v>0</v>
      </c>
      <c r="D13" s="98">
        <v>20</v>
      </c>
      <c r="E13" s="82">
        <v>1</v>
      </c>
      <c r="F13" s="98">
        <v>0</v>
      </c>
      <c r="G13" s="98">
        <v>17</v>
      </c>
      <c r="H13" s="98">
        <v>2</v>
      </c>
      <c r="I13" s="94"/>
      <c r="J13" s="95"/>
      <c r="K13" s="96"/>
    </row>
    <row r="14" spans="1:11" x14ac:dyDescent="0.25">
      <c r="A14" s="113" t="s">
        <v>520</v>
      </c>
      <c r="B14" s="82">
        <v>2</v>
      </c>
      <c r="C14" s="104">
        <v>0</v>
      </c>
      <c r="D14" s="98">
        <v>2</v>
      </c>
      <c r="E14" s="103">
        <v>1</v>
      </c>
      <c r="F14" s="98">
        <v>1</v>
      </c>
      <c r="G14" s="98">
        <v>1</v>
      </c>
      <c r="H14" s="98">
        <v>1</v>
      </c>
      <c r="I14" s="100"/>
      <c r="J14" s="101"/>
      <c r="K14" s="102"/>
    </row>
    <row r="15" spans="1:11" x14ac:dyDescent="0.25">
      <c r="A15" s="75" t="s">
        <v>19</v>
      </c>
      <c r="B15" s="124">
        <f>SUM(B7:B14)</f>
        <v>92</v>
      </c>
      <c r="C15" s="124">
        <f>SUM(C7:C14)</f>
        <v>18</v>
      </c>
      <c r="D15" s="124">
        <f>SUM(D7:D14)</f>
        <v>658</v>
      </c>
      <c r="E15" s="124">
        <f>SUM(E7:E14)</f>
        <v>42</v>
      </c>
      <c r="F15" s="124">
        <f>SUM(F7:F14)</f>
        <v>61</v>
      </c>
      <c r="G15" s="124">
        <f>SUM(G7:G14)</f>
        <v>524</v>
      </c>
      <c r="H15" s="124">
        <f>SUM(H7:H14)</f>
        <v>138</v>
      </c>
      <c r="I15" s="76"/>
      <c r="J15" s="76"/>
      <c r="K15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DD959-70D0-426E-89FE-9CE8B4BEFBEB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2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2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521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522</v>
      </c>
      <c r="B7" s="49">
        <v>48</v>
      </c>
      <c r="C7" s="87">
        <v>7</v>
      </c>
      <c r="D7" s="48">
        <v>290</v>
      </c>
      <c r="E7" s="135"/>
      <c r="F7" s="135"/>
      <c r="G7" s="135"/>
      <c r="H7" s="136"/>
      <c r="I7" s="114">
        <v>52</v>
      </c>
      <c r="J7" s="49">
        <v>71</v>
      </c>
      <c r="K7" s="48">
        <v>238</v>
      </c>
    </row>
    <row r="8" spans="1:11" x14ac:dyDescent="0.25">
      <c r="A8" s="113" t="s">
        <v>523</v>
      </c>
      <c r="B8" s="82">
        <v>23</v>
      </c>
      <c r="C8" s="81">
        <v>4</v>
      </c>
      <c r="D8" s="98">
        <v>155</v>
      </c>
      <c r="E8" s="57"/>
      <c r="F8" s="57"/>
      <c r="G8" s="57"/>
      <c r="H8" s="137"/>
      <c r="I8" s="131">
        <v>24</v>
      </c>
      <c r="J8" s="82">
        <v>46</v>
      </c>
      <c r="K8" s="98">
        <v>127</v>
      </c>
    </row>
    <row r="9" spans="1:11" x14ac:dyDescent="0.25">
      <c r="A9" s="113" t="s">
        <v>524</v>
      </c>
      <c r="B9" s="82">
        <v>16</v>
      </c>
      <c r="C9" s="81">
        <v>2</v>
      </c>
      <c r="D9" s="98">
        <v>215</v>
      </c>
      <c r="E9" s="57"/>
      <c r="F9" s="57"/>
      <c r="G9" s="57"/>
      <c r="H9" s="137"/>
      <c r="I9" s="131">
        <v>17</v>
      </c>
      <c r="J9" s="82">
        <v>59</v>
      </c>
      <c r="K9" s="98">
        <v>197</v>
      </c>
    </row>
    <row r="10" spans="1:11" x14ac:dyDescent="0.25">
      <c r="A10" s="113" t="s">
        <v>525</v>
      </c>
      <c r="B10" s="82">
        <v>11</v>
      </c>
      <c r="C10" s="81">
        <v>0</v>
      </c>
      <c r="D10" s="98">
        <v>140</v>
      </c>
      <c r="E10" s="57"/>
      <c r="F10" s="57"/>
      <c r="G10" s="57"/>
      <c r="H10" s="137"/>
      <c r="I10" s="131">
        <v>10</v>
      </c>
      <c r="J10" s="82">
        <v>27</v>
      </c>
      <c r="K10" s="98">
        <v>117</v>
      </c>
    </row>
    <row r="11" spans="1:11" x14ac:dyDescent="0.25">
      <c r="A11" s="113" t="s">
        <v>526</v>
      </c>
      <c r="B11" s="154">
        <v>0</v>
      </c>
      <c r="C11" s="179">
        <v>0</v>
      </c>
      <c r="D11" s="176">
        <v>19</v>
      </c>
      <c r="E11" s="140"/>
      <c r="F11" s="140"/>
      <c r="G11" s="140"/>
      <c r="H11" s="141"/>
      <c r="I11" s="177">
        <v>0</v>
      </c>
      <c r="J11" s="154">
        <v>7</v>
      </c>
      <c r="K11" s="176">
        <v>14</v>
      </c>
    </row>
    <row r="12" spans="1:11" x14ac:dyDescent="0.25">
      <c r="A12" s="75" t="s">
        <v>19</v>
      </c>
      <c r="B12" s="124">
        <f>SUM(B7:B11)</f>
        <v>98</v>
      </c>
      <c r="C12" s="124">
        <f>SUM(C7:C11)</f>
        <v>13</v>
      </c>
      <c r="D12" s="124">
        <f>SUM(D7:D11)</f>
        <v>819</v>
      </c>
      <c r="E12" s="124"/>
      <c r="F12" s="124"/>
      <c r="G12" s="124"/>
      <c r="H12" s="124"/>
      <c r="I12" s="124">
        <f>SUM(I7:I11)</f>
        <v>103</v>
      </c>
      <c r="J12" s="124">
        <f>SUM(J7:J11)</f>
        <v>210</v>
      </c>
      <c r="K12" s="124">
        <f>SUM(K7:K11)</f>
        <v>693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CEA11-3BE5-44FA-A1B3-C7E0A7F5358C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3.285156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6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527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528</v>
      </c>
      <c r="B7" s="49">
        <v>4</v>
      </c>
      <c r="C7" s="87">
        <v>1</v>
      </c>
      <c r="D7" s="87">
        <v>156</v>
      </c>
      <c r="E7" s="135"/>
      <c r="F7" s="135"/>
      <c r="G7" s="135"/>
      <c r="H7" s="136"/>
      <c r="I7" s="114">
        <v>4</v>
      </c>
      <c r="J7" s="49">
        <v>60</v>
      </c>
      <c r="K7" s="48">
        <v>113</v>
      </c>
    </row>
    <row r="8" spans="1:11" x14ac:dyDescent="0.25">
      <c r="A8" s="113" t="s">
        <v>529</v>
      </c>
      <c r="B8" s="82">
        <v>12</v>
      </c>
      <c r="C8" s="81">
        <v>2</v>
      </c>
      <c r="D8" s="81">
        <v>393</v>
      </c>
      <c r="E8" s="57"/>
      <c r="F8" s="57"/>
      <c r="G8" s="57"/>
      <c r="H8" s="137"/>
      <c r="I8" s="131">
        <v>10</v>
      </c>
      <c r="J8" s="82">
        <v>145</v>
      </c>
      <c r="K8" s="98">
        <v>287</v>
      </c>
    </row>
    <row r="9" spans="1:11" x14ac:dyDescent="0.25">
      <c r="A9" s="113" t="s">
        <v>530</v>
      </c>
      <c r="B9" s="82">
        <v>8</v>
      </c>
      <c r="C9" s="81">
        <v>6</v>
      </c>
      <c r="D9" s="81">
        <v>534</v>
      </c>
      <c r="E9" s="57"/>
      <c r="F9" s="57"/>
      <c r="G9" s="57"/>
      <c r="H9" s="137"/>
      <c r="I9" s="131">
        <v>9</v>
      </c>
      <c r="J9" s="82">
        <v>143</v>
      </c>
      <c r="K9" s="98">
        <v>420</v>
      </c>
    </row>
    <row r="10" spans="1:11" x14ac:dyDescent="0.25">
      <c r="A10" s="113" t="s">
        <v>531</v>
      </c>
      <c r="B10" s="82">
        <v>2</v>
      </c>
      <c r="C10" s="81">
        <v>0</v>
      </c>
      <c r="D10" s="81">
        <v>209</v>
      </c>
      <c r="E10" s="57"/>
      <c r="F10" s="57"/>
      <c r="G10" s="57"/>
      <c r="H10" s="137"/>
      <c r="I10" s="131">
        <v>2</v>
      </c>
      <c r="J10" s="82">
        <v>64</v>
      </c>
      <c r="K10" s="98">
        <v>157</v>
      </c>
    </row>
    <row r="11" spans="1:11" x14ac:dyDescent="0.25">
      <c r="A11" s="113" t="s">
        <v>532</v>
      </c>
      <c r="B11" s="82">
        <v>20</v>
      </c>
      <c r="C11" s="81">
        <v>9</v>
      </c>
      <c r="D11" s="81">
        <v>276</v>
      </c>
      <c r="E11" s="57"/>
      <c r="F11" s="57"/>
      <c r="G11" s="57"/>
      <c r="H11" s="137"/>
      <c r="I11" s="131">
        <v>25</v>
      </c>
      <c r="J11" s="82">
        <v>78</v>
      </c>
      <c r="K11" s="98">
        <v>208</v>
      </c>
    </row>
    <row r="12" spans="1:11" x14ac:dyDescent="0.25">
      <c r="A12" s="113" t="s">
        <v>533</v>
      </c>
      <c r="B12" s="82">
        <v>13</v>
      </c>
      <c r="C12" s="81">
        <v>4</v>
      </c>
      <c r="D12" s="81">
        <v>420</v>
      </c>
      <c r="E12" s="57"/>
      <c r="F12" s="57"/>
      <c r="G12" s="57"/>
      <c r="H12" s="137"/>
      <c r="I12" s="131">
        <v>14</v>
      </c>
      <c r="J12" s="82">
        <v>112</v>
      </c>
      <c r="K12" s="98">
        <v>334</v>
      </c>
    </row>
    <row r="13" spans="1:11" x14ac:dyDescent="0.25">
      <c r="A13" s="113" t="s">
        <v>534</v>
      </c>
      <c r="B13" s="82">
        <v>24</v>
      </c>
      <c r="C13" s="81">
        <v>7</v>
      </c>
      <c r="D13" s="81">
        <v>355</v>
      </c>
      <c r="E13" s="57"/>
      <c r="F13" s="57"/>
      <c r="G13" s="57"/>
      <c r="H13" s="137"/>
      <c r="I13" s="131">
        <v>26</v>
      </c>
      <c r="J13" s="82">
        <v>91</v>
      </c>
      <c r="K13" s="98">
        <v>284</v>
      </c>
    </row>
    <row r="14" spans="1:11" x14ac:dyDescent="0.25">
      <c r="A14" s="113" t="s">
        <v>535</v>
      </c>
      <c r="B14" s="82">
        <v>18</v>
      </c>
      <c r="C14" s="81">
        <v>4</v>
      </c>
      <c r="D14" s="81">
        <v>187</v>
      </c>
      <c r="E14" s="57"/>
      <c r="F14" s="57"/>
      <c r="G14" s="57"/>
      <c r="H14" s="137"/>
      <c r="I14" s="131">
        <v>20</v>
      </c>
      <c r="J14" s="82">
        <v>59</v>
      </c>
      <c r="K14" s="98">
        <v>131</v>
      </c>
    </row>
    <row r="15" spans="1:11" x14ac:dyDescent="0.25">
      <c r="A15" s="113" t="s">
        <v>536</v>
      </c>
      <c r="B15" s="82">
        <v>21</v>
      </c>
      <c r="C15" s="81">
        <v>4</v>
      </c>
      <c r="D15" s="81">
        <v>296</v>
      </c>
      <c r="E15" s="57"/>
      <c r="F15" s="57"/>
      <c r="G15" s="57"/>
      <c r="H15" s="137"/>
      <c r="I15" s="131">
        <v>23</v>
      </c>
      <c r="J15" s="82">
        <v>69</v>
      </c>
      <c r="K15" s="98">
        <v>245</v>
      </c>
    </row>
    <row r="16" spans="1:11" x14ac:dyDescent="0.25">
      <c r="A16" s="113" t="s">
        <v>537</v>
      </c>
      <c r="B16" s="82">
        <v>6</v>
      </c>
      <c r="C16" s="81">
        <v>1</v>
      </c>
      <c r="D16" s="81">
        <v>54</v>
      </c>
      <c r="E16" s="57"/>
      <c r="F16" s="57"/>
      <c r="G16" s="57"/>
      <c r="H16" s="137"/>
      <c r="I16" s="131">
        <v>7</v>
      </c>
      <c r="J16" s="82">
        <v>25</v>
      </c>
      <c r="K16" s="98">
        <v>35</v>
      </c>
    </row>
    <row r="17" spans="1:11" x14ac:dyDescent="0.25">
      <c r="A17" s="113" t="s">
        <v>538</v>
      </c>
      <c r="B17" s="82">
        <v>2</v>
      </c>
      <c r="C17" s="81">
        <v>1</v>
      </c>
      <c r="D17" s="81">
        <v>70</v>
      </c>
      <c r="E17" s="57"/>
      <c r="F17" s="57"/>
      <c r="G17" s="57"/>
      <c r="H17" s="137"/>
      <c r="I17" s="131">
        <v>3</v>
      </c>
      <c r="J17" s="82">
        <v>26</v>
      </c>
      <c r="K17" s="98">
        <v>46</v>
      </c>
    </row>
    <row r="18" spans="1:11" x14ac:dyDescent="0.25">
      <c r="A18" s="113" t="s">
        <v>539</v>
      </c>
      <c r="B18" s="82">
        <v>3</v>
      </c>
      <c r="C18" s="81">
        <v>1</v>
      </c>
      <c r="D18" s="81">
        <v>21</v>
      </c>
      <c r="E18" s="57"/>
      <c r="F18" s="57"/>
      <c r="G18" s="57"/>
      <c r="H18" s="137"/>
      <c r="I18" s="131">
        <v>4</v>
      </c>
      <c r="J18" s="82">
        <v>8</v>
      </c>
      <c r="K18" s="98">
        <v>12</v>
      </c>
    </row>
    <row r="19" spans="1:11" x14ac:dyDescent="0.25">
      <c r="A19" s="113" t="s">
        <v>540</v>
      </c>
      <c r="B19" s="82">
        <v>2</v>
      </c>
      <c r="C19" s="81">
        <v>2</v>
      </c>
      <c r="D19" s="81">
        <v>19</v>
      </c>
      <c r="E19" s="57"/>
      <c r="F19" s="57"/>
      <c r="G19" s="57"/>
      <c r="H19" s="137"/>
      <c r="I19" s="131">
        <v>4</v>
      </c>
      <c r="J19" s="82">
        <v>9</v>
      </c>
      <c r="K19" s="98">
        <v>10</v>
      </c>
    </row>
    <row r="20" spans="1:11" x14ac:dyDescent="0.25">
      <c r="A20" s="113" t="s">
        <v>541</v>
      </c>
      <c r="B20" s="82">
        <v>9</v>
      </c>
      <c r="C20" s="81">
        <v>4</v>
      </c>
      <c r="D20" s="81">
        <v>255</v>
      </c>
      <c r="E20" s="57"/>
      <c r="F20" s="57"/>
      <c r="G20" s="57"/>
      <c r="H20" s="137"/>
      <c r="I20" s="131">
        <v>11</v>
      </c>
      <c r="J20" s="82">
        <v>43</v>
      </c>
      <c r="K20" s="98">
        <v>224</v>
      </c>
    </row>
    <row r="21" spans="1:11" x14ac:dyDescent="0.25">
      <c r="A21" s="113" t="s">
        <v>542</v>
      </c>
      <c r="B21" s="82">
        <v>18</v>
      </c>
      <c r="C21" s="81">
        <v>7</v>
      </c>
      <c r="D21" s="81">
        <v>311</v>
      </c>
      <c r="E21" s="57"/>
      <c r="F21" s="57"/>
      <c r="G21" s="57"/>
      <c r="H21" s="137"/>
      <c r="I21" s="131">
        <v>21</v>
      </c>
      <c r="J21" s="82">
        <v>76</v>
      </c>
      <c r="K21" s="98">
        <v>245</v>
      </c>
    </row>
    <row r="22" spans="1:11" x14ac:dyDescent="0.25">
      <c r="A22" s="113" t="s">
        <v>543</v>
      </c>
      <c r="B22" s="82">
        <v>21</v>
      </c>
      <c r="C22" s="81">
        <v>7</v>
      </c>
      <c r="D22" s="81">
        <v>405</v>
      </c>
      <c r="E22" s="57"/>
      <c r="F22" s="57"/>
      <c r="G22" s="57"/>
      <c r="H22" s="137"/>
      <c r="I22" s="131">
        <v>27</v>
      </c>
      <c r="J22" s="82">
        <v>69</v>
      </c>
      <c r="K22" s="98">
        <v>365</v>
      </c>
    </row>
    <row r="23" spans="1:11" x14ac:dyDescent="0.25">
      <c r="A23" s="113" t="s">
        <v>544</v>
      </c>
      <c r="B23" s="82">
        <v>12</v>
      </c>
      <c r="C23" s="81">
        <v>0</v>
      </c>
      <c r="D23" s="81">
        <v>126</v>
      </c>
      <c r="E23" s="57"/>
      <c r="F23" s="57"/>
      <c r="G23" s="57"/>
      <c r="H23" s="137"/>
      <c r="I23" s="131">
        <v>10</v>
      </c>
      <c r="J23" s="82">
        <v>36</v>
      </c>
      <c r="K23" s="98">
        <v>95</v>
      </c>
    </row>
    <row r="24" spans="1:11" x14ac:dyDescent="0.25">
      <c r="A24" s="113" t="s">
        <v>545</v>
      </c>
      <c r="B24" s="82">
        <v>8</v>
      </c>
      <c r="C24" s="81">
        <v>2</v>
      </c>
      <c r="D24" s="81">
        <v>306</v>
      </c>
      <c r="E24" s="57"/>
      <c r="F24" s="57"/>
      <c r="G24" s="57"/>
      <c r="H24" s="137"/>
      <c r="I24" s="131">
        <v>6</v>
      </c>
      <c r="J24" s="82">
        <v>104</v>
      </c>
      <c r="K24" s="98">
        <v>224</v>
      </c>
    </row>
    <row r="25" spans="1:11" x14ac:dyDescent="0.25">
      <c r="A25" s="113" t="s">
        <v>546</v>
      </c>
      <c r="B25" s="82">
        <v>8</v>
      </c>
      <c r="C25" s="81">
        <v>0</v>
      </c>
      <c r="D25" s="81">
        <v>310</v>
      </c>
      <c r="E25" s="57"/>
      <c r="F25" s="57"/>
      <c r="G25" s="57"/>
      <c r="H25" s="137"/>
      <c r="I25" s="131">
        <v>8</v>
      </c>
      <c r="J25" s="82">
        <v>92</v>
      </c>
      <c r="K25" s="98">
        <v>224</v>
      </c>
    </row>
    <row r="26" spans="1:11" x14ac:dyDescent="0.25">
      <c r="A26" s="113" t="s">
        <v>547</v>
      </c>
      <c r="B26" s="82">
        <v>4</v>
      </c>
      <c r="C26" s="81">
        <v>0</v>
      </c>
      <c r="D26" s="81">
        <v>59</v>
      </c>
      <c r="E26" s="57"/>
      <c r="F26" s="57"/>
      <c r="G26" s="57"/>
      <c r="H26" s="137"/>
      <c r="I26" s="131">
        <v>4</v>
      </c>
      <c r="J26" s="82">
        <v>18</v>
      </c>
      <c r="K26" s="98">
        <v>40</v>
      </c>
    </row>
    <row r="27" spans="1:11" x14ac:dyDescent="0.25">
      <c r="A27" s="113" t="s">
        <v>548</v>
      </c>
      <c r="B27" s="82">
        <v>7</v>
      </c>
      <c r="C27" s="81">
        <v>3</v>
      </c>
      <c r="D27" s="81">
        <v>14</v>
      </c>
      <c r="E27" s="140"/>
      <c r="F27" s="140"/>
      <c r="G27" s="140"/>
      <c r="H27" s="141"/>
      <c r="I27" s="131">
        <v>7</v>
      </c>
      <c r="J27" s="82">
        <v>3</v>
      </c>
      <c r="K27" s="98">
        <v>13</v>
      </c>
    </row>
    <row r="28" spans="1:11" x14ac:dyDescent="0.25">
      <c r="A28" s="75" t="s">
        <v>19</v>
      </c>
      <c r="B28" s="124">
        <f>SUM(B7:B27)</f>
        <v>222</v>
      </c>
      <c r="C28" s="124">
        <f>SUM(C7:C27)</f>
        <v>65</v>
      </c>
      <c r="D28" s="124">
        <f>SUM(D7:D27)</f>
        <v>4776</v>
      </c>
      <c r="E28" s="124"/>
      <c r="F28" s="124"/>
      <c r="G28" s="124"/>
      <c r="H28" s="124"/>
      <c r="I28" s="124">
        <f>SUM(I7:I27)</f>
        <v>245</v>
      </c>
      <c r="J28" s="124">
        <f>SUM(J7:J27)</f>
        <v>1330</v>
      </c>
      <c r="K28" s="124">
        <f>SUM(K7:K27)</f>
        <v>3712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67807-3720-4651-8C22-DEAB7F588280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9.57031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6.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549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28" t="s">
        <v>550</v>
      </c>
      <c r="B7" s="49">
        <v>14</v>
      </c>
      <c r="C7" s="87">
        <v>1</v>
      </c>
      <c r="D7" s="48">
        <v>207</v>
      </c>
      <c r="E7" s="135"/>
      <c r="F7" s="135"/>
      <c r="G7" s="135"/>
      <c r="H7" s="136"/>
      <c r="I7" s="114">
        <v>15</v>
      </c>
      <c r="J7" s="49">
        <v>58</v>
      </c>
      <c r="K7" s="48">
        <v>158</v>
      </c>
    </row>
    <row r="8" spans="1:11" x14ac:dyDescent="0.25">
      <c r="A8" s="128" t="s">
        <v>551</v>
      </c>
      <c r="B8" s="82">
        <v>22</v>
      </c>
      <c r="C8" s="81">
        <v>3</v>
      </c>
      <c r="D8" s="98">
        <v>310</v>
      </c>
      <c r="E8" s="57"/>
      <c r="F8" s="57"/>
      <c r="G8" s="57"/>
      <c r="H8" s="137"/>
      <c r="I8" s="131">
        <v>21</v>
      </c>
      <c r="J8" s="82">
        <v>139</v>
      </c>
      <c r="K8" s="98">
        <v>197</v>
      </c>
    </row>
    <row r="9" spans="1:11" x14ac:dyDescent="0.25">
      <c r="A9" s="128" t="s">
        <v>552</v>
      </c>
      <c r="B9" s="82">
        <v>31</v>
      </c>
      <c r="C9" s="81">
        <v>1</v>
      </c>
      <c r="D9" s="98">
        <v>180</v>
      </c>
      <c r="E9" s="57"/>
      <c r="F9" s="57"/>
      <c r="G9" s="57"/>
      <c r="H9" s="137"/>
      <c r="I9" s="131">
        <v>30</v>
      </c>
      <c r="J9" s="82">
        <v>69</v>
      </c>
      <c r="K9" s="98">
        <v>122</v>
      </c>
    </row>
    <row r="10" spans="1:11" x14ac:dyDescent="0.25">
      <c r="A10" s="128" t="s">
        <v>553</v>
      </c>
      <c r="B10" s="82">
        <v>19</v>
      </c>
      <c r="C10" s="81">
        <v>9</v>
      </c>
      <c r="D10" s="98">
        <v>213</v>
      </c>
      <c r="E10" s="57"/>
      <c r="F10" s="57"/>
      <c r="G10" s="57"/>
      <c r="H10" s="137"/>
      <c r="I10" s="131">
        <v>27</v>
      </c>
      <c r="J10" s="82">
        <v>83</v>
      </c>
      <c r="K10" s="98">
        <v>144</v>
      </c>
    </row>
    <row r="11" spans="1:11" x14ac:dyDescent="0.25">
      <c r="A11" s="128" t="s">
        <v>554</v>
      </c>
      <c r="B11" s="82">
        <v>17</v>
      </c>
      <c r="C11" s="81">
        <v>6</v>
      </c>
      <c r="D11" s="98">
        <v>244</v>
      </c>
      <c r="E11" s="57"/>
      <c r="F11" s="57"/>
      <c r="G11" s="57"/>
      <c r="H11" s="137"/>
      <c r="I11" s="131">
        <v>17</v>
      </c>
      <c r="J11" s="82">
        <v>84</v>
      </c>
      <c r="K11" s="98">
        <v>172</v>
      </c>
    </row>
    <row r="12" spans="1:11" x14ac:dyDescent="0.25">
      <c r="A12" s="128" t="s">
        <v>555</v>
      </c>
      <c r="B12" s="82">
        <v>16</v>
      </c>
      <c r="C12" s="81">
        <v>3</v>
      </c>
      <c r="D12" s="98">
        <v>233</v>
      </c>
      <c r="E12" s="57"/>
      <c r="F12" s="57"/>
      <c r="G12" s="57"/>
      <c r="H12" s="137"/>
      <c r="I12" s="131">
        <v>18</v>
      </c>
      <c r="J12" s="82">
        <v>96</v>
      </c>
      <c r="K12" s="98">
        <v>148</v>
      </c>
    </row>
    <row r="13" spans="1:11" x14ac:dyDescent="0.25">
      <c r="A13" s="128" t="s">
        <v>556</v>
      </c>
      <c r="B13" s="82">
        <v>23</v>
      </c>
      <c r="C13" s="81">
        <v>2</v>
      </c>
      <c r="D13" s="98">
        <v>211</v>
      </c>
      <c r="E13" s="57"/>
      <c r="F13" s="57"/>
      <c r="G13" s="57"/>
      <c r="H13" s="137"/>
      <c r="I13" s="131">
        <v>20</v>
      </c>
      <c r="J13" s="82">
        <v>69</v>
      </c>
      <c r="K13" s="98">
        <v>150</v>
      </c>
    </row>
    <row r="14" spans="1:11" x14ac:dyDescent="0.25">
      <c r="A14" s="128" t="s">
        <v>557</v>
      </c>
      <c r="B14" s="82">
        <v>18</v>
      </c>
      <c r="C14" s="81">
        <v>4</v>
      </c>
      <c r="D14" s="98">
        <v>194</v>
      </c>
      <c r="E14" s="57"/>
      <c r="F14" s="57"/>
      <c r="G14" s="57"/>
      <c r="H14" s="137"/>
      <c r="I14" s="131">
        <v>22</v>
      </c>
      <c r="J14" s="82">
        <v>75</v>
      </c>
      <c r="K14" s="98">
        <v>132</v>
      </c>
    </row>
    <row r="15" spans="1:11" x14ac:dyDescent="0.25">
      <c r="A15" s="128" t="s">
        <v>558</v>
      </c>
      <c r="B15" s="54">
        <v>27</v>
      </c>
      <c r="C15" s="81">
        <v>2</v>
      </c>
      <c r="D15" s="98">
        <v>135</v>
      </c>
      <c r="E15" s="57"/>
      <c r="F15" s="57"/>
      <c r="G15" s="57"/>
      <c r="H15" s="137"/>
      <c r="I15" s="51">
        <v>22</v>
      </c>
      <c r="J15" s="82">
        <v>36</v>
      </c>
      <c r="K15" s="98">
        <v>101</v>
      </c>
    </row>
    <row r="16" spans="1:11" x14ac:dyDescent="0.25">
      <c r="A16" s="128" t="s">
        <v>559</v>
      </c>
      <c r="B16" s="54">
        <v>22</v>
      </c>
      <c r="C16" s="81">
        <v>1</v>
      </c>
      <c r="D16" s="98">
        <v>180</v>
      </c>
      <c r="E16" s="57"/>
      <c r="F16" s="57"/>
      <c r="G16" s="57"/>
      <c r="H16" s="137"/>
      <c r="I16" s="51">
        <v>22</v>
      </c>
      <c r="J16" s="82">
        <v>60</v>
      </c>
      <c r="K16" s="98">
        <v>127</v>
      </c>
    </row>
    <row r="17" spans="1:11" x14ac:dyDescent="0.25">
      <c r="A17" s="128" t="s">
        <v>560</v>
      </c>
      <c r="B17" s="185">
        <v>11</v>
      </c>
      <c r="C17" s="92">
        <v>1</v>
      </c>
      <c r="D17" s="50">
        <v>135</v>
      </c>
      <c r="E17" s="140"/>
      <c r="F17" s="140"/>
      <c r="G17" s="140"/>
      <c r="H17" s="141"/>
      <c r="I17" s="186">
        <v>10</v>
      </c>
      <c r="J17" s="54">
        <v>45</v>
      </c>
      <c r="K17" s="50">
        <v>99</v>
      </c>
    </row>
    <row r="18" spans="1:11" x14ac:dyDescent="0.25">
      <c r="A18" s="75" t="s">
        <v>19</v>
      </c>
      <c r="B18" s="124">
        <f>SUM(B7:B17)</f>
        <v>220</v>
      </c>
      <c r="C18" s="124">
        <f>SUM(C7:C17)</f>
        <v>33</v>
      </c>
      <c r="D18" s="124">
        <f>SUM(D7:D17)</f>
        <v>2242</v>
      </c>
      <c r="E18" s="124"/>
      <c r="F18" s="124"/>
      <c r="G18" s="124"/>
      <c r="H18" s="124"/>
      <c r="I18" s="124">
        <f>SUM(I7:I17)</f>
        <v>224</v>
      </c>
      <c r="J18" s="124">
        <f>SUM(J7:J17)</f>
        <v>814</v>
      </c>
      <c r="K18" s="124">
        <f>SUM(K7:K17)</f>
        <v>1550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5AC50-3D9E-479E-8AFA-E9FA3037E22D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3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7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561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13" t="s">
        <v>562</v>
      </c>
      <c r="B7" s="49">
        <v>47</v>
      </c>
      <c r="C7" s="87">
        <v>19</v>
      </c>
      <c r="D7" s="48">
        <v>73</v>
      </c>
      <c r="E7" s="49">
        <v>28</v>
      </c>
      <c r="F7" s="87">
        <v>34</v>
      </c>
      <c r="G7" s="155">
        <v>54</v>
      </c>
      <c r="H7" s="87">
        <v>20</v>
      </c>
      <c r="I7" s="89"/>
      <c r="J7" s="90"/>
      <c r="K7" s="91"/>
    </row>
    <row r="8" spans="1:11" x14ac:dyDescent="0.25">
      <c r="A8" s="113" t="s">
        <v>563</v>
      </c>
      <c r="B8" s="54">
        <v>51</v>
      </c>
      <c r="C8" s="92">
        <v>8</v>
      </c>
      <c r="D8" s="50">
        <v>126</v>
      </c>
      <c r="E8" s="54">
        <v>21</v>
      </c>
      <c r="F8" s="92">
        <v>31</v>
      </c>
      <c r="G8" s="52">
        <v>93</v>
      </c>
      <c r="H8" s="92">
        <v>30</v>
      </c>
      <c r="I8" s="94"/>
      <c r="J8" s="95"/>
      <c r="K8" s="96"/>
    </row>
    <row r="9" spans="1:11" x14ac:dyDescent="0.25">
      <c r="A9" s="113" t="s">
        <v>564</v>
      </c>
      <c r="B9" s="54">
        <v>90</v>
      </c>
      <c r="C9" s="92">
        <v>28</v>
      </c>
      <c r="D9" s="50">
        <v>112</v>
      </c>
      <c r="E9" s="54">
        <v>33</v>
      </c>
      <c r="F9" s="92">
        <v>76</v>
      </c>
      <c r="G9" s="52">
        <v>79</v>
      </c>
      <c r="H9" s="92">
        <v>34</v>
      </c>
      <c r="I9" s="94"/>
      <c r="J9" s="95"/>
      <c r="K9" s="96"/>
    </row>
    <row r="10" spans="1:11" x14ac:dyDescent="0.25">
      <c r="A10" s="113" t="s">
        <v>565</v>
      </c>
      <c r="B10" s="54">
        <v>63</v>
      </c>
      <c r="C10" s="92">
        <v>16</v>
      </c>
      <c r="D10" s="50">
        <v>98</v>
      </c>
      <c r="E10" s="54">
        <v>19</v>
      </c>
      <c r="F10" s="92">
        <v>53</v>
      </c>
      <c r="G10" s="52">
        <v>80</v>
      </c>
      <c r="H10" s="92">
        <v>17</v>
      </c>
      <c r="I10" s="94"/>
      <c r="J10" s="95"/>
      <c r="K10" s="96"/>
    </row>
    <row r="11" spans="1:11" x14ac:dyDescent="0.25">
      <c r="A11" s="113" t="s">
        <v>566</v>
      </c>
      <c r="B11" s="54">
        <v>40</v>
      </c>
      <c r="C11" s="92">
        <v>15</v>
      </c>
      <c r="D11" s="50">
        <v>96</v>
      </c>
      <c r="E11" s="54">
        <v>18</v>
      </c>
      <c r="F11" s="92">
        <v>28</v>
      </c>
      <c r="G11" s="52">
        <v>75</v>
      </c>
      <c r="H11" s="92">
        <v>27</v>
      </c>
      <c r="I11" s="94"/>
      <c r="J11" s="95"/>
      <c r="K11" s="96"/>
    </row>
    <row r="12" spans="1:11" x14ac:dyDescent="0.25">
      <c r="A12" s="113" t="s">
        <v>567</v>
      </c>
      <c r="B12" s="54">
        <v>87</v>
      </c>
      <c r="C12" s="92">
        <v>21</v>
      </c>
      <c r="D12" s="50">
        <v>167</v>
      </c>
      <c r="E12" s="54">
        <v>34</v>
      </c>
      <c r="F12" s="92">
        <v>67</v>
      </c>
      <c r="G12" s="52">
        <v>135</v>
      </c>
      <c r="H12" s="92">
        <v>39</v>
      </c>
      <c r="I12" s="94"/>
      <c r="J12" s="95"/>
      <c r="K12" s="96"/>
    </row>
    <row r="13" spans="1:11" x14ac:dyDescent="0.25">
      <c r="A13" s="113" t="s">
        <v>568</v>
      </c>
      <c r="B13" s="54">
        <v>39</v>
      </c>
      <c r="C13" s="92">
        <v>15</v>
      </c>
      <c r="D13" s="50">
        <v>130</v>
      </c>
      <c r="E13" s="54">
        <v>20</v>
      </c>
      <c r="F13" s="92">
        <v>33</v>
      </c>
      <c r="G13" s="52">
        <v>102</v>
      </c>
      <c r="H13" s="92">
        <v>38</v>
      </c>
      <c r="I13" s="94"/>
      <c r="J13" s="95"/>
      <c r="K13" s="96"/>
    </row>
    <row r="14" spans="1:11" x14ac:dyDescent="0.25">
      <c r="A14" s="113" t="s">
        <v>569</v>
      </c>
      <c r="B14" s="54">
        <v>82</v>
      </c>
      <c r="C14" s="92">
        <v>41</v>
      </c>
      <c r="D14" s="50">
        <v>277</v>
      </c>
      <c r="E14" s="54">
        <v>33</v>
      </c>
      <c r="F14" s="92">
        <v>77</v>
      </c>
      <c r="G14" s="52">
        <v>200</v>
      </c>
      <c r="H14" s="92">
        <v>71</v>
      </c>
      <c r="I14" s="94"/>
      <c r="J14" s="95"/>
      <c r="K14" s="96"/>
    </row>
    <row r="15" spans="1:11" x14ac:dyDescent="0.25">
      <c r="A15" s="113" t="s">
        <v>570</v>
      </c>
      <c r="B15" s="54">
        <v>92</v>
      </c>
      <c r="C15" s="92">
        <v>37</v>
      </c>
      <c r="D15" s="50">
        <v>224</v>
      </c>
      <c r="E15" s="54">
        <v>47</v>
      </c>
      <c r="F15" s="92">
        <v>75</v>
      </c>
      <c r="G15" s="52">
        <v>156</v>
      </c>
      <c r="H15" s="92">
        <v>66</v>
      </c>
      <c r="I15" s="94"/>
      <c r="J15" s="95"/>
      <c r="K15" s="96"/>
    </row>
    <row r="16" spans="1:11" x14ac:dyDescent="0.25">
      <c r="A16" s="113" t="s">
        <v>571</v>
      </c>
      <c r="B16" s="54">
        <v>47</v>
      </c>
      <c r="C16" s="92">
        <v>9</v>
      </c>
      <c r="D16" s="50">
        <v>73</v>
      </c>
      <c r="E16" s="54">
        <v>23</v>
      </c>
      <c r="F16" s="92">
        <v>31</v>
      </c>
      <c r="G16" s="52">
        <v>54</v>
      </c>
      <c r="H16" s="92">
        <v>27</v>
      </c>
      <c r="I16" s="94"/>
      <c r="J16" s="95"/>
      <c r="K16" s="96"/>
    </row>
    <row r="17" spans="1:11" x14ac:dyDescent="0.25">
      <c r="A17" s="113" t="s">
        <v>572</v>
      </c>
      <c r="B17" s="54">
        <v>119</v>
      </c>
      <c r="C17" s="92">
        <v>39</v>
      </c>
      <c r="D17" s="50">
        <v>199</v>
      </c>
      <c r="E17" s="54">
        <v>58</v>
      </c>
      <c r="F17" s="92">
        <v>84</v>
      </c>
      <c r="G17" s="52">
        <v>151</v>
      </c>
      <c r="H17" s="92">
        <v>48</v>
      </c>
      <c r="I17" s="94"/>
      <c r="J17" s="95"/>
      <c r="K17" s="96"/>
    </row>
    <row r="18" spans="1:11" x14ac:dyDescent="0.25">
      <c r="A18" s="113" t="s">
        <v>573</v>
      </c>
      <c r="B18" s="54">
        <v>18</v>
      </c>
      <c r="C18" s="92">
        <v>8</v>
      </c>
      <c r="D18" s="50">
        <v>70</v>
      </c>
      <c r="E18" s="54">
        <v>10</v>
      </c>
      <c r="F18" s="92">
        <v>15</v>
      </c>
      <c r="G18" s="52">
        <v>57</v>
      </c>
      <c r="H18" s="92">
        <v>16</v>
      </c>
      <c r="I18" s="94"/>
      <c r="J18" s="95"/>
      <c r="K18" s="96"/>
    </row>
    <row r="19" spans="1:11" x14ac:dyDescent="0.25">
      <c r="A19" s="113" t="s">
        <v>574</v>
      </c>
      <c r="B19" s="54">
        <v>51</v>
      </c>
      <c r="C19" s="92">
        <v>10</v>
      </c>
      <c r="D19" s="50">
        <v>142</v>
      </c>
      <c r="E19" s="54">
        <v>16</v>
      </c>
      <c r="F19" s="92">
        <v>40</v>
      </c>
      <c r="G19" s="52">
        <v>109</v>
      </c>
      <c r="H19" s="92">
        <v>35</v>
      </c>
      <c r="I19" s="94"/>
      <c r="J19" s="95"/>
      <c r="K19" s="96"/>
    </row>
    <row r="20" spans="1:11" x14ac:dyDescent="0.25">
      <c r="A20" s="113" t="s">
        <v>575</v>
      </c>
      <c r="B20" s="54">
        <v>39</v>
      </c>
      <c r="C20" s="92">
        <v>16</v>
      </c>
      <c r="D20" s="50">
        <v>128</v>
      </c>
      <c r="E20" s="54">
        <v>22</v>
      </c>
      <c r="F20" s="92">
        <v>28</v>
      </c>
      <c r="G20" s="52">
        <v>93</v>
      </c>
      <c r="H20" s="92">
        <v>34</v>
      </c>
      <c r="I20" s="94"/>
      <c r="J20" s="95"/>
      <c r="K20" s="96"/>
    </row>
    <row r="21" spans="1:11" x14ac:dyDescent="0.25">
      <c r="A21" s="113" t="s">
        <v>576</v>
      </c>
      <c r="B21" s="54">
        <v>38</v>
      </c>
      <c r="C21" s="92">
        <v>14</v>
      </c>
      <c r="D21" s="50">
        <v>119</v>
      </c>
      <c r="E21" s="54">
        <v>15</v>
      </c>
      <c r="F21" s="92">
        <v>34</v>
      </c>
      <c r="G21" s="52">
        <v>87</v>
      </c>
      <c r="H21" s="92">
        <v>31</v>
      </c>
      <c r="I21" s="94"/>
      <c r="J21" s="95"/>
      <c r="K21" s="96"/>
    </row>
    <row r="22" spans="1:11" x14ac:dyDescent="0.25">
      <c r="A22" s="113" t="s">
        <v>577</v>
      </c>
      <c r="B22" s="54">
        <v>56</v>
      </c>
      <c r="C22" s="92">
        <v>18</v>
      </c>
      <c r="D22" s="50">
        <v>153</v>
      </c>
      <c r="E22" s="54">
        <v>21</v>
      </c>
      <c r="F22" s="92">
        <v>51</v>
      </c>
      <c r="G22" s="52">
        <v>120</v>
      </c>
      <c r="H22" s="92">
        <v>36</v>
      </c>
      <c r="I22" s="94"/>
      <c r="J22" s="95"/>
      <c r="K22" s="96"/>
    </row>
    <row r="23" spans="1:11" x14ac:dyDescent="0.25">
      <c r="A23" s="113" t="s">
        <v>578</v>
      </c>
      <c r="B23" s="54">
        <v>54</v>
      </c>
      <c r="C23" s="92">
        <v>21</v>
      </c>
      <c r="D23" s="50">
        <v>210</v>
      </c>
      <c r="E23" s="54">
        <v>22</v>
      </c>
      <c r="F23" s="92">
        <v>48</v>
      </c>
      <c r="G23" s="52">
        <v>151</v>
      </c>
      <c r="H23" s="92">
        <v>58</v>
      </c>
      <c r="I23" s="94"/>
      <c r="J23" s="95"/>
      <c r="K23" s="96"/>
    </row>
    <row r="24" spans="1:11" x14ac:dyDescent="0.25">
      <c r="A24" s="113" t="s">
        <v>579</v>
      </c>
      <c r="B24" s="54">
        <v>33</v>
      </c>
      <c r="C24" s="92">
        <v>11</v>
      </c>
      <c r="D24" s="50">
        <v>133</v>
      </c>
      <c r="E24" s="54">
        <v>8</v>
      </c>
      <c r="F24" s="92">
        <v>33</v>
      </c>
      <c r="G24" s="52">
        <v>114</v>
      </c>
      <c r="H24" s="92">
        <v>24</v>
      </c>
      <c r="I24" s="94"/>
      <c r="J24" s="95"/>
      <c r="K24" s="96"/>
    </row>
    <row r="25" spans="1:11" x14ac:dyDescent="0.25">
      <c r="A25" s="113" t="s">
        <v>580</v>
      </c>
      <c r="B25" s="54">
        <v>51</v>
      </c>
      <c r="C25" s="92">
        <v>28</v>
      </c>
      <c r="D25" s="50">
        <v>208</v>
      </c>
      <c r="E25" s="54">
        <v>23</v>
      </c>
      <c r="F25" s="92">
        <v>48</v>
      </c>
      <c r="G25" s="52">
        <v>171</v>
      </c>
      <c r="H25" s="92">
        <v>40</v>
      </c>
      <c r="I25" s="94"/>
      <c r="J25" s="95"/>
      <c r="K25" s="96"/>
    </row>
    <row r="26" spans="1:11" x14ac:dyDescent="0.25">
      <c r="A26" s="113" t="s">
        <v>581</v>
      </c>
      <c r="B26" s="54">
        <v>61</v>
      </c>
      <c r="C26" s="92">
        <v>23</v>
      </c>
      <c r="D26" s="50">
        <v>243</v>
      </c>
      <c r="E26" s="54">
        <v>22</v>
      </c>
      <c r="F26" s="92">
        <v>56</v>
      </c>
      <c r="G26" s="52">
        <v>188</v>
      </c>
      <c r="H26" s="92">
        <v>60</v>
      </c>
      <c r="I26" s="94"/>
      <c r="J26" s="95"/>
      <c r="K26" s="96"/>
    </row>
    <row r="27" spans="1:11" x14ac:dyDescent="0.25">
      <c r="A27" s="113" t="s">
        <v>582</v>
      </c>
      <c r="B27" s="54">
        <v>73</v>
      </c>
      <c r="C27" s="92">
        <v>30</v>
      </c>
      <c r="D27" s="50">
        <v>260</v>
      </c>
      <c r="E27" s="54">
        <v>28</v>
      </c>
      <c r="F27" s="92">
        <v>63</v>
      </c>
      <c r="G27" s="52">
        <v>196</v>
      </c>
      <c r="H27" s="92">
        <v>57</v>
      </c>
      <c r="I27" s="94"/>
      <c r="J27" s="95"/>
      <c r="K27" s="96"/>
    </row>
    <row r="28" spans="1:11" x14ac:dyDescent="0.25">
      <c r="A28" s="113" t="s">
        <v>583</v>
      </c>
      <c r="B28" s="54">
        <v>69</v>
      </c>
      <c r="C28" s="92">
        <v>10</v>
      </c>
      <c r="D28" s="50">
        <v>176</v>
      </c>
      <c r="E28" s="54">
        <v>28</v>
      </c>
      <c r="F28" s="92">
        <v>47</v>
      </c>
      <c r="G28" s="52">
        <v>116</v>
      </c>
      <c r="H28" s="92">
        <v>58</v>
      </c>
      <c r="I28" s="94"/>
      <c r="J28" s="95"/>
      <c r="K28" s="96"/>
    </row>
    <row r="29" spans="1:11" x14ac:dyDescent="0.25">
      <c r="A29" s="113" t="s">
        <v>584</v>
      </c>
      <c r="B29" s="54">
        <v>10</v>
      </c>
      <c r="C29" s="92">
        <v>0</v>
      </c>
      <c r="D29" s="50">
        <v>49</v>
      </c>
      <c r="E29" s="54">
        <v>2</v>
      </c>
      <c r="F29" s="92">
        <v>8</v>
      </c>
      <c r="G29" s="52">
        <v>42</v>
      </c>
      <c r="H29" s="92">
        <v>7</v>
      </c>
      <c r="I29" s="94"/>
      <c r="J29" s="95"/>
      <c r="K29" s="96"/>
    </row>
    <row r="30" spans="1:11" x14ac:dyDescent="0.25">
      <c r="A30" s="113" t="s">
        <v>585</v>
      </c>
      <c r="B30" s="54">
        <v>46</v>
      </c>
      <c r="C30" s="92">
        <v>12</v>
      </c>
      <c r="D30" s="50">
        <v>220</v>
      </c>
      <c r="E30" s="54">
        <v>22</v>
      </c>
      <c r="F30" s="92">
        <v>32</v>
      </c>
      <c r="G30" s="52">
        <v>164</v>
      </c>
      <c r="H30" s="92">
        <v>50</v>
      </c>
      <c r="I30" s="94"/>
      <c r="J30" s="95"/>
      <c r="K30" s="96"/>
    </row>
    <row r="31" spans="1:11" x14ac:dyDescent="0.25">
      <c r="A31" s="113" t="s">
        <v>586</v>
      </c>
      <c r="B31" s="54">
        <v>29</v>
      </c>
      <c r="C31" s="92">
        <v>8</v>
      </c>
      <c r="D31" s="50">
        <v>177</v>
      </c>
      <c r="E31" s="54">
        <v>17</v>
      </c>
      <c r="F31" s="92">
        <v>18</v>
      </c>
      <c r="G31" s="52">
        <v>133</v>
      </c>
      <c r="H31" s="92">
        <v>52</v>
      </c>
      <c r="I31" s="94"/>
      <c r="J31" s="95"/>
      <c r="K31" s="96"/>
    </row>
    <row r="32" spans="1:11" x14ac:dyDescent="0.25">
      <c r="A32" s="113" t="s">
        <v>587</v>
      </c>
      <c r="B32" s="54">
        <v>114</v>
      </c>
      <c r="C32" s="92">
        <v>7</v>
      </c>
      <c r="D32" s="50">
        <v>86</v>
      </c>
      <c r="E32" s="54">
        <v>37</v>
      </c>
      <c r="F32" s="92">
        <v>77</v>
      </c>
      <c r="G32" s="52">
        <v>68</v>
      </c>
      <c r="H32" s="92">
        <v>16</v>
      </c>
      <c r="I32" s="94"/>
      <c r="J32" s="95"/>
      <c r="K32" s="96"/>
    </row>
    <row r="33" spans="1:11" x14ac:dyDescent="0.25">
      <c r="A33" s="113" t="s">
        <v>588</v>
      </c>
      <c r="B33" s="54">
        <v>9</v>
      </c>
      <c r="C33" s="92">
        <v>4</v>
      </c>
      <c r="D33" s="50">
        <v>85</v>
      </c>
      <c r="E33" s="54">
        <v>4</v>
      </c>
      <c r="F33" s="92">
        <v>7</v>
      </c>
      <c r="G33" s="52">
        <v>60</v>
      </c>
      <c r="H33" s="92">
        <v>24</v>
      </c>
      <c r="I33" s="94"/>
      <c r="J33" s="95"/>
      <c r="K33" s="96"/>
    </row>
    <row r="34" spans="1:11" x14ac:dyDescent="0.25">
      <c r="A34" s="113" t="s">
        <v>589</v>
      </c>
      <c r="B34" s="54">
        <v>36</v>
      </c>
      <c r="C34" s="92">
        <v>1</v>
      </c>
      <c r="D34" s="50">
        <v>122</v>
      </c>
      <c r="E34" s="54">
        <v>15</v>
      </c>
      <c r="F34" s="92">
        <v>18</v>
      </c>
      <c r="G34" s="52">
        <v>104</v>
      </c>
      <c r="H34" s="92">
        <v>24</v>
      </c>
      <c r="I34" s="94"/>
      <c r="J34" s="95"/>
      <c r="K34" s="96"/>
    </row>
    <row r="35" spans="1:11" x14ac:dyDescent="0.25">
      <c r="A35" s="113" t="s">
        <v>590</v>
      </c>
      <c r="B35" s="54">
        <v>17</v>
      </c>
      <c r="C35" s="92">
        <v>0</v>
      </c>
      <c r="D35" s="50">
        <v>64</v>
      </c>
      <c r="E35" s="54">
        <v>2</v>
      </c>
      <c r="F35" s="92">
        <v>14</v>
      </c>
      <c r="G35" s="52">
        <v>45</v>
      </c>
      <c r="H35" s="92">
        <v>17</v>
      </c>
      <c r="I35" s="94"/>
      <c r="J35" s="95"/>
      <c r="K35" s="96"/>
    </row>
    <row r="36" spans="1:11" x14ac:dyDescent="0.25">
      <c r="A36" s="113" t="s">
        <v>591</v>
      </c>
      <c r="B36" s="54">
        <v>18</v>
      </c>
      <c r="C36" s="92">
        <v>2</v>
      </c>
      <c r="D36" s="50">
        <v>48</v>
      </c>
      <c r="E36" s="54">
        <v>5</v>
      </c>
      <c r="F36" s="92">
        <v>15</v>
      </c>
      <c r="G36" s="52">
        <v>36</v>
      </c>
      <c r="H36" s="92">
        <v>16</v>
      </c>
      <c r="I36" s="94"/>
      <c r="J36" s="95"/>
      <c r="K36" s="96"/>
    </row>
    <row r="37" spans="1:11" x14ac:dyDescent="0.25">
      <c r="A37" s="113" t="s">
        <v>592</v>
      </c>
      <c r="B37" s="54">
        <v>23</v>
      </c>
      <c r="C37" s="92">
        <v>12</v>
      </c>
      <c r="D37" s="50">
        <v>95</v>
      </c>
      <c r="E37" s="54">
        <v>13</v>
      </c>
      <c r="F37" s="92">
        <v>16</v>
      </c>
      <c r="G37" s="52">
        <v>71</v>
      </c>
      <c r="H37" s="92">
        <v>27</v>
      </c>
      <c r="I37" s="94"/>
      <c r="J37" s="95"/>
      <c r="K37" s="96"/>
    </row>
    <row r="38" spans="1:11" x14ac:dyDescent="0.25">
      <c r="A38" s="113" t="s">
        <v>593</v>
      </c>
      <c r="B38" s="54">
        <v>22</v>
      </c>
      <c r="C38" s="92">
        <v>3</v>
      </c>
      <c r="D38" s="50">
        <v>39</v>
      </c>
      <c r="E38" s="54">
        <v>5</v>
      </c>
      <c r="F38" s="92">
        <v>15</v>
      </c>
      <c r="G38" s="52">
        <v>28</v>
      </c>
      <c r="H38" s="92">
        <v>10</v>
      </c>
      <c r="I38" s="107"/>
      <c r="J38" s="108"/>
      <c r="K38" s="109"/>
    </row>
    <row r="39" spans="1:11" x14ac:dyDescent="0.25">
      <c r="A39" s="75" t="s">
        <v>19</v>
      </c>
      <c r="B39" s="187">
        <f t="shared" ref="B39:H39" si="0">SUM(B7:B38)</f>
        <v>1624</v>
      </c>
      <c r="C39" s="187">
        <f t="shared" si="0"/>
        <v>486</v>
      </c>
      <c r="D39" s="187">
        <f t="shared" si="0"/>
        <v>4402</v>
      </c>
      <c r="E39" s="187">
        <f t="shared" si="0"/>
        <v>671</v>
      </c>
      <c r="F39" s="187">
        <f t="shared" si="0"/>
        <v>1272</v>
      </c>
      <c r="G39" s="187">
        <f t="shared" si="0"/>
        <v>3332</v>
      </c>
      <c r="H39" s="187">
        <f t="shared" si="0"/>
        <v>1109</v>
      </c>
      <c r="I39" s="76"/>
      <c r="J39" s="76"/>
      <c r="K39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  <rowBreaks count="1" manualBreakCount="1">
    <brk id="23" max="16383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D0834-1B78-4324-880E-8A303BDD09D8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3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594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28">
        <v>1</v>
      </c>
      <c r="B7" s="49">
        <v>18</v>
      </c>
      <c r="C7" s="87">
        <v>5</v>
      </c>
      <c r="D7" s="48">
        <v>297</v>
      </c>
      <c r="E7" s="135"/>
      <c r="F7" s="135"/>
      <c r="G7" s="135"/>
      <c r="H7" s="136"/>
      <c r="I7" s="114">
        <v>23</v>
      </c>
      <c r="J7" s="155">
        <v>74</v>
      </c>
      <c r="K7" s="87">
        <v>254</v>
      </c>
    </row>
    <row r="8" spans="1:11" x14ac:dyDescent="0.25">
      <c r="A8" s="128">
        <v>2</v>
      </c>
      <c r="B8" s="82">
        <v>12</v>
      </c>
      <c r="C8" s="81">
        <v>9</v>
      </c>
      <c r="D8" s="98">
        <v>206</v>
      </c>
      <c r="E8" s="57"/>
      <c r="F8" s="57"/>
      <c r="G8" s="57"/>
      <c r="H8" s="137"/>
      <c r="I8" s="131">
        <v>18</v>
      </c>
      <c r="J8" s="144">
        <v>67</v>
      </c>
      <c r="K8" s="81">
        <v>161</v>
      </c>
    </row>
    <row r="9" spans="1:11" x14ac:dyDescent="0.25">
      <c r="A9" s="128">
        <v>3</v>
      </c>
      <c r="B9" s="82">
        <v>16</v>
      </c>
      <c r="C9" s="81">
        <v>2</v>
      </c>
      <c r="D9" s="98">
        <v>254</v>
      </c>
      <c r="E9" s="57"/>
      <c r="F9" s="57"/>
      <c r="G9" s="57"/>
      <c r="H9" s="137"/>
      <c r="I9" s="131">
        <v>18</v>
      </c>
      <c r="J9" s="144">
        <v>64</v>
      </c>
      <c r="K9" s="81">
        <v>201</v>
      </c>
    </row>
    <row r="10" spans="1:11" x14ac:dyDescent="0.25">
      <c r="A10" s="128">
        <v>4</v>
      </c>
      <c r="B10" s="82">
        <v>5</v>
      </c>
      <c r="C10" s="81">
        <v>2</v>
      </c>
      <c r="D10" s="98">
        <v>209</v>
      </c>
      <c r="E10" s="57"/>
      <c r="F10" s="57"/>
      <c r="G10" s="57"/>
      <c r="H10" s="137"/>
      <c r="I10" s="131">
        <v>7</v>
      </c>
      <c r="J10" s="144">
        <v>82</v>
      </c>
      <c r="K10" s="81">
        <v>146</v>
      </c>
    </row>
    <row r="11" spans="1:11" x14ac:dyDescent="0.25">
      <c r="A11" s="128">
        <v>5</v>
      </c>
      <c r="B11" s="82">
        <v>3</v>
      </c>
      <c r="C11" s="81">
        <v>1</v>
      </c>
      <c r="D11" s="98">
        <v>59</v>
      </c>
      <c r="E11" s="57"/>
      <c r="F11" s="57"/>
      <c r="G11" s="57"/>
      <c r="H11" s="137"/>
      <c r="I11" s="131">
        <v>4</v>
      </c>
      <c r="J11" s="144">
        <v>15</v>
      </c>
      <c r="K11" s="81">
        <v>48</v>
      </c>
    </row>
    <row r="12" spans="1:11" x14ac:dyDescent="0.25">
      <c r="A12" s="128">
        <v>6</v>
      </c>
      <c r="B12" s="103">
        <v>1</v>
      </c>
      <c r="C12" s="104">
        <v>0</v>
      </c>
      <c r="D12" s="176">
        <v>55</v>
      </c>
      <c r="E12" s="140"/>
      <c r="F12" s="140"/>
      <c r="G12" s="140"/>
      <c r="H12" s="141"/>
      <c r="I12" s="142">
        <v>0</v>
      </c>
      <c r="J12" s="165">
        <v>21</v>
      </c>
      <c r="K12" s="81">
        <v>38</v>
      </c>
    </row>
    <row r="13" spans="1:11" x14ac:dyDescent="0.25">
      <c r="A13" s="75" t="s">
        <v>19</v>
      </c>
      <c r="B13" s="311">
        <f>SUM(B7:B12)</f>
        <v>55</v>
      </c>
      <c r="C13" s="311">
        <f t="shared" ref="C13:D13" si="0">SUM(C7:C12)</f>
        <v>19</v>
      </c>
      <c r="D13" s="312">
        <f t="shared" si="0"/>
        <v>1080</v>
      </c>
      <c r="E13" s="76"/>
      <c r="F13" s="76"/>
      <c r="G13" s="76"/>
      <c r="H13" s="76"/>
      <c r="I13" s="124">
        <f>SUM(I7:I12)</f>
        <v>70</v>
      </c>
      <c r="J13" s="124">
        <f>SUM(J7:J12)</f>
        <v>323</v>
      </c>
      <c r="K13" s="124">
        <f>SUM(K7:K12)</f>
        <v>848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652D3-2364-4039-B68F-86AE2991D376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0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595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13" t="s">
        <v>596</v>
      </c>
      <c r="B7" s="49">
        <v>25</v>
      </c>
      <c r="C7" s="87">
        <v>3</v>
      </c>
      <c r="D7" s="48">
        <v>203</v>
      </c>
      <c r="E7" s="49">
        <v>10</v>
      </c>
      <c r="F7" s="87">
        <v>17</v>
      </c>
      <c r="G7" s="155">
        <v>175</v>
      </c>
      <c r="H7" s="87">
        <v>31</v>
      </c>
      <c r="I7" s="89"/>
      <c r="J7" s="90"/>
      <c r="K7" s="91"/>
    </row>
    <row r="8" spans="1:11" x14ac:dyDescent="0.25">
      <c r="A8" s="113" t="s">
        <v>597</v>
      </c>
      <c r="B8" s="82">
        <v>23</v>
      </c>
      <c r="C8" s="81">
        <v>3</v>
      </c>
      <c r="D8" s="98">
        <v>379</v>
      </c>
      <c r="E8" s="82">
        <v>8</v>
      </c>
      <c r="F8" s="81">
        <v>18</v>
      </c>
      <c r="G8" s="144">
        <v>309</v>
      </c>
      <c r="H8" s="81">
        <v>77</v>
      </c>
      <c r="I8" s="94"/>
      <c r="J8" s="95"/>
      <c r="K8" s="96"/>
    </row>
    <row r="9" spans="1:11" x14ac:dyDescent="0.25">
      <c r="A9" s="113" t="s">
        <v>598</v>
      </c>
      <c r="B9" s="82">
        <v>28</v>
      </c>
      <c r="C9" s="81">
        <v>3</v>
      </c>
      <c r="D9" s="98">
        <v>215</v>
      </c>
      <c r="E9" s="82">
        <v>14</v>
      </c>
      <c r="F9" s="81">
        <v>17</v>
      </c>
      <c r="G9" s="144">
        <v>182</v>
      </c>
      <c r="H9" s="81">
        <v>41</v>
      </c>
      <c r="I9" s="94"/>
      <c r="J9" s="95"/>
      <c r="K9" s="96"/>
    </row>
    <row r="10" spans="1:11" x14ac:dyDescent="0.25">
      <c r="A10" s="113" t="s">
        <v>599</v>
      </c>
      <c r="B10" s="82">
        <v>32</v>
      </c>
      <c r="C10" s="81">
        <v>2</v>
      </c>
      <c r="D10" s="98">
        <v>236</v>
      </c>
      <c r="E10" s="82">
        <v>10</v>
      </c>
      <c r="F10" s="81">
        <v>23</v>
      </c>
      <c r="G10" s="144">
        <v>203</v>
      </c>
      <c r="H10" s="81">
        <v>33</v>
      </c>
      <c r="I10" s="94"/>
      <c r="J10" s="95"/>
      <c r="K10" s="96"/>
    </row>
    <row r="11" spans="1:11" x14ac:dyDescent="0.25">
      <c r="A11" s="113" t="s">
        <v>600</v>
      </c>
      <c r="B11" s="82">
        <v>0</v>
      </c>
      <c r="C11" s="81">
        <v>0</v>
      </c>
      <c r="D11" s="98">
        <v>49</v>
      </c>
      <c r="E11" s="82">
        <v>0</v>
      </c>
      <c r="F11" s="81">
        <v>0</v>
      </c>
      <c r="G11" s="144">
        <v>44</v>
      </c>
      <c r="H11" s="81">
        <v>5</v>
      </c>
      <c r="I11" s="94"/>
      <c r="J11" s="95"/>
      <c r="K11" s="96"/>
    </row>
    <row r="12" spans="1:11" x14ac:dyDescent="0.25">
      <c r="A12" s="113" t="s">
        <v>601</v>
      </c>
      <c r="B12" s="82">
        <v>16</v>
      </c>
      <c r="C12" s="81">
        <v>6</v>
      </c>
      <c r="D12" s="98">
        <v>192</v>
      </c>
      <c r="E12" s="82">
        <v>12</v>
      </c>
      <c r="F12" s="81">
        <v>11</v>
      </c>
      <c r="G12" s="144">
        <v>165</v>
      </c>
      <c r="H12" s="81">
        <v>31</v>
      </c>
      <c r="I12" s="94"/>
      <c r="J12" s="95"/>
      <c r="K12" s="96"/>
    </row>
    <row r="13" spans="1:11" x14ac:dyDescent="0.25">
      <c r="A13" s="113" t="s">
        <v>602</v>
      </c>
      <c r="B13" s="82">
        <v>9</v>
      </c>
      <c r="C13" s="81">
        <v>1</v>
      </c>
      <c r="D13" s="98">
        <v>121</v>
      </c>
      <c r="E13" s="82">
        <v>5</v>
      </c>
      <c r="F13" s="81">
        <v>5</v>
      </c>
      <c r="G13" s="144">
        <v>99</v>
      </c>
      <c r="H13" s="81">
        <v>24</v>
      </c>
      <c r="I13" s="94"/>
      <c r="J13" s="95"/>
      <c r="K13" s="96"/>
    </row>
    <row r="14" spans="1:11" x14ac:dyDescent="0.25">
      <c r="A14" s="113" t="s">
        <v>603</v>
      </c>
      <c r="B14" s="82">
        <v>4</v>
      </c>
      <c r="C14" s="81">
        <v>0</v>
      </c>
      <c r="D14" s="98">
        <v>67</v>
      </c>
      <c r="E14" s="82">
        <v>4</v>
      </c>
      <c r="F14" s="81">
        <v>0</v>
      </c>
      <c r="G14" s="144">
        <v>63</v>
      </c>
      <c r="H14" s="81">
        <v>8</v>
      </c>
      <c r="I14" s="94"/>
      <c r="J14" s="95"/>
      <c r="K14" s="96"/>
    </row>
    <row r="15" spans="1:11" x14ac:dyDescent="0.25">
      <c r="A15" s="113" t="s">
        <v>297</v>
      </c>
      <c r="B15" s="82">
        <v>5</v>
      </c>
      <c r="C15" s="81">
        <v>1</v>
      </c>
      <c r="D15" s="98">
        <v>198</v>
      </c>
      <c r="E15" s="82">
        <v>3</v>
      </c>
      <c r="F15" s="81">
        <v>3</v>
      </c>
      <c r="G15" s="144">
        <v>166</v>
      </c>
      <c r="H15" s="81">
        <v>34</v>
      </c>
      <c r="I15" s="94"/>
      <c r="J15" s="95"/>
      <c r="K15" s="96"/>
    </row>
    <row r="16" spans="1:11" x14ac:dyDescent="0.25">
      <c r="A16" s="113" t="s">
        <v>604</v>
      </c>
      <c r="B16" s="82">
        <v>18</v>
      </c>
      <c r="C16" s="81">
        <v>3</v>
      </c>
      <c r="D16" s="98">
        <v>129</v>
      </c>
      <c r="E16" s="82">
        <v>8</v>
      </c>
      <c r="F16" s="81">
        <v>12</v>
      </c>
      <c r="G16" s="144">
        <v>111</v>
      </c>
      <c r="H16" s="81">
        <v>18</v>
      </c>
      <c r="I16" s="94"/>
      <c r="J16" s="95"/>
      <c r="K16" s="96"/>
    </row>
    <row r="17" spans="1:11" x14ac:dyDescent="0.25">
      <c r="A17" s="113" t="s">
        <v>605</v>
      </c>
      <c r="B17" s="82">
        <v>28</v>
      </c>
      <c r="C17" s="81">
        <v>0</v>
      </c>
      <c r="D17" s="98">
        <v>10</v>
      </c>
      <c r="E17" s="82">
        <v>4</v>
      </c>
      <c r="F17" s="81">
        <v>21</v>
      </c>
      <c r="G17" s="144">
        <v>7</v>
      </c>
      <c r="H17" s="81">
        <v>3</v>
      </c>
      <c r="I17" s="94"/>
      <c r="J17" s="95"/>
      <c r="K17" s="96"/>
    </row>
    <row r="18" spans="1:11" x14ac:dyDescent="0.25">
      <c r="A18" s="113" t="s">
        <v>606</v>
      </c>
      <c r="B18" s="82">
        <v>1</v>
      </c>
      <c r="C18" s="81">
        <v>0</v>
      </c>
      <c r="D18" s="98">
        <v>12</v>
      </c>
      <c r="E18" s="82">
        <v>1</v>
      </c>
      <c r="F18" s="81">
        <v>0</v>
      </c>
      <c r="G18" s="144">
        <v>6</v>
      </c>
      <c r="H18" s="81">
        <v>6</v>
      </c>
      <c r="I18" s="94"/>
      <c r="J18" s="95"/>
      <c r="K18" s="96"/>
    </row>
    <row r="19" spans="1:11" x14ac:dyDescent="0.25">
      <c r="A19" s="75" t="s">
        <v>19</v>
      </c>
      <c r="B19" s="124">
        <f>SUM(B7:B18)</f>
        <v>189</v>
      </c>
      <c r="C19" s="124">
        <f>SUM(C7:C18)</f>
        <v>22</v>
      </c>
      <c r="D19" s="124">
        <f>SUM(D7:D18)</f>
        <v>1811</v>
      </c>
      <c r="E19" s="124">
        <f>SUM(E7:E18)</f>
        <v>79</v>
      </c>
      <c r="F19" s="124">
        <f>SUM(F7:F18)</f>
        <v>127</v>
      </c>
      <c r="G19" s="124">
        <f>SUM(G7:G18)</f>
        <v>1530</v>
      </c>
      <c r="H19" s="124">
        <f>SUM(H7:H18)</f>
        <v>311</v>
      </c>
      <c r="I19" s="76"/>
      <c r="J19" s="76"/>
      <c r="K19" s="76"/>
    </row>
    <row r="20" spans="1:11" x14ac:dyDescent="0.25">
      <c r="A20" s="188"/>
      <c r="B20" s="189"/>
      <c r="C20" s="189"/>
      <c r="D20" s="189"/>
      <c r="E20" s="189"/>
      <c r="F20" s="189"/>
      <c r="G20" s="189"/>
      <c r="H20" s="189"/>
      <c r="I20" s="189"/>
      <c r="J20" s="189"/>
      <c r="K20" s="190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ageMargins left="0.7" right="0.7" top="0.75" bottom="0.75" header="0.3" footer="0.3"/>
  <pageSetup orientation="landscape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8E728-CFF7-4C05-96F7-160391CAC807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2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607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28">
        <v>1</v>
      </c>
      <c r="B7" s="49">
        <v>43</v>
      </c>
      <c r="C7" s="87">
        <v>3</v>
      </c>
      <c r="D7" s="48">
        <v>216</v>
      </c>
      <c r="E7" s="155">
        <v>13</v>
      </c>
      <c r="F7" s="155">
        <v>32</v>
      </c>
      <c r="G7" s="155">
        <v>169</v>
      </c>
      <c r="H7" s="155">
        <v>49</v>
      </c>
      <c r="I7" s="89"/>
      <c r="J7" s="90"/>
      <c r="K7" s="91"/>
    </row>
    <row r="8" spans="1:11" x14ac:dyDescent="0.25">
      <c r="A8" s="128">
        <v>2</v>
      </c>
      <c r="B8" s="82">
        <v>114</v>
      </c>
      <c r="C8" s="81">
        <v>8</v>
      </c>
      <c r="D8" s="98">
        <v>617</v>
      </c>
      <c r="E8" s="144">
        <v>46</v>
      </c>
      <c r="F8" s="144">
        <v>66</v>
      </c>
      <c r="G8" s="144">
        <v>508</v>
      </c>
      <c r="H8" s="144">
        <v>128</v>
      </c>
      <c r="I8" s="94"/>
      <c r="J8" s="95"/>
      <c r="K8" s="96"/>
    </row>
    <row r="9" spans="1:11" x14ac:dyDescent="0.25">
      <c r="A9" s="128">
        <v>3</v>
      </c>
      <c r="B9" s="82">
        <v>34</v>
      </c>
      <c r="C9" s="81">
        <v>7</v>
      </c>
      <c r="D9" s="98">
        <v>202</v>
      </c>
      <c r="E9" s="144">
        <v>8</v>
      </c>
      <c r="F9" s="144">
        <v>27</v>
      </c>
      <c r="G9" s="144">
        <v>178</v>
      </c>
      <c r="H9" s="144">
        <v>49</v>
      </c>
      <c r="I9" s="94"/>
      <c r="J9" s="95"/>
      <c r="K9" s="96"/>
    </row>
    <row r="10" spans="1:11" x14ac:dyDescent="0.25">
      <c r="A10" s="128">
        <v>4</v>
      </c>
      <c r="B10" s="82">
        <v>20</v>
      </c>
      <c r="C10" s="81">
        <v>2</v>
      </c>
      <c r="D10" s="98">
        <v>133</v>
      </c>
      <c r="E10" s="144">
        <v>7</v>
      </c>
      <c r="F10" s="144">
        <v>15</v>
      </c>
      <c r="G10" s="144">
        <v>117</v>
      </c>
      <c r="H10" s="144">
        <v>19</v>
      </c>
      <c r="I10" s="94"/>
      <c r="J10" s="95"/>
      <c r="K10" s="96"/>
    </row>
    <row r="11" spans="1:11" x14ac:dyDescent="0.25">
      <c r="A11" s="128">
        <v>5</v>
      </c>
      <c r="B11" s="82">
        <v>74</v>
      </c>
      <c r="C11" s="81">
        <v>17</v>
      </c>
      <c r="D11" s="98">
        <v>653</v>
      </c>
      <c r="E11" s="144">
        <v>21</v>
      </c>
      <c r="F11" s="144">
        <v>62</v>
      </c>
      <c r="G11" s="144">
        <v>541</v>
      </c>
      <c r="H11" s="144">
        <v>148</v>
      </c>
      <c r="I11" s="94"/>
      <c r="J11" s="95"/>
      <c r="K11" s="96"/>
    </row>
    <row r="12" spans="1:11" x14ac:dyDescent="0.25">
      <c r="A12" s="128">
        <v>6</v>
      </c>
      <c r="B12" s="82">
        <v>84</v>
      </c>
      <c r="C12" s="81">
        <v>8</v>
      </c>
      <c r="D12" s="98">
        <v>464</v>
      </c>
      <c r="E12" s="144">
        <v>31</v>
      </c>
      <c r="F12" s="144">
        <v>53</v>
      </c>
      <c r="G12" s="144">
        <v>391</v>
      </c>
      <c r="H12" s="144">
        <v>84</v>
      </c>
      <c r="I12" s="94"/>
      <c r="J12" s="95"/>
      <c r="K12" s="96"/>
    </row>
    <row r="13" spans="1:11" x14ac:dyDescent="0.25">
      <c r="A13" s="128">
        <v>7</v>
      </c>
      <c r="B13" s="82">
        <v>17</v>
      </c>
      <c r="C13" s="81">
        <v>3</v>
      </c>
      <c r="D13" s="98">
        <v>114</v>
      </c>
      <c r="E13" s="144">
        <v>5</v>
      </c>
      <c r="F13" s="144">
        <v>12</v>
      </c>
      <c r="G13" s="144">
        <v>96</v>
      </c>
      <c r="H13" s="144">
        <v>21</v>
      </c>
      <c r="I13" s="94"/>
      <c r="J13" s="95"/>
      <c r="K13" s="96"/>
    </row>
    <row r="14" spans="1:11" x14ac:dyDescent="0.25">
      <c r="A14" s="128">
        <v>8</v>
      </c>
      <c r="B14" s="82">
        <v>73</v>
      </c>
      <c r="C14" s="81">
        <v>13</v>
      </c>
      <c r="D14" s="98">
        <v>520</v>
      </c>
      <c r="E14" s="144">
        <v>26</v>
      </c>
      <c r="F14" s="144">
        <v>55</v>
      </c>
      <c r="G14" s="144">
        <v>447</v>
      </c>
      <c r="H14" s="144">
        <v>109</v>
      </c>
      <c r="I14" s="94"/>
      <c r="J14" s="95"/>
      <c r="K14" s="96"/>
    </row>
    <row r="15" spans="1:11" x14ac:dyDescent="0.25">
      <c r="A15" s="128">
        <v>9</v>
      </c>
      <c r="B15" s="82">
        <v>35</v>
      </c>
      <c r="C15" s="81">
        <v>5</v>
      </c>
      <c r="D15" s="98">
        <v>381</v>
      </c>
      <c r="E15" s="144">
        <v>20</v>
      </c>
      <c r="F15" s="144">
        <v>15</v>
      </c>
      <c r="G15" s="144">
        <v>347</v>
      </c>
      <c r="H15" s="144">
        <v>71</v>
      </c>
      <c r="I15" s="94"/>
      <c r="J15" s="95"/>
      <c r="K15" s="96"/>
    </row>
    <row r="16" spans="1:11" x14ac:dyDescent="0.25">
      <c r="A16" s="128">
        <v>10</v>
      </c>
      <c r="B16" s="82">
        <v>4</v>
      </c>
      <c r="C16" s="104">
        <v>0</v>
      </c>
      <c r="D16" s="105">
        <v>66</v>
      </c>
      <c r="E16" s="144">
        <v>2</v>
      </c>
      <c r="F16" s="144">
        <v>2</v>
      </c>
      <c r="G16" s="144">
        <v>53</v>
      </c>
      <c r="H16" s="144">
        <v>17</v>
      </c>
      <c r="I16" s="107"/>
      <c r="J16" s="108"/>
      <c r="K16" s="109"/>
    </row>
    <row r="17" spans="1:11" x14ac:dyDescent="0.25">
      <c r="A17" s="191" t="s">
        <v>19</v>
      </c>
      <c r="B17" s="124">
        <f>SUM(B7:B16)</f>
        <v>498</v>
      </c>
      <c r="C17" s="124">
        <f t="shared" ref="C17:H17" si="0">SUM(C7:C16)</f>
        <v>66</v>
      </c>
      <c r="D17" s="124">
        <f t="shared" si="0"/>
        <v>3366</v>
      </c>
      <c r="E17" s="124">
        <f t="shared" si="0"/>
        <v>179</v>
      </c>
      <c r="F17" s="124">
        <f t="shared" si="0"/>
        <v>339</v>
      </c>
      <c r="G17" s="124">
        <f t="shared" si="0"/>
        <v>2847</v>
      </c>
      <c r="H17" s="124">
        <f t="shared" si="0"/>
        <v>695</v>
      </c>
      <c r="I17" s="76"/>
      <c r="J17" s="76"/>
      <c r="K17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1E282-61C7-4578-B1DC-9280920172A5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95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608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28">
        <v>1</v>
      </c>
      <c r="B7" s="49">
        <v>58</v>
      </c>
      <c r="C7" s="87">
        <v>7</v>
      </c>
      <c r="D7" s="48">
        <v>56</v>
      </c>
      <c r="E7" s="155"/>
      <c r="F7" s="87"/>
      <c r="G7" s="155"/>
      <c r="H7" s="143"/>
      <c r="I7" s="114">
        <v>57</v>
      </c>
      <c r="J7" s="49">
        <v>58</v>
      </c>
      <c r="K7" s="87">
        <v>191</v>
      </c>
    </row>
    <row r="8" spans="1:11" x14ac:dyDescent="0.25">
      <c r="A8" s="128">
        <v>2</v>
      </c>
      <c r="B8" s="54">
        <v>68</v>
      </c>
      <c r="C8" s="92">
        <v>5</v>
      </c>
      <c r="D8" s="50">
        <v>65</v>
      </c>
      <c r="E8" s="52"/>
      <c r="F8" s="92"/>
      <c r="G8" s="52"/>
      <c r="H8" s="168"/>
      <c r="I8" s="51">
        <v>65</v>
      </c>
      <c r="J8" s="54">
        <v>73</v>
      </c>
      <c r="K8" s="92">
        <v>239</v>
      </c>
    </row>
    <row r="9" spans="1:11" x14ac:dyDescent="0.25">
      <c r="A9" s="128">
        <v>3</v>
      </c>
      <c r="B9" s="54">
        <v>79</v>
      </c>
      <c r="C9" s="92">
        <v>9</v>
      </c>
      <c r="D9" s="50">
        <v>80</v>
      </c>
      <c r="E9" s="52"/>
      <c r="F9" s="92"/>
      <c r="G9" s="52"/>
      <c r="H9" s="168"/>
      <c r="I9" s="51">
        <v>80</v>
      </c>
      <c r="J9" s="54">
        <v>79</v>
      </c>
      <c r="K9" s="92">
        <v>263</v>
      </c>
    </row>
    <row r="10" spans="1:11" x14ac:dyDescent="0.25">
      <c r="A10" s="182">
        <v>4</v>
      </c>
      <c r="B10" s="54">
        <v>8</v>
      </c>
      <c r="C10" s="92">
        <v>7</v>
      </c>
      <c r="D10" s="50">
        <v>14</v>
      </c>
      <c r="E10" s="52"/>
      <c r="F10" s="92"/>
      <c r="G10" s="52"/>
      <c r="H10" s="168"/>
      <c r="I10" s="51">
        <v>12</v>
      </c>
      <c r="J10" s="54">
        <v>27</v>
      </c>
      <c r="K10" s="92">
        <v>102</v>
      </c>
    </row>
    <row r="11" spans="1:11" x14ac:dyDescent="0.25">
      <c r="A11" s="182">
        <v>5</v>
      </c>
      <c r="B11" s="54">
        <v>4</v>
      </c>
      <c r="C11" s="92">
        <v>0</v>
      </c>
      <c r="D11" s="50">
        <v>4</v>
      </c>
      <c r="E11" s="52"/>
      <c r="F11" s="92"/>
      <c r="G11" s="52"/>
      <c r="H11" s="168"/>
      <c r="I11" s="51">
        <v>4</v>
      </c>
      <c r="J11" s="54">
        <v>13</v>
      </c>
      <c r="K11" s="92">
        <v>39</v>
      </c>
    </row>
    <row r="12" spans="1:11" x14ac:dyDescent="0.25">
      <c r="A12" s="128">
        <v>6</v>
      </c>
      <c r="B12" s="54">
        <v>37</v>
      </c>
      <c r="C12" s="106">
        <v>6</v>
      </c>
      <c r="D12" s="62">
        <v>41</v>
      </c>
      <c r="E12" s="52"/>
      <c r="F12" s="106"/>
      <c r="G12" s="52"/>
      <c r="H12" s="168"/>
      <c r="I12" s="51">
        <v>40</v>
      </c>
      <c r="J12" s="54">
        <v>13</v>
      </c>
      <c r="K12" s="92">
        <v>43</v>
      </c>
    </row>
    <row r="13" spans="1:11" x14ac:dyDescent="0.25">
      <c r="A13" s="75" t="s">
        <v>19</v>
      </c>
      <c r="B13" s="124">
        <f>SUM(B7:B12)</f>
        <v>254</v>
      </c>
      <c r="C13" s="124">
        <f>SUM(C7:C12)</f>
        <v>34</v>
      </c>
      <c r="D13" s="124">
        <f>SUM(D7:D12)</f>
        <v>260</v>
      </c>
      <c r="E13" s="124"/>
      <c r="F13" s="124"/>
      <c r="G13" s="124"/>
      <c r="H13" s="124"/>
      <c r="I13" s="124">
        <f>SUM(I7:I12)</f>
        <v>258</v>
      </c>
      <c r="J13" s="124">
        <f>SUM(J7:J12)</f>
        <v>263</v>
      </c>
      <c r="K13" s="124">
        <f>SUM(K7:K12)</f>
        <v>877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6F699-58CD-4EA2-A8C6-9BF78CA48F03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5.425781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1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80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28" t="s">
        <v>81</v>
      </c>
      <c r="B7" s="49">
        <v>15</v>
      </c>
      <c r="C7" s="87">
        <v>2</v>
      </c>
      <c r="D7" s="48">
        <v>187</v>
      </c>
      <c r="E7" s="135"/>
      <c r="F7" s="135"/>
      <c r="G7" s="135"/>
      <c r="H7" s="136"/>
      <c r="I7" s="114">
        <v>17</v>
      </c>
      <c r="J7" s="49">
        <v>37</v>
      </c>
      <c r="K7" s="48">
        <v>158</v>
      </c>
    </row>
    <row r="8" spans="1:11" x14ac:dyDescent="0.25">
      <c r="A8" s="128" t="s">
        <v>82</v>
      </c>
      <c r="B8" s="82">
        <v>5</v>
      </c>
      <c r="C8" s="81">
        <v>3</v>
      </c>
      <c r="D8" s="98">
        <v>165</v>
      </c>
      <c r="E8" s="57"/>
      <c r="F8" s="57"/>
      <c r="G8" s="57"/>
      <c r="H8" s="137"/>
      <c r="I8" s="131">
        <v>7</v>
      </c>
      <c r="J8" s="82">
        <v>55</v>
      </c>
      <c r="K8" s="98">
        <v>120</v>
      </c>
    </row>
    <row r="9" spans="1:11" x14ac:dyDescent="0.25">
      <c r="A9" s="128" t="s">
        <v>83</v>
      </c>
      <c r="B9" s="82">
        <v>10</v>
      </c>
      <c r="C9" s="81">
        <v>3</v>
      </c>
      <c r="D9" s="98">
        <v>143</v>
      </c>
      <c r="E9" s="57"/>
      <c r="F9" s="57"/>
      <c r="G9" s="57"/>
      <c r="H9" s="137"/>
      <c r="I9" s="131">
        <v>13</v>
      </c>
      <c r="J9" s="82">
        <v>56</v>
      </c>
      <c r="K9" s="98">
        <v>95</v>
      </c>
    </row>
    <row r="10" spans="1:11" x14ac:dyDescent="0.25">
      <c r="A10" s="128" t="s">
        <v>84</v>
      </c>
      <c r="B10" s="82">
        <v>3</v>
      </c>
      <c r="C10" s="81">
        <v>2</v>
      </c>
      <c r="D10" s="98">
        <v>63</v>
      </c>
      <c r="E10" s="57"/>
      <c r="F10" s="57"/>
      <c r="G10" s="57"/>
      <c r="H10" s="137"/>
      <c r="I10" s="131">
        <v>5</v>
      </c>
      <c r="J10" s="82">
        <v>17</v>
      </c>
      <c r="K10" s="98">
        <v>50</v>
      </c>
    </row>
    <row r="11" spans="1:11" x14ac:dyDescent="0.25">
      <c r="A11" s="128" t="s">
        <v>85</v>
      </c>
      <c r="B11" s="82">
        <v>4</v>
      </c>
      <c r="C11" s="81">
        <v>1</v>
      </c>
      <c r="D11" s="98">
        <v>42</v>
      </c>
      <c r="E11" s="57"/>
      <c r="F11" s="57"/>
      <c r="G11" s="57"/>
      <c r="H11" s="137"/>
      <c r="I11" s="131">
        <v>5</v>
      </c>
      <c r="J11" s="82">
        <v>8</v>
      </c>
      <c r="K11" s="98">
        <v>36</v>
      </c>
    </row>
    <row r="12" spans="1:11" x14ac:dyDescent="0.25">
      <c r="A12" s="128" t="s">
        <v>86</v>
      </c>
      <c r="B12" s="82">
        <v>3</v>
      </c>
      <c r="C12" s="81">
        <v>0</v>
      </c>
      <c r="D12" s="98">
        <v>36</v>
      </c>
      <c r="E12" s="57"/>
      <c r="F12" s="57"/>
      <c r="G12" s="57"/>
      <c r="H12" s="137"/>
      <c r="I12" s="131">
        <v>3</v>
      </c>
      <c r="J12" s="82">
        <v>8</v>
      </c>
      <c r="K12" s="98">
        <v>30</v>
      </c>
    </row>
    <row r="13" spans="1:11" x14ac:dyDescent="0.25">
      <c r="A13" s="128" t="s">
        <v>87</v>
      </c>
      <c r="B13" s="82">
        <v>2</v>
      </c>
      <c r="C13" s="81">
        <v>0</v>
      </c>
      <c r="D13" s="98">
        <v>38</v>
      </c>
      <c r="E13" s="57"/>
      <c r="F13" s="57"/>
      <c r="G13" s="57"/>
      <c r="H13" s="137"/>
      <c r="I13" s="131">
        <v>2</v>
      </c>
      <c r="J13" s="82">
        <v>6</v>
      </c>
      <c r="K13" s="98">
        <v>35</v>
      </c>
    </row>
    <row r="14" spans="1:11" x14ac:dyDescent="0.25">
      <c r="A14" s="128" t="s">
        <v>88</v>
      </c>
      <c r="B14" s="82">
        <v>15</v>
      </c>
      <c r="C14" s="81">
        <v>1</v>
      </c>
      <c r="D14" s="98">
        <v>67</v>
      </c>
      <c r="E14" s="57"/>
      <c r="F14" s="57"/>
      <c r="G14" s="57"/>
      <c r="H14" s="137"/>
      <c r="I14" s="131">
        <v>15</v>
      </c>
      <c r="J14" s="82">
        <v>31</v>
      </c>
      <c r="K14" s="98">
        <v>38</v>
      </c>
    </row>
    <row r="15" spans="1:11" x14ac:dyDescent="0.25">
      <c r="A15" s="128" t="s">
        <v>89</v>
      </c>
      <c r="B15" s="82">
        <v>4</v>
      </c>
      <c r="C15" s="81">
        <v>1</v>
      </c>
      <c r="D15" s="98">
        <v>57</v>
      </c>
      <c r="E15" s="57"/>
      <c r="F15" s="57"/>
      <c r="G15" s="57"/>
      <c r="H15" s="137"/>
      <c r="I15" s="131">
        <v>2</v>
      </c>
      <c r="J15" s="82">
        <v>10</v>
      </c>
      <c r="K15" s="98">
        <v>52</v>
      </c>
    </row>
    <row r="16" spans="1:11" x14ac:dyDescent="0.25">
      <c r="A16" s="128" t="s">
        <v>90</v>
      </c>
      <c r="B16" s="82">
        <v>7</v>
      </c>
      <c r="C16" s="81">
        <v>0</v>
      </c>
      <c r="D16" s="98">
        <v>108</v>
      </c>
      <c r="E16" s="57"/>
      <c r="F16" s="57"/>
      <c r="G16" s="57"/>
      <c r="H16" s="137"/>
      <c r="I16" s="131">
        <v>6</v>
      </c>
      <c r="J16" s="82">
        <v>22</v>
      </c>
      <c r="K16" s="98">
        <v>87</v>
      </c>
    </row>
    <row r="17" spans="1:11" x14ac:dyDescent="0.25">
      <c r="A17" s="128" t="s">
        <v>91</v>
      </c>
      <c r="B17" s="82">
        <v>0</v>
      </c>
      <c r="C17" s="81">
        <v>0</v>
      </c>
      <c r="D17" s="98">
        <v>67</v>
      </c>
      <c r="E17" s="57"/>
      <c r="F17" s="57"/>
      <c r="G17" s="57"/>
      <c r="H17" s="137"/>
      <c r="I17" s="131">
        <v>0</v>
      </c>
      <c r="J17" s="82">
        <v>19</v>
      </c>
      <c r="K17" s="98">
        <v>48</v>
      </c>
    </row>
    <row r="18" spans="1:11" x14ac:dyDescent="0.25">
      <c r="A18" s="128" t="s">
        <v>92</v>
      </c>
      <c r="B18" s="82">
        <v>5</v>
      </c>
      <c r="C18" s="81">
        <v>0</v>
      </c>
      <c r="D18" s="98">
        <v>108</v>
      </c>
      <c r="E18" s="57"/>
      <c r="F18" s="57"/>
      <c r="G18" s="57"/>
      <c r="H18" s="137"/>
      <c r="I18" s="131">
        <v>5</v>
      </c>
      <c r="J18" s="82">
        <v>26</v>
      </c>
      <c r="K18" s="98">
        <v>85</v>
      </c>
    </row>
    <row r="19" spans="1:11" x14ac:dyDescent="0.25">
      <c r="A19" s="128" t="s">
        <v>93</v>
      </c>
      <c r="B19" s="82">
        <v>2</v>
      </c>
      <c r="C19" s="81">
        <v>1</v>
      </c>
      <c r="D19" s="98">
        <v>44</v>
      </c>
      <c r="E19" s="57"/>
      <c r="F19" s="57"/>
      <c r="G19" s="57"/>
      <c r="H19" s="137"/>
      <c r="I19" s="131">
        <v>2</v>
      </c>
      <c r="J19" s="82">
        <v>8</v>
      </c>
      <c r="K19" s="98">
        <v>36</v>
      </c>
    </row>
    <row r="20" spans="1:11" x14ac:dyDescent="0.25">
      <c r="A20" s="128" t="s">
        <v>94</v>
      </c>
      <c r="B20" s="82">
        <v>1</v>
      </c>
      <c r="C20" s="81">
        <v>2</v>
      </c>
      <c r="D20" s="98">
        <v>41</v>
      </c>
      <c r="E20" s="138"/>
      <c r="F20" s="138"/>
      <c r="G20" s="138"/>
      <c r="H20" s="139"/>
      <c r="I20" s="131">
        <v>3</v>
      </c>
      <c r="J20" s="82">
        <v>7</v>
      </c>
      <c r="K20" s="98">
        <v>49</v>
      </c>
    </row>
    <row r="21" spans="1:11" x14ac:dyDescent="0.25">
      <c r="A21" s="128" t="s">
        <v>95</v>
      </c>
      <c r="B21" s="103">
        <v>4</v>
      </c>
      <c r="C21" s="104">
        <v>0</v>
      </c>
      <c r="D21" s="98">
        <v>65</v>
      </c>
      <c r="E21" s="140"/>
      <c r="F21" s="140"/>
      <c r="G21" s="140"/>
      <c r="H21" s="141"/>
      <c r="I21" s="142">
        <v>4</v>
      </c>
      <c r="J21" s="103">
        <v>18</v>
      </c>
      <c r="K21" s="98">
        <v>51</v>
      </c>
    </row>
    <row r="22" spans="1:11" x14ac:dyDescent="0.25">
      <c r="A22" s="75" t="s">
        <v>19</v>
      </c>
      <c r="B22" s="124">
        <f>SUM(B7:B21)</f>
        <v>80</v>
      </c>
      <c r="C22" s="124">
        <f>SUM(C7:C21)</f>
        <v>16</v>
      </c>
      <c r="D22" s="124">
        <f>SUM(D7:D21)</f>
        <v>1231</v>
      </c>
      <c r="E22" s="124"/>
      <c r="F22" s="124"/>
      <c r="G22" s="124"/>
      <c r="H22" s="124"/>
      <c r="I22" s="124">
        <f>SUM(I7:I21)</f>
        <v>89</v>
      </c>
      <c r="J22" s="124">
        <f>SUM(J7:J21)</f>
        <v>328</v>
      </c>
      <c r="K22" s="124">
        <f>SUM(K7:K21)</f>
        <v>970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EA04F-859A-47CF-A312-5B0F4F4B44CC}">
  <dimension ref="A1:R162"/>
  <sheetViews>
    <sheetView tabSelected="1" view="pageLayout" topLeftCell="A13" zoomScaleNormal="100" workbookViewId="0">
      <selection activeCell="R162" sqref="R162"/>
    </sheetView>
  </sheetViews>
  <sheetFormatPr defaultRowHeight="15" x14ac:dyDescent="0.25"/>
  <cols>
    <col min="1" max="1" width="14.57031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99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609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20" t="s">
        <v>610</v>
      </c>
      <c r="B7" s="49"/>
      <c r="C7" s="87"/>
      <c r="D7" s="114"/>
      <c r="E7" s="155"/>
      <c r="F7" s="143"/>
      <c r="G7" s="143"/>
      <c r="H7" s="143"/>
      <c r="I7" s="89"/>
      <c r="J7" s="90"/>
      <c r="K7" s="91"/>
    </row>
    <row r="8" spans="1:11" x14ac:dyDescent="0.25">
      <c r="A8" s="120" t="s">
        <v>611</v>
      </c>
      <c r="B8" s="82"/>
      <c r="C8" s="81"/>
      <c r="D8" s="131"/>
      <c r="E8" s="144"/>
      <c r="F8" s="145"/>
      <c r="G8" s="145"/>
      <c r="H8" s="145"/>
      <c r="I8" s="94"/>
      <c r="J8" s="95"/>
      <c r="K8" s="96"/>
    </row>
    <row r="9" spans="1:11" x14ac:dyDescent="0.25">
      <c r="A9" s="120" t="s">
        <v>612</v>
      </c>
      <c r="B9" s="54"/>
      <c r="C9" s="92"/>
      <c r="D9" s="51"/>
      <c r="E9" s="52"/>
      <c r="F9" s="168"/>
      <c r="G9" s="168"/>
      <c r="H9" s="168"/>
      <c r="I9" s="94"/>
      <c r="J9" s="95"/>
      <c r="K9" s="96"/>
    </row>
    <row r="10" spans="1:11" x14ac:dyDescent="0.25">
      <c r="A10" s="120" t="s">
        <v>613</v>
      </c>
      <c r="B10" s="82"/>
      <c r="C10" s="81"/>
      <c r="D10" s="131"/>
      <c r="E10" s="144"/>
      <c r="F10" s="145"/>
      <c r="G10" s="145"/>
      <c r="H10" s="145"/>
      <c r="I10" s="94"/>
      <c r="J10" s="95"/>
      <c r="K10" s="96"/>
    </row>
    <row r="11" spans="1:11" x14ac:dyDescent="0.25">
      <c r="A11" s="120" t="s">
        <v>614</v>
      </c>
      <c r="B11" s="82"/>
      <c r="C11" s="81"/>
      <c r="D11" s="131"/>
      <c r="E11" s="144"/>
      <c r="F11" s="145"/>
      <c r="G11" s="145"/>
      <c r="H11" s="145"/>
      <c r="I11" s="94"/>
      <c r="J11" s="95"/>
      <c r="K11" s="96"/>
    </row>
    <row r="12" spans="1:11" x14ac:dyDescent="0.25">
      <c r="A12" s="120" t="s">
        <v>615</v>
      </c>
      <c r="B12" s="82"/>
      <c r="C12" s="81"/>
      <c r="D12" s="131"/>
      <c r="E12" s="144"/>
      <c r="F12" s="145"/>
      <c r="G12" s="145"/>
      <c r="H12" s="145"/>
      <c r="I12" s="94"/>
      <c r="J12" s="95"/>
      <c r="K12" s="96"/>
    </row>
    <row r="13" spans="1:11" x14ac:dyDescent="0.25">
      <c r="A13" s="120" t="s">
        <v>616</v>
      </c>
      <c r="B13" s="82">
        <v>14</v>
      </c>
      <c r="C13" s="81">
        <v>3</v>
      </c>
      <c r="D13" s="131">
        <v>2</v>
      </c>
      <c r="E13" s="144">
        <v>7</v>
      </c>
      <c r="F13" s="145">
        <v>10</v>
      </c>
      <c r="G13" s="145">
        <v>0</v>
      </c>
      <c r="H13" s="145">
        <v>2</v>
      </c>
      <c r="I13" s="94"/>
      <c r="J13" s="95"/>
      <c r="K13" s="96"/>
    </row>
    <row r="14" spans="1:11" x14ac:dyDescent="0.25">
      <c r="A14" s="120" t="s">
        <v>617</v>
      </c>
      <c r="B14" s="82"/>
      <c r="C14" s="81"/>
      <c r="D14" s="131"/>
      <c r="E14" s="144"/>
      <c r="F14" s="145"/>
      <c r="G14" s="145"/>
      <c r="H14" s="145"/>
      <c r="I14" s="94"/>
      <c r="J14" s="95"/>
      <c r="K14" s="96"/>
    </row>
    <row r="15" spans="1:11" x14ac:dyDescent="0.25">
      <c r="A15" s="120" t="s">
        <v>618</v>
      </c>
      <c r="B15" s="82"/>
      <c r="C15" s="81"/>
      <c r="D15" s="131"/>
      <c r="E15" s="144"/>
      <c r="F15" s="145"/>
      <c r="G15" s="145"/>
      <c r="H15" s="145"/>
      <c r="I15" s="94"/>
      <c r="J15" s="95"/>
      <c r="K15" s="96"/>
    </row>
    <row r="16" spans="1:11" x14ac:dyDescent="0.25">
      <c r="A16" s="120" t="s">
        <v>619</v>
      </c>
      <c r="B16" s="82"/>
      <c r="C16" s="81"/>
      <c r="D16" s="131"/>
      <c r="E16" s="144"/>
      <c r="F16" s="145"/>
      <c r="G16" s="145"/>
      <c r="H16" s="145"/>
      <c r="I16" s="94"/>
      <c r="J16" s="95"/>
      <c r="K16" s="96"/>
    </row>
    <row r="17" spans="1:11" x14ac:dyDescent="0.25">
      <c r="A17" s="120" t="s">
        <v>620</v>
      </c>
      <c r="B17" s="82">
        <v>4</v>
      </c>
      <c r="C17" s="81">
        <v>1</v>
      </c>
      <c r="D17" s="131">
        <v>7</v>
      </c>
      <c r="E17" s="144">
        <v>0</v>
      </c>
      <c r="F17" s="145">
        <v>3</v>
      </c>
      <c r="G17" s="145">
        <v>5</v>
      </c>
      <c r="H17" s="145">
        <v>2</v>
      </c>
      <c r="I17" s="94"/>
      <c r="J17" s="95"/>
      <c r="K17" s="96"/>
    </row>
    <row r="18" spans="1:11" x14ac:dyDescent="0.25">
      <c r="A18" s="120" t="s">
        <v>621</v>
      </c>
      <c r="B18" s="82">
        <v>4</v>
      </c>
      <c r="C18" s="81">
        <v>1</v>
      </c>
      <c r="D18" s="131">
        <v>0</v>
      </c>
      <c r="E18" s="144">
        <v>2</v>
      </c>
      <c r="F18" s="145">
        <v>3</v>
      </c>
      <c r="G18" s="145">
        <v>0</v>
      </c>
      <c r="H18" s="145">
        <v>0</v>
      </c>
      <c r="I18" s="94"/>
      <c r="J18" s="95"/>
      <c r="K18" s="96"/>
    </row>
    <row r="19" spans="1:11" x14ac:dyDescent="0.25">
      <c r="A19" s="120" t="s">
        <v>622</v>
      </c>
      <c r="B19" s="82">
        <v>6</v>
      </c>
      <c r="C19" s="81">
        <v>0</v>
      </c>
      <c r="D19" s="131">
        <v>7</v>
      </c>
      <c r="E19" s="144">
        <v>2</v>
      </c>
      <c r="F19" s="145">
        <v>4</v>
      </c>
      <c r="G19" s="145">
        <v>4</v>
      </c>
      <c r="H19" s="145">
        <v>3</v>
      </c>
      <c r="I19" s="94"/>
      <c r="J19" s="95"/>
      <c r="K19" s="96"/>
    </row>
    <row r="20" spans="1:11" x14ac:dyDescent="0.25">
      <c r="A20" s="120" t="s">
        <v>202</v>
      </c>
      <c r="B20" s="103">
        <v>603</v>
      </c>
      <c r="C20" s="104">
        <v>133</v>
      </c>
      <c r="D20" s="142">
        <v>998</v>
      </c>
      <c r="E20" s="165">
        <v>287</v>
      </c>
      <c r="F20" s="175">
        <v>367</v>
      </c>
      <c r="G20" s="175">
        <v>766</v>
      </c>
      <c r="H20" s="175">
        <v>268</v>
      </c>
      <c r="I20" s="107"/>
      <c r="J20" s="108"/>
      <c r="K20" s="109"/>
    </row>
    <row r="21" spans="1:11" x14ac:dyDescent="0.25">
      <c r="A21" s="75" t="s">
        <v>19</v>
      </c>
      <c r="B21" s="124">
        <f t="shared" ref="B21:H21" si="0">SUM(B7:B20)</f>
        <v>631</v>
      </c>
      <c r="C21" s="124">
        <f t="shared" si="0"/>
        <v>138</v>
      </c>
      <c r="D21" s="124">
        <f t="shared" si="0"/>
        <v>1014</v>
      </c>
      <c r="E21" s="124">
        <f t="shared" si="0"/>
        <v>298</v>
      </c>
      <c r="F21" s="124">
        <f t="shared" si="0"/>
        <v>387</v>
      </c>
      <c r="G21" s="124">
        <f t="shared" si="0"/>
        <v>775</v>
      </c>
      <c r="H21" s="124">
        <f t="shared" si="0"/>
        <v>275</v>
      </c>
      <c r="I21" s="76"/>
      <c r="J21" s="76"/>
      <c r="K21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5CCC8-DA36-49EB-9560-DA9E84C99003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623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>
        <v>1</v>
      </c>
      <c r="B7" s="49">
        <v>130</v>
      </c>
      <c r="C7" s="87">
        <v>9</v>
      </c>
      <c r="D7" s="48">
        <v>346</v>
      </c>
      <c r="E7" s="135"/>
      <c r="F7" s="135"/>
      <c r="G7" s="135"/>
      <c r="H7" s="136"/>
      <c r="I7" s="114">
        <v>128</v>
      </c>
      <c r="J7" s="155">
        <v>84</v>
      </c>
      <c r="K7" s="87">
        <v>293</v>
      </c>
    </row>
    <row r="8" spans="1:11" x14ac:dyDescent="0.25">
      <c r="A8" s="113">
        <v>2</v>
      </c>
      <c r="B8" s="54">
        <v>96</v>
      </c>
      <c r="C8" s="92">
        <v>14</v>
      </c>
      <c r="D8" s="50">
        <v>215</v>
      </c>
      <c r="E8" s="57"/>
      <c r="F8" s="57"/>
      <c r="G8" s="57"/>
      <c r="H8" s="137"/>
      <c r="I8" s="51">
        <v>91</v>
      </c>
      <c r="J8" s="52">
        <v>74</v>
      </c>
      <c r="K8" s="92">
        <v>155</v>
      </c>
    </row>
    <row r="9" spans="1:11" x14ac:dyDescent="0.25">
      <c r="A9" s="113">
        <v>3</v>
      </c>
      <c r="B9" s="54">
        <v>120</v>
      </c>
      <c r="C9" s="92">
        <v>6</v>
      </c>
      <c r="D9" s="50">
        <v>78</v>
      </c>
      <c r="E9" s="57"/>
      <c r="F9" s="57"/>
      <c r="G9" s="57"/>
      <c r="H9" s="137"/>
      <c r="I9" s="51">
        <v>100</v>
      </c>
      <c r="J9" s="52">
        <v>21</v>
      </c>
      <c r="K9" s="92">
        <v>75</v>
      </c>
    </row>
    <row r="10" spans="1:11" x14ac:dyDescent="0.25">
      <c r="A10" s="113">
        <v>4</v>
      </c>
      <c r="B10" s="54">
        <v>143</v>
      </c>
      <c r="C10" s="92">
        <v>14</v>
      </c>
      <c r="D10" s="50">
        <v>115</v>
      </c>
      <c r="E10" s="138"/>
      <c r="F10" s="138"/>
      <c r="G10" s="138"/>
      <c r="H10" s="139"/>
      <c r="I10" s="51">
        <v>127</v>
      </c>
      <c r="J10" s="52">
        <v>32</v>
      </c>
      <c r="K10" s="92">
        <v>103</v>
      </c>
    </row>
    <row r="11" spans="1:11" x14ac:dyDescent="0.25">
      <c r="A11" s="113">
        <v>5</v>
      </c>
      <c r="B11" s="54">
        <v>116</v>
      </c>
      <c r="C11" s="92">
        <v>13</v>
      </c>
      <c r="D11" s="50">
        <v>156</v>
      </c>
      <c r="E11" s="138"/>
      <c r="F11" s="138"/>
      <c r="G11" s="138"/>
      <c r="H11" s="139"/>
      <c r="I11" s="51">
        <v>113</v>
      </c>
      <c r="J11" s="52">
        <v>41</v>
      </c>
      <c r="K11" s="92">
        <v>123</v>
      </c>
    </row>
    <row r="12" spans="1:11" x14ac:dyDescent="0.25">
      <c r="A12" s="113">
        <v>6</v>
      </c>
      <c r="B12" s="54">
        <v>123</v>
      </c>
      <c r="C12" s="92">
        <v>11</v>
      </c>
      <c r="D12" s="50">
        <v>95</v>
      </c>
      <c r="E12" s="138"/>
      <c r="F12" s="138"/>
      <c r="G12" s="138"/>
      <c r="H12" s="139"/>
      <c r="I12" s="51">
        <v>123</v>
      </c>
      <c r="J12" s="52">
        <v>32</v>
      </c>
      <c r="K12" s="92">
        <v>74</v>
      </c>
    </row>
    <row r="13" spans="1:11" x14ac:dyDescent="0.25">
      <c r="A13" s="113">
        <v>7</v>
      </c>
      <c r="B13" s="54">
        <v>130</v>
      </c>
      <c r="C13" s="92">
        <v>8</v>
      </c>
      <c r="D13" s="50">
        <v>207</v>
      </c>
      <c r="E13" s="138"/>
      <c r="F13" s="138"/>
      <c r="G13" s="138"/>
      <c r="H13" s="139"/>
      <c r="I13" s="51">
        <v>120</v>
      </c>
      <c r="J13" s="52">
        <v>35</v>
      </c>
      <c r="K13" s="92">
        <v>202</v>
      </c>
    </row>
    <row r="14" spans="1:11" x14ac:dyDescent="0.25">
      <c r="A14" s="75" t="s">
        <v>19</v>
      </c>
      <c r="B14" s="124">
        <f>SUM(B7:B13)</f>
        <v>858</v>
      </c>
      <c r="C14" s="124">
        <f>SUM(C7:C13)</f>
        <v>75</v>
      </c>
      <c r="D14" s="124">
        <f>SUM(D7:D13)</f>
        <v>1212</v>
      </c>
      <c r="E14" s="124"/>
      <c r="F14" s="124"/>
      <c r="G14" s="124"/>
      <c r="H14" s="124"/>
      <c r="I14" s="124">
        <f>SUM(I7:I13)</f>
        <v>802</v>
      </c>
      <c r="J14" s="124">
        <f>SUM(J7:J13)</f>
        <v>319</v>
      </c>
      <c r="K14" s="124">
        <f>SUM(K7:K13)</f>
        <v>1025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83405-6C96-4CAA-8D4A-7457D8549FB1}">
  <dimension ref="A1:R162"/>
  <sheetViews>
    <sheetView tabSelected="1" view="pageLayout" topLeftCell="A37" zoomScaleNormal="100" workbookViewId="0">
      <selection activeCell="R162" sqref="R162"/>
    </sheetView>
  </sheetViews>
  <sheetFormatPr defaultRowHeight="15" x14ac:dyDescent="0.25"/>
  <cols>
    <col min="1" max="1" width="11.1406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69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624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13" t="s">
        <v>625</v>
      </c>
      <c r="B7" s="49">
        <v>31</v>
      </c>
      <c r="C7" s="87">
        <v>3</v>
      </c>
      <c r="D7" s="48">
        <v>236</v>
      </c>
      <c r="E7" s="135"/>
      <c r="F7" s="135"/>
      <c r="G7" s="135"/>
      <c r="H7" s="136"/>
      <c r="I7" s="114">
        <v>34</v>
      </c>
      <c r="J7" s="155">
        <v>91</v>
      </c>
      <c r="K7" s="87">
        <v>176</v>
      </c>
    </row>
    <row r="8" spans="1:11" x14ac:dyDescent="0.25">
      <c r="A8" s="113" t="s">
        <v>626</v>
      </c>
      <c r="B8" s="82">
        <v>25</v>
      </c>
      <c r="C8" s="81">
        <v>3</v>
      </c>
      <c r="D8" s="98">
        <v>284</v>
      </c>
      <c r="E8" s="57"/>
      <c r="F8" s="57"/>
      <c r="G8" s="57"/>
      <c r="H8" s="137"/>
      <c r="I8" s="131">
        <v>24</v>
      </c>
      <c r="J8" s="144">
        <v>97</v>
      </c>
      <c r="K8" s="81">
        <v>203</v>
      </c>
    </row>
    <row r="9" spans="1:11" x14ac:dyDescent="0.25">
      <c r="A9" s="113" t="s">
        <v>627</v>
      </c>
      <c r="B9" s="82">
        <v>36</v>
      </c>
      <c r="C9" s="81">
        <v>6</v>
      </c>
      <c r="D9" s="98">
        <v>203</v>
      </c>
      <c r="E9" s="57"/>
      <c r="F9" s="57"/>
      <c r="G9" s="57"/>
      <c r="H9" s="137"/>
      <c r="I9" s="131">
        <v>39</v>
      </c>
      <c r="J9" s="144">
        <v>66</v>
      </c>
      <c r="K9" s="81">
        <v>160</v>
      </c>
    </row>
    <row r="10" spans="1:11" x14ac:dyDescent="0.25">
      <c r="A10" s="113" t="s">
        <v>628</v>
      </c>
      <c r="B10" s="82">
        <v>28</v>
      </c>
      <c r="C10" s="81">
        <v>7</v>
      </c>
      <c r="D10" s="98">
        <v>137</v>
      </c>
      <c r="E10" s="57"/>
      <c r="F10" s="57"/>
      <c r="G10" s="57"/>
      <c r="H10" s="137"/>
      <c r="I10" s="131">
        <v>29</v>
      </c>
      <c r="J10" s="144">
        <v>47</v>
      </c>
      <c r="K10" s="81">
        <v>105</v>
      </c>
    </row>
    <row r="11" spans="1:11" x14ac:dyDescent="0.25">
      <c r="A11" s="113" t="s">
        <v>629</v>
      </c>
      <c r="B11" s="82">
        <v>32</v>
      </c>
      <c r="C11" s="81">
        <v>5</v>
      </c>
      <c r="D11" s="98">
        <v>144</v>
      </c>
      <c r="E11" s="57"/>
      <c r="F11" s="57"/>
      <c r="G11" s="57"/>
      <c r="H11" s="137"/>
      <c r="I11" s="131">
        <v>30</v>
      </c>
      <c r="J11" s="144">
        <v>56</v>
      </c>
      <c r="K11" s="81">
        <v>96</v>
      </c>
    </row>
    <row r="12" spans="1:11" x14ac:dyDescent="0.25">
      <c r="A12" s="113" t="s">
        <v>630</v>
      </c>
      <c r="B12" s="82">
        <v>23</v>
      </c>
      <c r="C12" s="81">
        <v>2</v>
      </c>
      <c r="D12" s="98">
        <v>155</v>
      </c>
      <c r="E12" s="57"/>
      <c r="F12" s="57"/>
      <c r="G12" s="57"/>
      <c r="H12" s="137"/>
      <c r="I12" s="131">
        <v>23</v>
      </c>
      <c r="J12" s="144">
        <v>53</v>
      </c>
      <c r="K12" s="81">
        <v>113</v>
      </c>
    </row>
    <row r="13" spans="1:11" x14ac:dyDescent="0.25">
      <c r="A13" s="113" t="s">
        <v>631</v>
      </c>
      <c r="B13" s="82">
        <v>26</v>
      </c>
      <c r="C13" s="81">
        <v>5</v>
      </c>
      <c r="D13" s="98">
        <v>138</v>
      </c>
      <c r="E13" s="57"/>
      <c r="F13" s="57"/>
      <c r="G13" s="57"/>
      <c r="H13" s="137"/>
      <c r="I13" s="131">
        <v>28</v>
      </c>
      <c r="J13" s="144">
        <v>48</v>
      </c>
      <c r="K13" s="81">
        <v>102</v>
      </c>
    </row>
    <row r="14" spans="1:11" x14ac:dyDescent="0.25">
      <c r="A14" s="113" t="s">
        <v>632</v>
      </c>
      <c r="B14" s="82">
        <v>38</v>
      </c>
      <c r="C14" s="81">
        <v>5</v>
      </c>
      <c r="D14" s="98">
        <v>234</v>
      </c>
      <c r="E14" s="57"/>
      <c r="F14" s="57"/>
      <c r="G14" s="57"/>
      <c r="H14" s="137"/>
      <c r="I14" s="131">
        <v>33</v>
      </c>
      <c r="J14" s="144">
        <v>77</v>
      </c>
      <c r="K14" s="81">
        <v>172</v>
      </c>
    </row>
    <row r="15" spans="1:11" x14ac:dyDescent="0.25">
      <c r="A15" s="113" t="s">
        <v>633</v>
      </c>
      <c r="B15" s="82">
        <v>44</v>
      </c>
      <c r="C15" s="81">
        <v>5</v>
      </c>
      <c r="D15" s="98">
        <v>234</v>
      </c>
      <c r="E15" s="57"/>
      <c r="F15" s="57"/>
      <c r="G15" s="57"/>
      <c r="H15" s="137"/>
      <c r="I15" s="131">
        <v>41</v>
      </c>
      <c r="J15" s="144">
        <v>73</v>
      </c>
      <c r="K15" s="81">
        <v>177</v>
      </c>
    </row>
    <row r="16" spans="1:11" x14ac:dyDescent="0.25">
      <c r="A16" s="113" t="s">
        <v>634</v>
      </c>
      <c r="B16" s="82">
        <v>29</v>
      </c>
      <c r="C16" s="81">
        <v>3</v>
      </c>
      <c r="D16" s="98">
        <v>275</v>
      </c>
      <c r="E16" s="57"/>
      <c r="F16" s="57"/>
      <c r="G16" s="57"/>
      <c r="H16" s="137"/>
      <c r="I16" s="131">
        <v>26</v>
      </c>
      <c r="J16" s="144">
        <v>111</v>
      </c>
      <c r="K16" s="81">
        <v>183</v>
      </c>
    </row>
    <row r="17" spans="1:11" x14ac:dyDescent="0.25">
      <c r="A17" s="113" t="s">
        <v>635</v>
      </c>
      <c r="B17" s="82">
        <v>34</v>
      </c>
      <c r="C17" s="81">
        <v>7</v>
      </c>
      <c r="D17" s="98">
        <v>206</v>
      </c>
      <c r="E17" s="57"/>
      <c r="F17" s="57"/>
      <c r="G17" s="57"/>
      <c r="H17" s="137"/>
      <c r="I17" s="131">
        <v>38</v>
      </c>
      <c r="J17" s="144">
        <v>73</v>
      </c>
      <c r="K17" s="81">
        <v>147</v>
      </c>
    </row>
    <row r="18" spans="1:11" x14ac:dyDescent="0.25">
      <c r="A18" s="113" t="s">
        <v>636</v>
      </c>
      <c r="B18" s="82">
        <v>24</v>
      </c>
      <c r="C18" s="81">
        <v>6</v>
      </c>
      <c r="D18" s="98">
        <v>162</v>
      </c>
      <c r="E18" s="57"/>
      <c r="F18" s="57"/>
      <c r="G18" s="57"/>
      <c r="H18" s="137"/>
      <c r="I18" s="131">
        <v>24</v>
      </c>
      <c r="J18" s="144">
        <v>53</v>
      </c>
      <c r="K18" s="81">
        <v>123</v>
      </c>
    </row>
    <row r="19" spans="1:11" x14ac:dyDescent="0.25">
      <c r="A19" s="113" t="s">
        <v>637</v>
      </c>
      <c r="B19" s="82">
        <v>41</v>
      </c>
      <c r="C19" s="81">
        <v>3</v>
      </c>
      <c r="D19" s="98">
        <v>246</v>
      </c>
      <c r="E19" s="57"/>
      <c r="F19" s="57"/>
      <c r="G19" s="57"/>
      <c r="H19" s="137"/>
      <c r="I19" s="131">
        <v>39</v>
      </c>
      <c r="J19" s="144">
        <v>84</v>
      </c>
      <c r="K19" s="81">
        <v>176</v>
      </c>
    </row>
    <row r="20" spans="1:11" x14ac:dyDescent="0.25">
      <c r="A20" s="113" t="s">
        <v>638</v>
      </c>
      <c r="B20" s="82">
        <v>26</v>
      </c>
      <c r="C20" s="81">
        <v>2</v>
      </c>
      <c r="D20" s="98">
        <v>260</v>
      </c>
      <c r="E20" s="57"/>
      <c r="F20" s="57"/>
      <c r="G20" s="57"/>
      <c r="H20" s="137"/>
      <c r="I20" s="131">
        <v>24</v>
      </c>
      <c r="J20" s="144">
        <v>64</v>
      </c>
      <c r="K20" s="81">
        <v>206</v>
      </c>
    </row>
    <row r="21" spans="1:11" x14ac:dyDescent="0.25">
      <c r="A21" s="113" t="s">
        <v>639</v>
      </c>
      <c r="B21" s="82">
        <v>44</v>
      </c>
      <c r="C21" s="81">
        <v>9</v>
      </c>
      <c r="D21" s="98">
        <v>335</v>
      </c>
      <c r="E21" s="57"/>
      <c r="F21" s="57"/>
      <c r="G21" s="57"/>
      <c r="H21" s="137"/>
      <c r="I21" s="131">
        <v>37</v>
      </c>
      <c r="J21" s="144">
        <v>81</v>
      </c>
      <c r="K21" s="81">
        <v>274</v>
      </c>
    </row>
    <row r="22" spans="1:11" x14ac:dyDescent="0.25">
      <c r="A22" s="113" t="s">
        <v>640</v>
      </c>
      <c r="B22" s="82">
        <v>35</v>
      </c>
      <c r="C22" s="81">
        <v>6</v>
      </c>
      <c r="D22" s="98">
        <v>199</v>
      </c>
      <c r="E22" s="57"/>
      <c r="F22" s="57"/>
      <c r="G22" s="57"/>
      <c r="H22" s="137"/>
      <c r="I22" s="131">
        <v>36</v>
      </c>
      <c r="J22" s="144">
        <v>82</v>
      </c>
      <c r="K22" s="81">
        <v>123</v>
      </c>
    </row>
    <row r="23" spans="1:11" x14ac:dyDescent="0.25">
      <c r="A23" s="113" t="s">
        <v>641</v>
      </c>
      <c r="B23" s="82">
        <v>11</v>
      </c>
      <c r="C23" s="81">
        <v>4</v>
      </c>
      <c r="D23" s="98">
        <v>121</v>
      </c>
      <c r="E23" s="57"/>
      <c r="F23" s="57"/>
      <c r="G23" s="57"/>
      <c r="H23" s="137"/>
      <c r="I23" s="131">
        <v>15</v>
      </c>
      <c r="J23" s="144">
        <v>38</v>
      </c>
      <c r="K23" s="81">
        <v>93</v>
      </c>
    </row>
    <row r="24" spans="1:11" x14ac:dyDescent="0.25">
      <c r="A24" s="113" t="s">
        <v>642</v>
      </c>
      <c r="B24" s="82">
        <v>11</v>
      </c>
      <c r="C24" s="81">
        <v>0</v>
      </c>
      <c r="D24" s="98">
        <v>115</v>
      </c>
      <c r="E24" s="57"/>
      <c r="F24" s="57"/>
      <c r="G24" s="57"/>
      <c r="H24" s="137"/>
      <c r="I24" s="131">
        <v>8</v>
      </c>
      <c r="J24" s="144">
        <v>44</v>
      </c>
      <c r="K24" s="81">
        <v>74</v>
      </c>
    </row>
    <row r="25" spans="1:11" x14ac:dyDescent="0.25">
      <c r="A25" s="113" t="s">
        <v>643</v>
      </c>
      <c r="B25" s="82">
        <v>72</v>
      </c>
      <c r="C25" s="81">
        <v>5</v>
      </c>
      <c r="D25" s="98">
        <v>130</v>
      </c>
      <c r="E25" s="57"/>
      <c r="F25" s="57"/>
      <c r="G25" s="57"/>
      <c r="H25" s="137"/>
      <c r="I25" s="131">
        <v>69</v>
      </c>
      <c r="J25" s="144">
        <v>42</v>
      </c>
      <c r="K25" s="81">
        <v>97</v>
      </c>
    </row>
    <row r="26" spans="1:11" x14ac:dyDescent="0.25">
      <c r="A26" s="113" t="s">
        <v>644</v>
      </c>
      <c r="B26" s="82">
        <v>67</v>
      </c>
      <c r="C26" s="81">
        <v>7</v>
      </c>
      <c r="D26" s="98">
        <v>121</v>
      </c>
      <c r="E26" s="57"/>
      <c r="F26" s="57"/>
      <c r="G26" s="57"/>
      <c r="H26" s="137"/>
      <c r="I26" s="131">
        <v>60</v>
      </c>
      <c r="J26" s="144">
        <v>34</v>
      </c>
      <c r="K26" s="81">
        <v>99</v>
      </c>
    </row>
    <row r="27" spans="1:11" x14ac:dyDescent="0.25">
      <c r="A27" s="113" t="s">
        <v>645</v>
      </c>
      <c r="B27" s="82">
        <v>58</v>
      </c>
      <c r="C27" s="81">
        <v>6</v>
      </c>
      <c r="D27" s="98">
        <v>148</v>
      </c>
      <c r="E27" s="57"/>
      <c r="F27" s="57"/>
      <c r="G27" s="57"/>
      <c r="H27" s="137"/>
      <c r="I27" s="131">
        <v>51</v>
      </c>
      <c r="J27" s="144">
        <v>57</v>
      </c>
      <c r="K27" s="81">
        <v>102</v>
      </c>
    </row>
    <row r="28" spans="1:11" x14ac:dyDescent="0.25">
      <c r="A28" s="113" t="s">
        <v>646</v>
      </c>
      <c r="B28" s="82">
        <v>66</v>
      </c>
      <c r="C28" s="81">
        <v>10</v>
      </c>
      <c r="D28" s="98">
        <v>143</v>
      </c>
      <c r="E28" s="57"/>
      <c r="F28" s="57"/>
      <c r="G28" s="57"/>
      <c r="H28" s="137"/>
      <c r="I28" s="131">
        <v>65</v>
      </c>
      <c r="J28" s="144">
        <v>30</v>
      </c>
      <c r="K28" s="81">
        <v>121</v>
      </c>
    </row>
    <row r="29" spans="1:11" x14ac:dyDescent="0.25">
      <c r="A29" s="113" t="s">
        <v>647</v>
      </c>
      <c r="B29" s="82">
        <v>60</v>
      </c>
      <c r="C29" s="81">
        <v>4</v>
      </c>
      <c r="D29" s="98">
        <v>192</v>
      </c>
      <c r="E29" s="57"/>
      <c r="F29" s="57"/>
      <c r="G29" s="57"/>
      <c r="H29" s="137"/>
      <c r="I29" s="131">
        <v>51</v>
      </c>
      <c r="J29" s="144">
        <v>53</v>
      </c>
      <c r="K29" s="81">
        <v>157</v>
      </c>
    </row>
    <row r="30" spans="1:11" x14ac:dyDescent="0.25">
      <c r="A30" s="113" t="s">
        <v>648</v>
      </c>
      <c r="B30" s="82">
        <v>43</v>
      </c>
      <c r="C30" s="81">
        <v>10</v>
      </c>
      <c r="D30" s="98">
        <v>255</v>
      </c>
      <c r="E30" s="57"/>
      <c r="F30" s="57"/>
      <c r="G30" s="57"/>
      <c r="H30" s="137"/>
      <c r="I30" s="131">
        <v>46</v>
      </c>
      <c r="J30" s="144">
        <v>62</v>
      </c>
      <c r="K30" s="81">
        <v>211</v>
      </c>
    </row>
    <row r="31" spans="1:11" x14ac:dyDescent="0.25">
      <c r="A31" s="113" t="s">
        <v>649</v>
      </c>
      <c r="B31" s="82">
        <v>83</v>
      </c>
      <c r="C31" s="81">
        <v>11</v>
      </c>
      <c r="D31" s="98">
        <v>171</v>
      </c>
      <c r="E31" s="57"/>
      <c r="F31" s="57"/>
      <c r="G31" s="57"/>
      <c r="H31" s="137"/>
      <c r="I31" s="131">
        <v>86</v>
      </c>
      <c r="J31" s="144">
        <v>53</v>
      </c>
      <c r="K31" s="81">
        <v>127</v>
      </c>
    </row>
    <row r="32" spans="1:11" x14ac:dyDescent="0.25">
      <c r="A32" s="113" t="s">
        <v>650</v>
      </c>
      <c r="B32" s="82">
        <v>61</v>
      </c>
      <c r="C32" s="81">
        <v>6</v>
      </c>
      <c r="D32" s="98">
        <v>207</v>
      </c>
      <c r="E32" s="57"/>
      <c r="F32" s="57"/>
      <c r="G32" s="57"/>
      <c r="H32" s="137"/>
      <c r="I32" s="131">
        <v>59</v>
      </c>
      <c r="J32" s="144">
        <v>67</v>
      </c>
      <c r="K32" s="81">
        <v>158</v>
      </c>
    </row>
    <row r="33" spans="1:11" x14ac:dyDescent="0.25">
      <c r="A33" s="113" t="s">
        <v>651</v>
      </c>
      <c r="B33" s="82">
        <v>94</v>
      </c>
      <c r="C33" s="81">
        <v>14</v>
      </c>
      <c r="D33" s="98">
        <v>203</v>
      </c>
      <c r="E33" s="57"/>
      <c r="F33" s="57"/>
      <c r="G33" s="57"/>
      <c r="H33" s="137"/>
      <c r="I33" s="131">
        <v>96</v>
      </c>
      <c r="J33" s="144">
        <v>65</v>
      </c>
      <c r="K33" s="81">
        <v>146</v>
      </c>
    </row>
    <row r="34" spans="1:11" x14ac:dyDescent="0.25">
      <c r="A34" s="113" t="s">
        <v>652</v>
      </c>
      <c r="B34" s="82">
        <v>52</v>
      </c>
      <c r="C34" s="81">
        <v>6</v>
      </c>
      <c r="D34" s="98">
        <v>131</v>
      </c>
      <c r="E34" s="57"/>
      <c r="F34" s="57"/>
      <c r="G34" s="57"/>
      <c r="H34" s="137"/>
      <c r="I34" s="131">
        <v>52</v>
      </c>
      <c r="J34" s="144">
        <v>39</v>
      </c>
      <c r="K34" s="81">
        <v>95</v>
      </c>
    </row>
    <row r="35" spans="1:11" x14ac:dyDescent="0.25">
      <c r="A35" s="113" t="s">
        <v>653</v>
      </c>
      <c r="B35" s="82">
        <v>60</v>
      </c>
      <c r="C35" s="81">
        <v>8</v>
      </c>
      <c r="D35" s="98">
        <v>229</v>
      </c>
      <c r="E35" s="57"/>
      <c r="F35" s="57"/>
      <c r="G35" s="57"/>
      <c r="H35" s="137"/>
      <c r="I35" s="131">
        <v>66</v>
      </c>
      <c r="J35" s="144">
        <v>67</v>
      </c>
      <c r="K35" s="81">
        <v>169</v>
      </c>
    </row>
    <row r="36" spans="1:11" x14ac:dyDescent="0.25">
      <c r="A36" s="113" t="s">
        <v>654</v>
      </c>
      <c r="B36" s="82">
        <v>44</v>
      </c>
      <c r="C36" s="81">
        <v>5</v>
      </c>
      <c r="D36" s="98">
        <v>209</v>
      </c>
      <c r="E36" s="57"/>
      <c r="F36" s="57"/>
      <c r="G36" s="57"/>
      <c r="H36" s="137"/>
      <c r="I36" s="131">
        <v>45</v>
      </c>
      <c r="J36" s="144">
        <v>47</v>
      </c>
      <c r="K36" s="81">
        <v>186</v>
      </c>
    </row>
    <row r="37" spans="1:11" x14ac:dyDescent="0.25">
      <c r="A37" s="113" t="s">
        <v>655</v>
      </c>
      <c r="B37" s="82">
        <v>44</v>
      </c>
      <c r="C37" s="81">
        <v>14</v>
      </c>
      <c r="D37" s="98">
        <v>190</v>
      </c>
      <c r="E37" s="57"/>
      <c r="F37" s="57"/>
      <c r="G37" s="57"/>
      <c r="H37" s="137"/>
      <c r="I37" s="131">
        <v>51</v>
      </c>
      <c r="J37" s="144">
        <v>56</v>
      </c>
      <c r="K37" s="81">
        <v>150</v>
      </c>
    </row>
    <row r="38" spans="1:11" x14ac:dyDescent="0.25">
      <c r="A38" s="113" t="s">
        <v>656</v>
      </c>
      <c r="B38" s="82">
        <v>48</v>
      </c>
      <c r="C38" s="81">
        <v>4</v>
      </c>
      <c r="D38" s="98">
        <v>187</v>
      </c>
      <c r="E38" s="57"/>
      <c r="F38" s="57"/>
      <c r="G38" s="57"/>
      <c r="H38" s="137"/>
      <c r="I38" s="131">
        <v>46</v>
      </c>
      <c r="J38" s="144">
        <v>67</v>
      </c>
      <c r="K38" s="81">
        <v>127</v>
      </c>
    </row>
    <row r="39" spans="1:11" x14ac:dyDescent="0.25">
      <c r="A39" s="113" t="s">
        <v>657</v>
      </c>
      <c r="B39" s="82">
        <v>20</v>
      </c>
      <c r="C39" s="81">
        <v>2</v>
      </c>
      <c r="D39" s="98">
        <v>115</v>
      </c>
      <c r="E39" s="57"/>
      <c r="F39" s="57"/>
      <c r="G39" s="57"/>
      <c r="H39" s="137"/>
      <c r="I39" s="131">
        <v>20</v>
      </c>
      <c r="J39" s="144">
        <v>36</v>
      </c>
      <c r="K39" s="81">
        <v>91</v>
      </c>
    </row>
    <row r="40" spans="1:11" x14ac:dyDescent="0.25">
      <c r="A40" s="113" t="s">
        <v>658</v>
      </c>
      <c r="B40" s="82">
        <v>45</v>
      </c>
      <c r="C40" s="81">
        <v>3</v>
      </c>
      <c r="D40" s="98">
        <v>120</v>
      </c>
      <c r="E40" s="57"/>
      <c r="F40" s="57"/>
      <c r="G40" s="57"/>
      <c r="H40" s="137"/>
      <c r="I40" s="131">
        <v>42</v>
      </c>
      <c r="J40" s="144">
        <v>40</v>
      </c>
      <c r="K40" s="81">
        <v>89</v>
      </c>
    </row>
    <row r="41" spans="1:11" x14ac:dyDescent="0.25">
      <c r="A41" s="113" t="s">
        <v>659</v>
      </c>
      <c r="B41" s="82">
        <v>39</v>
      </c>
      <c r="C41" s="81">
        <v>7</v>
      </c>
      <c r="D41" s="98">
        <v>118</v>
      </c>
      <c r="E41" s="57"/>
      <c r="F41" s="57"/>
      <c r="G41" s="57"/>
      <c r="H41" s="137"/>
      <c r="I41" s="131">
        <v>42</v>
      </c>
      <c r="J41" s="144">
        <v>46</v>
      </c>
      <c r="K41" s="81">
        <v>84</v>
      </c>
    </row>
    <row r="42" spans="1:11" x14ac:dyDescent="0.25">
      <c r="A42" s="113" t="s">
        <v>660</v>
      </c>
      <c r="B42" s="82">
        <v>58</v>
      </c>
      <c r="C42" s="81">
        <v>12</v>
      </c>
      <c r="D42" s="98">
        <v>212</v>
      </c>
      <c r="E42" s="57"/>
      <c r="F42" s="57"/>
      <c r="G42" s="57"/>
      <c r="H42" s="137"/>
      <c r="I42" s="131">
        <v>66</v>
      </c>
      <c r="J42" s="144">
        <v>67</v>
      </c>
      <c r="K42" s="81">
        <v>153</v>
      </c>
    </row>
    <row r="43" spans="1:11" x14ac:dyDescent="0.25">
      <c r="A43" s="113" t="s">
        <v>661</v>
      </c>
      <c r="B43" s="82">
        <v>64</v>
      </c>
      <c r="C43" s="81">
        <v>6</v>
      </c>
      <c r="D43" s="98">
        <v>212</v>
      </c>
      <c r="E43" s="57"/>
      <c r="F43" s="57"/>
      <c r="G43" s="57"/>
      <c r="H43" s="137"/>
      <c r="I43" s="131">
        <v>57</v>
      </c>
      <c r="J43" s="144">
        <v>55</v>
      </c>
      <c r="K43" s="81">
        <v>173</v>
      </c>
    </row>
    <row r="44" spans="1:11" x14ac:dyDescent="0.25">
      <c r="A44" s="113" t="s">
        <v>662</v>
      </c>
      <c r="B44" s="82">
        <v>122</v>
      </c>
      <c r="C44" s="81">
        <v>15</v>
      </c>
      <c r="D44" s="98">
        <v>468</v>
      </c>
      <c r="E44" s="138"/>
      <c r="F44" s="138"/>
      <c r="G44" s="138"/>
      <c r="H44" s="139"/>
      <c r="I44" s="131">
        <v>130</v>
      </c>
      <c r="J44" s="144">
        <v>156</v>
      </c>
      <c r="K44" s="81">
        <v>337</v>
      </c>
    </row>
    <row r="45" spans="1:11" x14ac:dyDescent="0.25">
      <c r="A45" s="119" t="s">
        <v>663</v>
      </c>
      <c r="B45" s="82">
        <v>50</v>
      </c>
      <c r="C45" s="81">
        <v>12</v>
      </c>
      <c r="D45" s="98">
        <v>208</v>
      </c>
      <c r="E45" s="57"/>
      <c r="F45" s="57"/>
      <c r="G45" s="57"/>
      <c r="H45" s="137"/>
      <c r="I45" s="131">
        <v>58</v>
      </c>
      <c r="J45" s="144">
        <v>58</v>
      </c>
      <c r="K45" s="81">
        <v>165</v>
      </c>
    </row>
    <row r="46" spans="1:11" x14ac:dyDescent="0.25">
      <c r="A46" s="120" t="s">
        <v>664</v>
      </c>
      <c r="B46" s="82">
        <v>55</v>
      </c>
      <c r="C46" s="81">
        <v>9</v>
      </c>
      <c r="D46" s="98">
        <v>152</v>
      </c>
      <c r="E46" s="138"/>
      <c r="F46" s="138"/>
      <c r="G46" s="138"/>
      <c r="H46" s="139"/>
      <c r="I46" s="131">
        <v>53</v>
      </c>
      <c r="J46" s="144">
        <v>46</v>
      </c>
      <c r="K46" s="81">
        <v>117</v>
      </c>
    </row>
    <row r="47" spans="1:11" x14ac:dyDescent="0.25">
      <c r="A47" s="120" t="s">
        <v>665</v>
      </c>
      <c r="B47" s="82">
        <v>70</v>
      </c>
      <c r="C47" s="81">
        <v>8</v>
      </c>
      <c r="D47" s="98">
        <v>238</v>
      </c>
      <c r="E47" s="138"/>
      <c r="F47" s="138"/>
      <c r="G47" s="138"/>
      <c r="H47" s="139"/>
      <c r="I47" s="131">
        <v>72</v>
      </c>
      <c r="J47" s="144">
        <v>58</v>
      </c>
      <c r="K47" s="81">
        <v>194</v>
      </c>
    </row>
    <row r="48" spans="1:11" x14ac:dyDescent="0.25">
      <c r="A48" s="120" t="s">
        <v>666</v>
      </c>
      <c r="B48" s="82">
        <v>44</v>
      </c>
      <c r="C48" s="81">
        <v>5</v>
      </c>
      <c r="D48" s="98">
        <v>196</v>
      </c>
      <c r="E48" s="138"/>
      <c r="F48" s="138"/>
      <c r="G48" s="138"/>
      <c r="H48" s="139"/>
      <c r="I48" s="131">
        <v>40</v>
      </c>
      <c r="J48" s="144">
        <v>50</v>
      </c>
      <c r="K48" s="81">
        <v>169</v>
      </c>
    </row>
    <row r="49" spans="1:11" x14ac:dyDescent="0.25">
      <c r="A49" s="94" t="s">
        <v>667</v>
      </c>
      <c r="B49" s="82">
        <v>30</v>
      </c>
      <c r="C49" s="81">
        <v>8</v>
      </c>
      <c r="D49" s="98">
        <v>239</v>
      </c>
      <c r="E49" s="138"/>
      <c r="F49" s="138"/>
      <c r="G49" s="138"/>
      <c r="H49" s="139"/>
      <c r="I49" s="131">
        <v>34</v>
      </c>
      <c r="J49" s="144">
        <v>88</v>
      </c>
      <c r="K49" s="81">
        <v>173</v>
      </c>
    </row>
    <row r="50" spans="1:11" x14ac:dyDescent="0.25">
      <c r="A50" s="107" t="s">
        <v>668</v>
      </c>
      <c r="B50" s="103">
        <v>54</v>
      </c>
      <c r="C50" s="104">
        <v>15</v>
      </c>
      <c r="D50" s="98">
        <v>250</v>
      </c>
      <c r="E50" s="140"/>
      <c r="F50" s="140"/>
      <c r="G50" s="140"/>
      <c r="H50" s="141"/>
      <c r="I50" s="142">
        <v>61</v>
      </c>
      <c r="J50" s="165">
        <v>79</v>
      </c>
      <c r="K50" s="81">
        <v>185</v>
      </c>
    </row>
    <row r="51" spans="1:11" x14ac:dyDescent="0.25">
      <c r="A51" s="75" t="s">
        <v>19</v>
      </c>
      <c r="B51" s="124">
        <f>SUM(B7:B50)</f>
        <v>2041</v>
      </c>
      <c r="C51" s="124">
        <f>SUM(C7:C50)</f>
        <v>293</v>
      </c>
      <c r="D51" s="124">
        <f>SUM(D7:D50)</f>
        <v>8728</v>
      </c>
      <c r="E51" s="124"/>
      <c r="F51" s="124"/>
      <c r="G51" s="124"/>
      <c r="H51" s="124"/>
      <c r="I51" s="124">
        <f>SUM(I7:I50)</f>
        <v>2046</v>
      </c>
      <c r="J51" s="124">
        <f>SUM(J7:J50)</f>
        <v>2756</v>
      </c>
      <c r="K51" s="124">
        <f>SUM(K7:K50)</f>
        <v>6578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ageMargins left="0.7" right="0.7" top="0.75" bottom="0.75" header="0.3" footer="0.3"/>
  <pageSetup orientation="landscape" verticalDpi="0" r:id="rId1"/>
  <rowBreaks count="1" manualBreakCount="1">
    <brk id="28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31C3D-D443-49B2-8345-D589A4F869FE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2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7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669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13" t="s">
        <v>670</v>
      </c>
      <c r="B7" s="49">
        <v>29</v>
      </c>
      <c r="C7" s="87">
        <v>2</v>
      </c>
      <c r="D7" s="155">
        <v>169</v>
      </c>
      <c r="E7" s="49">
        <v>10</v>
      </c>
      <c r="F7" s="87">
        <v>16</v>
      </c>
      <c r="G7" s="155">
        <v>153</v>
      </c>
      <c r="H7" s="87">
        <v>27</v>
      </c>
      <c r="I7" s="89"/>
      <c r="J7" s="90"/>
      <c r="K7" s="91"/>
    </row>
    <row r="8" spans="1:11" x14ac:dyDescent="0.25">
      <c r="A8" s="113" t="s">
        <v>671</v>
      </c>
      <c r="B8" s="82">
        <v>49</v>
      </c>
      <c r="C8" s="81">
        <v>4</v>
      </c>
      <c r="D8" s="144">
        <v>227</v>
      </c>
      <c r="E8" s="82">
        <v>20</v>
      </c>
      <c r="F8" s="81">
        <v>26</v>
      </c>
      <c r="G8" s="144">
        <v>180</v>
      </c>
      <c r="H8" s="81">
        <v>63</v>
      </c>
      <c r="I8" s="94"/>
      <c r="J8" s="95"/>
      <c r="K8" s="96"/>
    </row>
    <row r="9" spans="1:11" x14ac:dyDescent="0.25">
      <c r="A9" s="113" t="s">
        <v>672</v>
      </c>
      <c r="B9" s="82">
        <v>5</v>
      </c>
      <c r="C9" s="81">
        <v>0</v>
      </c>
      <c r="D9" s="144">
        <v>19</v>
      </c>
      <c r="E9" s="82">
        <v>2</v>
      </c>
      <c r="F9" s="81">
        <v>3</v>
      </c>
      <c r="G9" s="144">
        <v>16</v>
      </c>
      <c r="H9" s="81">
        <v>8</v>
      </c>
      <c r="I9" s="94"/>
      <c r="J9" s="95"/>
      <c r="K9" s="96"/>
    </row>
    <row r="10" spans="1:11" x14ac:dyDescent="0.25">
      <c r="A10" s="113" t="s">
        <v>673</v>
      </c>
      <c r="B10" s="82">
        <v>431</v>
      </c>
      <c r="C10" s="81">
        <v>56</v>
      </c>
      <c r="D10" s="144">
        <v>359</v>
      </c>
      <c r="E10" s="82">
        <v>129</v>
      </c>
      <c r="F10" s="81">
        <v>289</v>
      </c>
      <c r="G10" s="144">
        <v>280</v>
      </c>
      <c r="H10" s="81">
        <v>112</v>
      </c>
      <c r="I10" s="94"/>
      <c r="J10" s="95"/>
      <c r="K10" s="96"/>
    </row>
    <row r="11" spans="1:11" x14ac:dyDescent="0.25">
      <c r="A11" s="113" t="s">
        <v>674</v>
      </c>
      <c r="B11" s="82">
        <v>154</v>
      </c>
      <c r="C11" s="81">
        <v>21</v>
      </c>
      <c r="D11" s="144">
        <v>233</v>
      </c>
      <c r="E11" s="82">
        <v>49</v>
      </c>
      <c r="F11" s="81">
        <v>112</v>
      </c>
      <c r="G11" s="144">
        <v>190</v>
      </c>
      <c r="H11" s="81">
        <v>63</v>
      </c>
      <c r="I11" s="94"/>
      <c r="J11" s="95"/>
      <c r="K11" s="96"/>
    </row>
    <row r="12" spans="1:11" x14ac:dyDescent="0.25">
      <c r="A12" s="113" t="s">
        <v>675</v>
      </c>
      <c r="B12" s="82">
        <v>244</v>
      </c>
      <c r="C12" s="81">
        <v>24</v>
      </c>
      <c r="D12" s="144">
        <v>576</v>
      </c>
      <c r="E12" s="82">
        <v>77</v>
      </c>
      <c r="F12" s="81">
        <v>162</v>
      </c>
      <c r="G12" s="144">
        <v>473</v>
      </c>
      <c r="H12" s="81">
        <v>136</v>
      </c>
      <c r="I12" s="94"/>
      <c r="J12" s="95"/>
      <c r="K12" s="96"/>
    </row>
    <row r="13" spans="1:11" x14ac:dyDescent="0.25">
      <c r="A13" s="113" t="s">
        <v>676</v>
      </c>
      <c r="B13" s="82">
        <v>36</v>
      </c>
      <c r="C13" s="81">
        <v>8</v>
      </c>
      <c r="D13" s="144">
        <v>291</v>
      </c>
      <c r="E13" s="82">
        <v>11</v>
      </c>
      <c r="F13" s="81">
        <v>28</v>
      </c>
      <c r="G13" s="144">
        <v>220</v>
      </c>
      <c r="H13" s="81">
        <v>85</v>
      </c>
      <c r="I13" s="94"/>
      <c r="J13" s="95"/>
      <c r="K13" s="96"/>
    </row>
    <row r="14" spans="1:11" x14ac:dyDescent="0.25">
      <c r="A14" s="113" t="s">
        <v>677</v>
      </c>
      <c r="B14" s="82">
        <v>5</v>
      </c>
      <c r="C14" s="179">
        <v>1</v>
      </c>
      <c r="D14" s="144">
        <v>31</v>
      </c>
      <c r="E14" s="82">
        <v>2</v>
      </c>
      <c r="F14" s="179">
        <v>4</v>
      </c>
      <c r="G14" s="144">
        <v>29</v>
      </c>
      <c r="H14" s="81">
        <v>0</v>
      </c>
      <c r="I14" s="100"/>
      <c r="J14" s="101"/>
      <c r="K14" s="102"/>
    </row>
    <row r="15" spans="1:11" x14ac:dyDescent="0.25">
      <c r="A15" s="75" t="s">
        <v>19</v>
      </c>
      <c r="B15" s="124">
        <f t="shared" ref="B15:H15" si="0">SUM(B7:B14)</f>
        <v>953</v>
      </c>
      <c r="C15" s="124">
        <f t="shared" si="0"/>
        <v>116</v>
      </c>
      <c r="D15" s="124">
        <f t="shared" si="0"/>
        <v>1905</v>
      </c>
      <c r="E15" s="124">
        <f t="shared" si="0"/>
        <v>300</v>
      </c>
      <c r="F15" s="124">
        <f t="shared" si="0"/>
        <v>640</v>
      </c>
      <c r="G15" s="124">
        <f t="shared" si="0"/>
        <v>1541</v>
      </c>
      <c r="H15" s="124">
        <f t="shared" si="0"/>
        <v>494</v>
      </c>
      <c r="I15" s="76"/>
      <c r="J15" s="76"/>
      <c r="K15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F0F37-0327-4E38-A474-182F9EC917E8}">
  <dimension ref="A1:R162"/>
  <sheetViews>
    <sheetView tabSelected="1" view="pageLayout" topLeftCell="A13" zoomScaleNormal="100" workbookViewId="0">
      <selection activeCell="R162" sqref="R162"/>
    </sheetView>
  </sheetViews>
  <sheetFormatPr defaultRowHeight="15" x14ac:dyDescent="0.25"/>
  <cols>
    <col min="1" max="1" width="12.57031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4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678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28" t="s">
        <v>679</v>
      </c>
      <c r="B7" s="49">
        <v>36</v>
      </c>
      <c r="C7" s="143">
        <v>5</v>
      </c>
      <c r="D7" s="87">
        <v>282</v>
      </c>
      <c r="E7" s="155">
        <v>12</v>
      </c>
      <c r="F7" s="155">
        <v>26</v>
      </c>
      <c r="G7" s="155">
        <v>226</v>
      </c>
      <c r="H7" s="155">
        <v>56</v>
      </c>
      <c r="I7" s="89"/>
      <c r="J7" s="90"/>
      <c r="K7" s="91"/>
    </row>
    <row r="8" spans="1:11" x14ac:dyDescent="0.25">
      <c r="A8" s="128" t="s">
        <v>680</v>
      </c>
      <c r="B8" s="82">
        <v>47</v>
      </c>
      <c r="C8" s="145">
        <v>5</v>
      </c>
      <c r="D8" s="81">
        <v>179</v>
      </c>
      <c r="E8" s="144">
        <v>9</v>
      </c>
      <c r="F8" s="144">
        <v>37</v>
      </c>
      <c r="G8" s="144">
        <v>147</v>
      </c>
      <c r="H8" s="144">
        <v>41</v>
      </c>
      <c r="I8" s="94"/>
      <c r="J8" s="95"/>
      <c r="K8" s="96"/>
    </row>
    <row r="9" spans="1:11" x14ac:dyDescent="0.25">
      <c r="A9" s="128" t="s">
        <v>681</v>
      </c>
      <c r="B9" s="82">
        <v>28</v>
      </c>
      <c r="C9" s="145">
        <v>6</v>
      </c>
      <c r="D9" s="81">
        <v>95</v>
      </c>
      <c r="E9" s="144">
        <v>8</v>
      </c>
      <c r="F9" s="144">
        <v>25</v>
      </c>
      <c r="G9" s="144">
        <v>80</v>
      </c>
      <c r="H9" s="144">
        <v>22</v>
      </c>
      <c r="I9" s="94"/>
      <c r="J9" s="95"/>
      <c r="K9" s="96"/>
    </row>
    <row r="10" spans="1:11" x14ac:dyDescent="0.25">
      <c r="A10" s="128" t="s">
        <v>682</v>
      </c>
      <c r="B10" s="82">
        <v>39</v>
      </c>
      <c r="C10" s="145">
        <v>11</v>
      </c>
      <c r="D10" s="81">
        <v>208</v>
      </c>
      <c r="E10" s="144">
        <v>13</v>
      </c>
      <c r="F10" s="144">
        <v>34</v>
      </c>
      <c r="G10" s="144">
        <v>168</v>
      </c>
      <c r="H10" s="144">
        <v>64</v>
      </c>
      <c r="I10" s="94"/>
      <c r="J10" s="95"/>
      <c r="K10" s="96"/>
    </row>
    <row r="11" spans="1:11" x14ac:dyDescent="0.25">
      <c r="A11" s="128" t="s">
        <v>683</v>
      </c>
      <c r="B11" s="82">
        <v>39</v>
      </c>
      <c r="C11" s="145">
        <v>4</v>
      </c>
      <c r="D11" s="81">
        <v>153</v>
      </c>
      <c r="E11" s="144">
        <v>10</v>
      </c>
      <c r="F11" s="144">
        <v>27</v>
      </c>
      <c r="G11" s="144">
        <v>131</v>
      </c>
      <c r="H11" s="144">
        <v>29</v>
      </c>
      <c r="I11" s="94"/>
      <c r="J11" s="95"/>
      <c r="K11" s="96"/>
    </row>
    <row r="12" spans="1:11" x14ac:dyDescent="0.25">
      <c r="A12" s="128" t="s">
        <v>684</v>
      </c>
      <c r="B12" s="82">
        <v>25</v>
      </c>
      <c r="C12" s="145">
        <v>5</v>
      </c>
      <c r="D12" s="81">
        <v>162</v>
      </c>
      <c r="E12" s="144">
        <v>6</v>
      </c>
      <c r="F12" s="144">
        <v>23</v>
      </c>
      <c r="G12" s="144">
        <v>142</v>
      </c>
      <c r="H12" s="144">
        <v>30</v>
      </c>
      <c r="I12" s="94"/>
      <c r="J12" s="95"/>
      <c r="K12" s="96"/>
    </row>
    <row r="13" spans="1:11" x14ac:dyDescent="0.25">
      <c r="A13" s="128" t="s">
        <v>685</v>
      </c>
      <c r="B13" s="82">
        <v>12</v>
      </c>
      <c r="C13" s="145">
        <v>1</v>
      </c>
      <c r="D13" s="81">
        <v>258</v>
      </c>
      <c r="E13" s="144">
        <v>5</v>
      </c>
      <c r="F13" s="144">
        <v>6</v>
      </c>
      <c r="G13" s="144">
        <v>232</v>
      </c>
      <c r="H13" s="144">
        <v>33</v>
      </c>
      <c r="I13" s="94"/>
      <c r="J13" s="95"/>
      <c r="K13" s="96"/>
    </row>
    <row r="14" spans="1:11" x14ac:dyDescent="0.25">
      <c r="A14" s="128" t="s">
        <v>686</v>
      </c>
      <c r="B14" s="82">
        <v>29</v>
      </c>
      <c r="C14" s="145">
        <v>1</v>
      </c>
      <c r="D14" s="81">
        <v>261</v>
      </c>
      <c r="E14" s="144">
        <v>7</v>
      </c>
      <c r="F14" s="144">
        <v>18</v>
      </c>
      <c r="G14" s="144">
        <v>230</v>
      </c>
      <c r="H14" s="144">
        <v>42</v>
      </c>
      <c r="I14" s="94"/>
      <c r="J14" s="95"/>
      <c r="K14" s="96"/>
    </row>
    <row r="15" spans="1:11" x14ac:dyDescent="0.25">
      <c r="A15" s="128" t="s">
        <v>687</v>
      </c>
      <c r="B15" s="82">
        <v>46</v>
      </c>
      <c r="C15" s="145">
        <v>5</v>
      </c>
      <c r="D15" s="81">
        <v>162</v>
      </c>
      <c r="E15" s="144">
        <v>20</v>
      </c>
      <c r="F15" s="144">
        <v>29</v>
      </c>
      <c r="G15" s="144">
        <v>132</v>
      </c>
      <c r="H15" s="144">
        <v>31</v>
      </c>
      <c r="I15" s="94"/>
      <c r="J15" s="95"/>
      <c r="K15" s="96"/>
    </row>
    <row r="16" spans="1:11" x14ac:dyDescent="0.25">
      <c r="A16" s="128" t="s">
        <v>688</v>
      </c>
      <c r="B16" s="82">
        <v>20</v>
      </c>
      <c r="C16" s="145">
        <v>1</v>
      </c>
      <c r="D16" s="81">
        <v>245</v>
      </c>
      <c r="E16" s="144">
        <v>5</v>
      </c>
      <c r="F16" s="144">
        <v>15</v>
      </c>
      <c r="G16" s="144">
        <v>208</v>
      </c>
      <c r="H16" s="144">
        <v>48</v>
      </c>
      <c r="I16" s="94"/>
      <c r="J16" s="95"/>
      <c r="K16" s="96"/>
    </row>
    <row r="17" spans="1:11" x14ac:dyDescent="0.25">
      <c r="A17" s="128" t="s">
        <v>689</v>
      </c>
      <c r="B17" s="82">
        <v>28</v>
      </c>
      <c r="C17" s="175">
        <v>3</v>
      </c>
      <c r="D17" s="104">
        <v>199</v>
      </c>
      <c r="E17" s="144">
        <v>8</v>
      </c>
      <c r="F17" s="144">
        <v>17</v>
      </c>
      <c r="G17" s="144">
        <v>192</v>
      </c>
      <c r="H17" s="144">
        <v>20</v>
      </c>
      <c r="I17" s="107"/>
      <c r="J17" s="108"/>
      <c r="K17" s="109"/>
    </row>
    <row r="18" spans="1:11" x14ac:dyDescent="0.25">
      <c r="A18" s="75" t="s">
        <v>19</v>
      </c>
      <c r="B18" s="124">
        <f t="shared" ref="B18:H18" si="0">SUM(B7:B17)</f>
        <v>349</v>
      </c>
      <c r="C18" s="124">
        <f>SUM(C7:C17)</f>
        <v>47</v>
      </c>
      <c r="D18" s="124">
        <f t="shared" si="0"/>
        <v>2204</v>
      </c>
      <c r="E18" s="124">
        <f t="shared" si="0"/>
        <v>103</v>
      </c>
      <c r="F18" s="124">
        <f t="shared" si="0"/>
        <v>257</v>
      </c>
      <c r="G18" s="124">
        <f t="shared" si="0"/>
        <v>1888</v>
      </c>
      <c r="H18" s="124">
        <f t="shared" si="0"/>
        <v>416</v>
      </c>
      <c r="I18" s="76"/>
      <c r="J18" s="76"/>
      <c r="K18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D338C-CA3B-4AEB-82A8-816DDAC7CD49}">
  <dimension ref="A1:R162"/>
  <sheetViews>
    <sheetView tabSelected="1" view="pageLayout" topLeftCell="A138" zoomScaleNormal="100" workbookViewId="0">
      <selection activeCell="R162" sqref="R162"/>
    </sheetView>
  </sheetViews>
  <sheetFormatPr defaultRowHeight="15" x14ac:dyDescent="0.25"/>
  <cols>
    <col min="1" max="1" width="14.140625" bestFit="1" customWidth="1"/>
    <col min="2" max="2" width="18" customWidth="1"/>
    <col min="3" max="3" width="16.42578125" customWidth="1"/>
    <col min="4" max="4" width="16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18</v>
      </c>
      <c r="B6" s="125"/>
      <c r="C6" s="125"/>
      <c r="D6" s="125"/>
      <c r="E6" s="125"/>
      <c r="F6" s="125"/>
      <c r="G6" s="126"/>
    </row>
    <row r="7" spans="1:7" x14ac:dyDescent="0.25">
      <c r="A7" s="17">
        <v>1401</v>
      </c>
      <c r="B7" s="198">
        <v>484</v>
      </c>
      <c r="C7" s="198">
        <v>475</v>
      </c>
      <c r="D7" s="18">
        <v>490</v>
      </c>
      <c r="E7" s="18">
        <v>1619</v>
      </c>
      <c r="F7" s="18">
        <v>664</v>
      </c>
      <c r="G7" s="199">
        <f>IF(F7&lt;&gt;0,F7/E7,"")</f>
        <v>0.41012970969734402</v>
      </c>
    </row>
    <row r="8" spans="1:7" x14ac:dyDescent="0.25">
      <c r="A8" s="25">
        <v>1402</v>
      </c>
      <c r="B8" s="200">
        <v>876</v>
      </c>
      <c r="C8" s="200">
        <v>874</v>
      </c>
      <c r="D8" s="26">
        <v>875</v>
      </c>
      <c r="E8" s="26">
        <v>2455</v>
      </c>
      <c r="F8" s="26">
        <v>1146</v>
      </c>
      <c r="G8" s="199">
        <f t="shared" ref="G8:G30" si="0">IF(F8&lt;&gt;0,F8/E8,"")</f>
        <v>0.46680244399185333</v>
      </c>
    </row>
    <row r="9" spans="1:7" x14ac:dyDescent="0.25">
      <c r="A9" s="25">
        <v>1403</v>
      </c>
      <c r="B9" s="200">
        <v>581</v>
      </c>
      <c r="C9" s="200">
        <v>577</v>
      </c>
      <c r="D9" s="26">
        <v>593</v>
      </c>
      <c r="E9" s="26">
        <v>2212</v>
      </c>
      <c r="F9" s="26">
        <v>855</v>
      </c>
      <c r="G9" s="199">
        <f>IF(F9&lt;&gt;0,F9/E9,"")</f>
        <v>0.38652802893309224</v>
      </c>
    </row>
    <row r="10" spans="1:7" x14ac:dyDescent="0.25">
      <c r="A10" s="25">
        <v>1404</v>
      </c>
      <c r="B10" s="200">
        <v>671</v>
      </c>
      <c r="C10" s="200">
        <v>664</v>
      </c>
      <c r="D10" s="26">
        <v>682</v>
      </c>
      <c r="E10" s="26">
        <v>2212</v>
      </c>
      <c r="F10" s="26">
        <v>851</v>
      </c>
      <c r="G10" s="199">
        <f t="shared" si="0"/>
        <v>0.38471971066907773</v>
      </c>
    </row>
    <row r="11" spans="1:7" x14ac:dyDescent="0.25">
      <c r="A11" s="25">
        <v>1405</v>
      </c>
      <c r="B11" s="200">
        <v>628</v>
      </c>
      <c r="C11" s="200">
        <v>626</v>
      </c>
      <c r="D11" s="26">
        <v>631</v>
      </c>
      <c r="E11" s="26">
        <v>2113</v>
      </c>
      <c r="F11" s="26">
        <v>837</v>
      </c>
      <c r="G11" s="199">
        <f t="shared" si="0"/>
        <v>0.396119261713204</v>
      </c>
    </row>
    <row r="12" spans="1:7" x14ac:dyDescent="0.25">
      <c r="A12" s="25">
        <v>1406</v>
      </c>
      <c r="B12" s="200">
        <v>759</v>
      </c>
      <c r="C12" s="200">
        <v>761</v>
      </c>
      <c r="D12" s="26">
        <v>767</v>
      </c>
      <c r="E12" s="26">
        <v>2357</v>
      </c>
      <c r="F12" s="26">
        <v>997</v>
      </c>
      <c r="G12" s="199">
        <f t="shared" si="0"/>
        <v>0.42299533305048792</v>
      </c>
    </row>
    <row r="13" spans="1:7" x14ac:dyDescent="0.25">
      <c r="A13" s="25">
        <v>1407</v>
      </c>
      <c r="B13" s="200">
        <v>405</v>
      </c>
      <c r="C13" s="200">
        <v>405</v>
      </c>
      <c r="D13" s="26">
        <v>414</v>
      </c>
      <c r="E13" s="26">
        <v>1435</v>
      </c>
      <c r="F13" s="26">
        <v>551</v>
      </c>
      <c r="G13" s="199">
        <f t="shared" si="0"/>
        <v>0.38397212543554005</v>
      </c>
    </row>
    <row r="14" spans="1:7" x14ac:dyDescent="0.25">
      <c r="A14" s="25">
        <v>1408</v>
      </c>
      <c r="B14" s="200">
        <v>531</v>
      </c>
      <c r="C14" s="200">
        <v>537</v>
      </c>
      <c r="D14" s="26">
        <v>538</v>
      </c>
      <c r="E14" s="26">
        <v>1734</v>
      </c>
      <c r="F14" s="26">
        <v>720</v>
      </c>
      <c r="G14" s="199">
        <f t="shared" si="0"/>
        <v>0.41522491349480967</v>
      </c>
    </row>
    <row r="15" spans="1:7" x14ac:dyDescent="0.25">
      <c r="A15" s="25">
        <v>1409</v>
      </c>
      <c r="B15" s="200">
        <v>474</v>
      </c>
      <c r="C15" s="200">
        <v>468</v>
      </c>
      <c r="D15" s="26">
        <v>476</v>
      </c>
      <c r="E15" s="26">
        <v>1582</v>
      </c>
      <c r="F15" s="26">
        <v>620</v>
      </c>
      <c r="G15" s="199">
        <f t="shared" si="0"/>
        <v>0.39190897597977242</v>
      </c>
    </row>
    <row r="16" spans="1:7" x14ac:dyDescent="0.25">
      <c r="A16" s="25">
        <v>1410</v>
      </c>
      <c r="B16" s="200">
        <v>450</v>
      </c>
      <c r="C16" s="200">
        <v>447</v>
      </c>
      <c r="D16" s="26">
        <v>447</v>
      </c>
      <c r="E16" s="26">
        <v>1691</v>
      </c>
      <c r="F16" s="26">
        <v>601</v>
      </c>
      <c r="G16" s="199">
        <f t="shared" si="0"/>
        <v>0.35541099940863397</v>
      </c>
    </row>
    <row r="17" spans="1:7" x14ac:dyDescent="0.25">
      <c r="A17" s="33">
        <v>1411</v>
      </c>
      <c r="B17" s="200">
        <v>608</v>
      </c>
      <c r="C17" s="200">
        <v>611</v>
      </c>
      <c r="D17" s="26">
        <v>616</v>
      </c>
      <c r="E17" s="26">
        <v>1993</v>
      </c>
      <c r="F17" s="26">
        <v>787</v>
      </c>
      <c r="G17" s="199">
        <f t="shared" si="0"/>
        <v>0.39488208730556951</v>
      </c>
    </row>
    <row r="18" spans="1:7" x14ac:dyDescent="0.25">
      <c r="A18" s="33">
        <v>1412</v>
      </c>
      <c r="B18" s="200">
        <v>651</v>
      </c>
      <c r="C18" s="200">
        <v>649</v>
      </c>
      <c r="D18" s="26">
        <v>659</v>
      </c>
      <c r="E18" s="26">
        <v>1930</v>
      </c>
      <c r="F18" s="26">
        <v>832</v>
      </c>
      <c r="G18" s="199">
        <f t="shared" si="0"/>
        <v>0.43108808290155443</v>
      </c>
    </row>
    <row r="19" spans="1:7" x14ac:dyDescent="0.25">
      <c r="A19" s="33">
        <v>1413</v>
      </c>
      <c r="B19" s="201">
        <v>736</v>
      </c>
      <c r="C19" s="201">
        <v>739</v>
      </c>
      <c r="D19" s="34">
        <v>746</v>
      </c>
      <c r="E19" s="34">
        <v>2065</v>
      </c>
      <c r="F19" s="34">
        <v>952</v>
      </c>
      <c r="G19" s="199">
        <f t="shared" si="0"/>
        <v>0.46101694915254238</v>
      </c>
    </row>
    <row r="20" spans="1:7" x14ac:dyDescent="0.25">
      <c r="A20" s="33">
        <v>1414</v>
      </c>
      <c r="B20" s="201">
        <v>512</v>
      </c>
      <c r="C20" s="201">
        <v>506</v>
      </c>
      <c r="D20" s="34">
        <v>523</v>
      </c>
      <c r="E20" s="34">
        <v>1964</v>
      </c>
      <c r="F20" s="34">
        <v>707</v>
      </c>
      <c r="G20" s="199">
        <f t="shared" si="0"/>
        <v>0.35997963340122202</v>
      </c>
    </row>
    <row r="21" spans="1:7" x14ac:dyDescent="0.25">
      <c r="A21" s="33">
        <v>1415</v>
      </c>
      <c r="B21" s="201">
        <v>566</v>
      </c>
      <c r="C21" s="201">
        <v>557</v>
      </c>
      <c r="D21" s="34">
        <v>569</v>
      </c>
      <c r="E21" s="34">
        <v>1704</v>
      </c>
      <c r="F21" s="34">
        <v>762</v>
      </c>
      <c r="G21" s="199">
        <f t="shared" si="0"/>
        <v>0.44718309859154931</v>
      </c>
    </row>
    <row r="22" spans="1:7" x14ac:dyDescent="0.25">
      <c r="A22" s="33">
        <v>1416</v>
      </c>
      <c r="B22" s="201">
        <v>810</v>
      </c>
      <c r="C22" s="201">
        <v>802</v>
      </c>
      <c r="D22" s="34">
        <v>817</v>
      </c>
      <c r="E22" s="34">
        <v>2356</v>
      </c>
      <c r="F22" s="34">
        <v>1067</v>
      </c>
      <c r="G22" s="199">
        <f t="shared" si="0"/>
        <v>0.45288624787775894</v>
      </c>
    </row>
    <row r="23" spans="1:7" x14ac:dyDescent="0.25">
      <c r="A23" s="33">
        <v>1417</v>
      </c>
      <c r="B23" s="200">
        <v>652</v>
      </c>
      <c r="C23" s="200">
        <v>648</v>
      </c>
      <c r="D23" s="26">
        <v>666</v>
      </c>
      <c r="E23" s="26">
        <v>2121</v>
      </c>
      <c r="F23" s="26">
        <v>842</v>
      </c>
      <c r="G23" s="199">
        <f t="shared" si="0"/>
        <v>0.396982555398397</v>
      </c>
    </row>
    <row r="24" spans="1:7" x14ac:dyDescent="0.25">
      <c r="A24" s="33">
        <v>1418</v>
      </c>
      <c r="B24" s="200">
        <v>814</v>
      </c>
      <c r="C24" s="200">
        <v>811</v>
      </c>
      <c r="D24" s="26">
        <v>823</v>
      </c>
      <c r="E24" s="26">
        <v>2266</v>
      </c>
      <c r="F24" s="26">
        <v>1070</v>
      </c>
      <c r="G24" s="199">
        <f t="shared" si="0"/>
        <v>0.47219770520741394</v>
      </c>
    </row>
    <row r="25" spans="1:7" x14ac:dyDescent="0.25">
      <c r="A25" s="33">
        <v>1419</v>
      </c>
      <c r="B25" s="200">
        <v>402</v>
      </c>
      <c r="C25" s="200">
        <v>393</v>
      </c>
      <c r="D25" s="26">
        <v>409</v>
      </c>
      <c r="E25" s="26">
        <v>1458</v>
      </c>
      <c r="F25" s="26">
        <v>542</v>
      </c>
      <c r="G25" s="199">
        <f t="shared" si="0"/>
        <v>0.37174211248285322</v>
      </c>
    </row>
    <row r="26" spans="1:7" x14ac:dyDescent="0.25">
      <c r="A26" s="33">
        <v>1420</v>
      </c>
      <c r="B26" s="200">
        <v>535</v>
      </c>
      <c r="C26" s="200">
        <v>529</v>
      </c>
      <c r="D26" s="26">
        <v>538</v>
      </c>
      <c r="E26" s="26">
        <v>1861</v>
      </c>
      <c r="F26" s="26">
        <v>696</v>
      </c>
      <c r="G26" s="199">
        <f t="shared" si="0"/>
        <v>0.3739924771628157</v>
      </c>
    </row>
    <row r="27" spans="1:7" x14ac:dyDescent="0.25">
      <c r="A27" s="33">
        <v>1421</v>
      </c>
      <c r="B27" s="202">
        <v>541</v>
      </c>
      <c r="C27" s="203">
        <v>536</v>
      </c>
      <c r="D27" s="42">
        <v>546</v>
      </c>
      <c r="E27" s="26">
        <v>2081</v>
      </c>
      <c r="F27" s="26">
        <v>745</v>
      </c>
      <c r="G27" s="199">
        <f t="shared" si="0"/>
        <v>0.35800096107640555</v>
      </c>
    </row>
    <row r="28" spans="1:7" x14ac:dyDescent="0.25">
      <c r="A28" s="33">
        <v>1501</v>
      </c>
      <c r="B28" s="204">
        <v>742</v>
      </c>
      <c r="C28" s="204">
        <v>726</v>
      </c>
      <c r="D28" s="42">
        <v>742</v>
      </c>
      <c r="E28" s="26">
        <v>2356</v>
      </c>
      <c r="F28" s="26">
        <v>967</v>
      </c>
      <c r="G28" s="199">
        <f t="shared" si="0"/>
        <v>0.4104414261460102</v>
      </c>
    </row>
    <row r="29" spans="1:7" x14ac:dyDescent="0.25">
      <c r="A29" s="56">
        <v>1502</v>
      </c>
      <c r="B29" s="205">
        <v>648</v>
      </c>
      <c r="C29" s="205">
        <v>647</v>
      </c>
      <c r="D29" s="45">
        <v>654</v>
      </c>
      <c r="E29" s="51">
        <v>2002</v>
      </c>
      <c r="F29" s="51">
        <v>871</v>
      </c>
      <c r="G29" s="130">
        <f t="shared" si="0"/>
        <v>0.43506493506493504</v>
      </c>
    </row>
    <row r="30" spans="1:7" x14ac:dyDescent="0.25">
      <c r="A30" s="56">
        <v>1503</v>
      </c>
      <c r="B30" s="206">
        <v>509</v>
      </c>
      <c r="C30" s="206">
        <v>509</v>
      </c>
      <c r="D30" s="51">
        <v>516</v>
      </c>
      <c r="E30" s="51">
        <v>1547</v>
      </c>
      <c r="F30" s="51">
        <v>670</v>
      </c>
      <c r="G30" s="130">
        <f t="shared" si="0"/>
        <v>0.43309631544925664</v>
      </c>
    </row>
    <row r="31" spans="1:7" x14ac:dyDescent="0.25">
      <c r="A31" s="33">
        <v>1504</v>
      </c>
      <c r="B31" s="204">
        <v>395</v>
      </c>
      <c r="C31" s="204">
        <v>391</v>
      </c>
      <c r="D31" s="42">
        <v>407</v>
      </c>
      <c r="E31" s="34">
        <v>1395</v>
      </c>
      <c r="F31" s="34">
        <v>547</v>
      </c>
      <c r="G31" s="199">
        <f>IF(F31&lt;&gt;0,F31/E31,"")</f>
        <v>0.39211469534050181</v>
      </c>
    </row>
    <row r="32" spans="1:7" x14ac:dyDescent="0.25">
      <c r="A32" s="56">
        <v>1505</v>
      </c>
      <c r="B32" s="206">
        <v>412</v>
      </c>
      <c r="C32" s="206">
        <v>417</v>
      </c>
      <c r="D32" s="51">
        <v>423</v>
      </c>
      <c r="E32" s="51">
        <v>1428</v>
      </c>
      <c r="F32" s="51">
        <v>539</v>
      </c>
      <c r="G32" s="130">
        <f>IF(F32&lt;&gt;0,F32/E32,"")</f>
        <v>0.37745098039215685</v>
      </c>
    </row>
    <row r="33" spans="1:7" x14ac:dyDescent="0.25">
      <c r="A33" s="56">
        <v>1506</v>
      </c>
      <c r="B33" s="206">
        <v>495</v>
      </c>
      <c r="C33" s="206">
        <v>494</v>
      </c>
      <c r="D33" s="51">
        <v>498</v>
      </c>
      <c r="E33" s="51">
        <v>1664</v>
      </c>
      <c r="F33" s="51">
        <v>654</v>
      </c>
      <c r="G33" s="130">
        <f>IF(F33&lt;&gt;0,F33/E33,"")</f>
        <v>0.39302884615384615</v>
      </c>
    </row>
    <row r="34" spans="1:7" x14ac:dyDescent="0.25">
      <c r="A34" s="56">
        <v>1507</v>
      </c>
      <c r="B34" s="206">
        <v>513</v>
      </c>
      <c r="C34" s="206">
        <v>507</v>
      </c>
      <c r="D34" s="51">
        <v>517</v>
      </c>
      <c r="E34" s="51">
        <v>1729</v>
      </c>
      <c r="F34" s="51">
        <v>684</v>
      </c>
      <c r="G34" s="130">
        <f t="shared" ref="G34:G42" si="1">IF(F34&lt;&gt;0,F34/E34,"")</f>
        <v>0.39560439560439559</v>
      </c>
    </row>
    <row r="35" spans="1:7" x14ac:dyDescent="0.25">
      <c r="A35" s="56">
        <v>1508</v>
      </c>
      <c r="B35" s="206">
        <v>481</v>
      </c>
      <c r="C35" s="206">
        <v>484</v>
      </c>
      <c r="D35" s="51">
        <v>490</v>
      </c>
      <c r="E35" s="51">
        <v>1601</v>
      </c>
      <c r="F35" s="51">
        <v>623</v>
      </c>
      <c r="G35" s="130">
        <f t="shared" si="1"/>
        <v>0.38913179262960651</v>
      </c>
    </row>
    <row r="36" spans="1:7" x14ac:dyDescent="0.25">
      <c r="A36" s="56">
        <v>1509</v>
      </c>
      <c r="B36" s="206">
        <v>510</v>
      </c>
      <c r="C36" s="206">
        <v>509</v>
      </c>
      <c r="D36" s="51">
        <v>508</v>
      </c>
      <c r="E36" s="51">
        <v>1768</v>
      </c>
      <c r="F36" s="51">
        <v>670</v>
      </c>
      <c r="G36" s="130">
        <f t="shared" si="1"/>
        <v>0.37895927601809953</v>
      </c>
    </row>
    <row r="37" spans="1:7" x14ac:dyDescent="0.25">
      <c r="A37" s="56">
        <v>1510</v>
      </c>
      <c r="B37" s="206">
        <v>412</v>
      </c>
      <c r="C37" s="206">
        <v>401</v>
      </c>
      <c r="D37" s="51">
        <v>416</v>
      </c>
      <c r="E37" s="51">
        <v>1810</v>
      </c>
      <c r="F37" s="51">
        <v>522</v>
      </c>
      <c r="G37" s="130">
        <f t="shared" si="1"/>
        <v>0.28839779005524863</v>
      </c>
    </row>
    <row r="38" spans="1:7" x14ac:dyDescent="0.25">
      <c r="A38" s="56">
        <v>1511</v>
      </c>
      <c r="B38" s="206">
        <v>410</v>
      </c>
      <c r="C38" s="206">
        <v>411</v>
      </c>
      <c r="D38" s="51">
        <v>416</v>
      </c>
      <c r="E38" s="51">
        <v>1766</v>
      </c>
      <c r="F38" s="51">
        <v>505</v>
      </c>
      <c r="G38" s="130">
        <f t="shared" si="1"/>
        <v>0.28595696489241224</v>
      </c>
    </row>
    <row r="39" spans="1:7" x14ac:dyDescent="0.25">
      <c r="A39" s="56">
        <v>1512</v>
      </c>
      <c r="B39" s="206">
        <v>273</v>
      </c>
      <c r="C39" s="206">
        <v>272</v>
      </c>
      <c r="D39" s="51">
        <v>276</v>
      </c>
      <c r="E39" s="51">
        <v>1272</v>
      </c>
      <c r="F39" s="51">
        <v>336</v>
      </c>
      <c r="G39" s="130">
        <f t="shared" si="1"/>
        <v>0.26415094339622641</v>
      </c>
    </row>
    <row r="40" spans="1:7" x14ac:dyDescent="0.25">
      <c r="A40" s="56">
        <v>1513</v>
      </c>
      <c r="B40" s="206">
        <v>249</v>
      </c>
      <c r="C40" s="206">
        <v>251</v>
      </c>
      <c r="D40" s="51">
        <v>255</v>
      </c>
      <c r="E40" s="51">
        <v>1316</v>
      </c>
      <c r="F40" s="51">
        <v>332</v>
      </c>
      <c r="G40" s="130">
        <f t="shared" si="1"/>
        <v>0.25227963525835867</v>
      </c>
    </row>
    <row r="41" spans="1:7" x14ac:dyDescent="0.25">
      <c r="A41" s="56">
        <v>1514</v>
      </c>
      <c r="B41" s="206">
        <v>373</v>
      </c>
      <c r="C41" s="206">
        <v>376</v>
      </c>
      <c r="D41" s="51">
        <v>379</v>
      </c>
      <c r="E41" s="51">
        <v>1274</v>
      </c>
      <c r="F41" s="51">
        <v>470</v>
      </c>
      <c r="G41" s="130">
        <f t="shared" si="1"/>
        <v>0.36891679748822603</v>
      </c>
    </row>
    <row r="42" spans="1:7" x14ac:dyDescent="0.25">
      <c r="A42" s="56">
        <v>1515</v>
      </c>
      <c r="B42" s="206">
        <v>259</v>
      </c>
      <c r="C42" s="206">
        <v>250</v>
      </c>
      <c r="D42" s="51">
        <v>255</v>
      </c>
      <c r="E42" s="51">
        <v>887</v>
      </c>
      <c r="F42" s="51">
        <v>302</v>
      </c>
      <c r="G42" s="130">
        <f t="shared" si="1"/>
        <v>0.34047350620067646</v>
      </c>
    </row>
    <row r="43" spans="1:7" x14ac:dyDescent="0.25">
      <c r="A43" s="33">
        <v>1516</v>
      </c>
      <c r="B43" s="204">
        <v>341</v>
      </c>
      <c r="C43" s="204">
        <v>344</v>
      </c>
      <c r="D43" s="42">
        <v>351</v>
      </c>
      <c r="E43" s="34">
        <v>1406</v>
      </c>
      <c r="F43" s="34">
        <v>437</v>
      </c>
      <c r="G43" s="199">
        <f>IF(F43&lt;&gt;0,F43/E43,"")</f>
        <v>0.3108108108108108</v>
      </c>
    </row>
    <row r="44" spans="1:7" x14ac:dyDescent="0.25">
      <c r="A44" s="56">
        <v>1601</v>
      </c>
      <c r="B44" s="206">
        <v>823</v>
      </c>
      <c r="C44" s="206">
        <v>836</v>
      </c>
      <c r="D44" s="51">
        <v>848</v>
      </c>
      <c r="E44" s="51">
        <v>2421</v>
      </c>
      <c r="F44" s="51">
        <v>1082</v>
      </c>
      <c r="G44" s="130">
        <f t="shared" ref="G44:G60" si="2">IF(F44&lt;&gt;0,F44/E44,"")</f>
        <v>0.44692275919041718</v>
      </c>
    </row>
    <row r="45" spans="1:7" x14ac:dyDescent="0.25">
      <c r="A45" s="56">
        <v>1602</v>
      </c>
      <c r="B45" s="206">
        <v>498</v>
      </c>
      <c r="C45" s="206">
        <v>501</v>
      </c>
      <c r="D45" s="51">
        <v>508</v>
      </c>
      <c r="E45" s="51">
        <v>1981</v>
      </c>
      <c r="F45" s="51">
        <v>673</v>
      </c>
      <c r="G45" s="130">
        <f t="shared" si="2"/>
        <v>0.33972741039878851</v>
      </c>
    </row>
    <row r="46" spans="1:7" x14ac:dyDescent="0.25">
      <c r="A46" s="56">
        <v>1603</v>
      </c>
      <c r="B46" s="206">
        <v>671</v>
      </c>
      <c r="C46" s="206">
        <v>676</v>
      </c>
      <c r="D46" s="51">
        <v>679</v>
      </c>
      <c r="E46" s="51">
        <v>2470</v>
      </c>
      <c r="F46" s="51">
        <v>884</v>
      </c>
      <c r="G46" s="130">
        <f t="shared" si="2"/>
        <v>0.35789473684210527</v>
      </c>
    </row>
    <row r="47" spans="1:7" x14ac:dyDescent="0.25">
      <c r="A47" s="56">
        <v>1604</v>
      </c>
      <c r="B47" s="205">
        <v>450</v>
      </c>
      <c r="C47" s="205">
        <v>446</v>
      </c>
      <c r="D47" s="45">
        <v>452</v>
      </c>
      <c r="E47" s="51">
        <v>1567</v>
      </c>
      <c r="F47" s="51">
        <v>601</v>
      </c>
      <c r="G47" s="130">
        <f t="shared" si="2"/>
        <v>0.38353541799617102</v>
      </c>
    </row>
    <row r="48" spans="1:7" x14ac:dyDescent="0.25">
      <c r="A48" s="56">
        <v>1605</v>
      </c>
      <c r="B48" s="206">
        <v>400</v>
      </c>
      <c r="C48" s="206">
        <v>399</v>
      </c>
      <c r="D48" s="51">
        <v>413</v>
      </c>
      <c r="E48" s="51">
        <v>1644</v>
      </c>
      <c r="F48" s="51">
        <v>566</v>
      </c>
      <c r="G48" s="130">
        <f t="shared" si="2"/>
        <v>0.34428223844282241</v>
      </c>
    </row>
    <row r="49" spans="1:7" x14ac:dyDescent="0.25">
      <c r="A49" s="56">
        <v>1606</v>
      </c>
      <c r="B49" s="206">
        <v>329</v>
      </c>
      <c r="C49" s="206">
        <v>330</v>
      </c>
      <c r="D49" s="51">
        <v>329</v>
      </c>
      <c r="E49" s="51">
        <v>1665</v>
      </c>
      <c r="F49" s="51">
        <v>449</v>
      </c>
      <c r="G49" s="130">
        <f t="shared" si="2"/>
        <v>0.26966966966966965</v>
      </c>
    </row>
    <row r="50" spans="1:7" x14ac:dyDescent="0.25">
      <c r="A50" s="33">
        <v>1607</v>
      </c>
      <c r="B50" s="204">
        <v>623</v>
      </c>
      <c r="C50" s="204">
        <v>636</v>
      </c>
      <c r="D50" s="42">
        <v>638</v>
      </c>
      <c r="E50" s="34">
        <v>2020</v>
      </c>
      <c r="F50" s="34">
        <v>840</v>
      </c>
      <c r="G50" s="199">
        <f t="shared" si="2"/>
        <v>0.41584158415841582</v>
      </c>
    </row>
    <row r="51" spans="1:7" x14ac:dyDescent="0.25">
      <c r="A51" s="56">
        <v>1608</v>
      </c>
      <c r="B51" s="206">
        <v>325</v>
      </c>
      <c r="C51" s="206">
        <v>325</v>
      </c>
      <c r="D51" s="51">
        <v>329</v>
      </c>
      <c r="E51" s="51">
        <v>1705</v>
      </c>
      <c r="F51" s="51">
        <v>457</v>
      </c>
      <c r="G51" s="130">
        <f t="shared" si="2"/>
        <v>0.26803519061583575</v>
      </c>
    </row>
    <row r="52" spans="1:7" x14ac:dyDescent="0.25">
      <c r="A52" s="56">
        <v>1609</v>
      </c>
      <c r="B52" s="206">
        <v>435</v>
      </c>
      <c r="C52" s="206">
        <v>433</v>
      </c>
      <c r="D52" s="51">
        <v>436</v>
      </c>
      <c r="E52" s="51">
        <v>1527</v>
      </c>
      <c r="F52" s="51">
        <v>547</v>
      </c>
      <c r="G52" s="130">
        <f t="shared" si="2"/>
        <v>0.35821872953503603</v>
      </c>
    </row>
    <row r="53" spans="1:7" x14ac:dyDescent="0.25">
      <c r="A53" s="56">
        <v>1610</v>
      </c>
      <c r="B53" s="206">
        <v>575</v>
      </c>
      <c r="C53" s="206">
        <v>578</v>
      </c>
      <c r="D53" s="51">
        <v>585</v>
      </c>
      <c r="E53" s="51">
        <v>2129</v>
      </c>
      <c r="F53" s="51">
        <v>721</v>
      </c>
      <c r="G53" s="130">
        <f t="shared" si="2"/>
        <v>0.33865664631282294</v>
      </c>
    </row>
    <row r="54" spans="1:7" x14ac:dyDescent="0.25">
      <c r="A54" s="56">
        <v>1611</v>
      </c>
      <c r="B54" s="206">
        <v>482</v>
      </c>
      <c r="C54" s="206">
        <v>490</v>
      </c>
      <c r="D54" s="51">
        <v>490</v>
      </c>
      <c r="E54" s="51">
        <v>1710</v>
      </c>
      <c r="F54" s="51">
        <v>632</v>
      </c>
      <c r="G54" s="130">
        <f t="shared" si="2"/>
        <v>0.3695906432748538</v>
      </c>
    </row>
    <row r="55" spans="1:7" x14ac:dyDescent="0.25">
      <c r="A55" s="56">
        <v>1612</v>
      </c>
      <c r="B55" s="206">
        <v>262</v>
      </c>
      <c r="C55" s="206">
        <v>261</v>
      </c>
      <c r="D55" s="51">
        <v>268</v>
      </c>
      <c r="E55" s="51">
        <v>1099</v>
      </c>
      <c r="F55" s="51">
        <v>328</v>
      </c>
      <c r="G55" s="130">
        <f t="shared" si="2"/>
        <v>0.29845313921747041</v>
      </c>
    </row>
    <row r="56" spans="1:7" x14ac:dyDescent="0.25">
      <c r="A56" s="56">
        <v>1613</v>
      </c>
      <c r="B56" s="206">
        <v>438</v>
      </c>
      <c r="C56" s="206">
        <v>434</v>
      </c>
      <c r="D56" s="51">
        <v>441</v>
      </c>
      <c r="E56" s="51">
        <v>1601</v>
      </c>
      <c r="F56" s="51">
        <v>579</v>
      </c>
      <c r="G56" s="130">
        <f t="shared" si="2"/>
        <v>0.36164896939412866</v>
      </c>
    </row>
    <row r="57" spans="1:7" x14ac:dyDescent="0.25">
      <c r="A57" s="56">
        <v>1614</v>
      </c>
      <c r="B57" s="206">
        <v>361</v>
      </c>
      <c r="C57" s="206">
        <v>355</v>
      </c>
      <c r="D57" s="51">
        <v>364</v>
      </c>
      <c r="E57" s="51">
        <v>1504</v>
      </c>
      <c r="F57" s="51">
        <v>479</v>
      </c>
      <c r="G57" s="130">
        <f t="shared" si="2"/>
        <v>0.31848404255319152</v>
      </c>
    </row>
    <row r="58" spans="1:7" x14ac:dyDescent="0.25">
      <c r="A58" s="56">
        <v>1615</v>
      </c>
      <c r="B58" s="206">
        <v>468</v>
      </c>
      <c r="C58" s="206">
        <v>469</v>
      </c>
      <c r="D58" s="51">
        <v>470</v>
      </c>
      <c r="E58" s="51">
        <v>2319</v>
      </c>
      <c r="F58" s="51">
        <v>608</v>
      </c>
      <c r="G58" s="130">
        <f t="shared" si="2"/>
        <v>0.26218197498921947</v>
      </c>
    </row>
    <row r="59" spans="1:7" x14ac:dyDescent="0.25">
      <c r="A59" s="56">
        <v>1701</v>
      </c>
      <c r="B59" s="206">
        <v>365</v>
      </c>
      <c r="C59" s="206">
        <v>370</v>
      </c>
      <c r="D59" s="51">
        <v>378</v>
      </c>
      <c r="E59" s="51">
        <v>1699</v>
      </c>
      <c r="F59" s="51">
        <v>451</v>
      </c>
      <c r="G59" s="130">
        <f t="shared" si="2"/>
        <v>0.26545026486168333</v>
      </c>
    </row>
    <row r="60" spans="1:7" x14ac:dyDescent="0.25">
      <c r="A60" s="56">
        <v>1702</v>
      </c>
      <c r="B60" s="206">
        <v>443</v>
      </c>
      <c r="C60" s="206">
        <v>451</v>
      </c>
      <c r="D60" s="51">
        <v>462</v>
      </c>
      <c r="E60" s="51">
        <v>1671</v>
      </c>
      <c r="F60" s="51">
        <v>579</v>
      </c>
      <c r="G60" s="130">
        <f t="shared" si="2"/>
        <v>0.34649910233393177</v>
      </c>
    </row>
    <row r="61" spans="1:7" x14ac:dyDescent="0.25">
      <c r="A61" s="56">
        <v>1703</v>
      </c>
      <c r="B61" s="206">
        <v>417</v>
      </c>
      <c r="C61" s="206">
        <v>417</v>
      </c>
      <c r="D61" s="51">
        <v>422</v>
      </c>
      <c r="E61" s="51">
        <v>1743</v>
      </c>
      <c r="F61" s="51">
        <v>542</v>
      </c>
      <c r="G61" s="130">
        <f t="shared" ref="G61:G87" si="3">IF(F61&lt;&gt;0,F61/E61,"")</f>
        <v>0.31095811818703384</v>
      </c>
    </row>
    <row r="62" spans="1:7" x14ac:dyDescent="0.25">
      <c r="A62" s="56">
        <v>1704</v>
      </c>
      <c r="B62" s="60">
        <v>380</v>
      </c>
      <c r="C62" s="206">
        <v>385</v>
      </c>
      <c r="D62" s="51">
        <v>394</v>
      </c>
      <c r="E62" s="51">
        <v>1376</v>
      </c>
      <c r="F62" s="51">
        <v>512</v>
      </c>
      <c r="G62" s="130">
        <f t="shared" si="3"/>
        <v>0.37209302325581395</v>
      </c>
    </row>
    <row r="63" spans="1:7" x14ac:dyDescent="0.25">
      <c r="A63" s="56">
        <v>1705</v>
      </c>
      <c r="B63" s="60">
        <v>306</v>
      </c>
      <c r="C63" s="206">
        <v>308</v>
      </c>
      <c r="D63" s="51">
        <v>314</v>
      </c>
      <c r="E63" s="51">
        <v>1543</v>
      </c>
      <c r="F63" s="51">
        <v>421</v>
      </c>
      <c r="G63" s="130">
        <f t="shared" si="3"/>
        <v>0.27284510693454311</v>
      </c>
    </row>
    <row r="64" spans="1:7" x14ac:dyDescent="0.25">
      <c r="A64" s="56">
        <v>1706</v>
      </c>
      <c r="B64" s="60">
        <v>416</v>
      </c>
      <c r="C64" s="206">
        <v>418</v>
      </c>
      <c r="D64" s="51">
        <v>436</v>
      </c>
      <c r="E64" s="51">
        <v>1903</v>
      </c>
      <c r="F64" s="51">
        <v>565</v>
      </c>
      <c r="G64" s="130">
        <f t="shared" si="3"/>
        <v>0.29689963215974774</v>
      </c>
    </row>
    <row r="65" spans="1:7" x14ac:dyDescent="0.25">
      <c r="A65" s="56">
        <v>1707</v>
      </c>
      <c r="B65" s="60">
        <v>352</v>
      </c>
      <c r="C65" s="206">
        <v>354</v>
      </c>
      <c r="D65" s="51">
        <v>361</v>
      </c>
      <c r="E65" s="51">
        <v>1327</v>
      </c>
      <c r="F65" s="51">
        <v>474</v>
      </c>
      <c r="G65" s="130">
        <f t="shared" si="3"/>
        <v>0.35719668425018841</v>
      </c>
    </row>
    <row r="66" spans="1:7" x14ac:dyDescent="0.25">
      <c r="A66" s="56">
        <v>1708</v>
      </c>
      <c r="B66" s="60">
        <v>462</v>
      </c>
      <c r="C66" s="206">
        <v>469</v>
      </c>
      <c r="D66" s="51">
        <v>469</v>
      </c>
      <c r="E66" s="51">
        <v>2163</v>
      </c>
      <c r="F66" s="51">
        <v>645</v>
      </c>
      <c r="G66" s="130">
        <f t="shared" si="3"/>
        <v>0.29819694868238555</v>
      </c>
    </row>
    <row r="67" spans="1:7" x14ac:dyDescent="0.25">
      <c r="A67" s="56">
        <v>1709</v>
      </c>
      <c r="B67" s="60">
        <v>353</v>
      </c>
      <c r="C67" s="206">
        <v>362</v>
      </c>
      <c r="D67" s="51">
        <v>372</v>
      </c>
      <c r="E67" s="51">
        <v>1557</v>
      </c>
      <c r="F67" s="51">
        <v>499</v>
      </c>
      <c r="G67" s="130">
        <f t="shared" si="3"/>
        <v>0.32048811817597944</v>
      </c>
    </row>
    <row r="68" spans="1:7" x14ac:dyDescent="0.25">
      <c r="A68" s="56">
        <v>1710</v>
      </c>
      <c r="B68" s="60">
        <v>125</v>
      </c>
      <c r="C68" s="206">
        <v>130</v>
      </c>
      <c r="D68" s="51">
        <v>131</v>
      </c>
      <c r="E68" s="51">
        <v>1418</v>
      </c>
      <c r="F68" s="51">
        <v>170</v>
      </c>
      <c r="G68" s="130">
        <f t="shared" si="3"/>
        <v>0.11988716502115655</v>
      </c>
    </row>
    <row r="69" spans="1:7" x14ac:dyDescent="0.25">
      <c r="A69" s="56">
        <v>1711</v>
      </c>
      <c r="B69" s="60">
        <v>166</v>
      </c>
      <c r="C69" s="206">
        <v>171</v>
      </c>
      <c r="D69" s="51">
        <v>182</v>
      </c>
      <c r="E69" s="51">
        <v>1251</v>
      </c>
      <c r="F69" s="51">
        <v>242</v>
      </c>
      <c r="G69" s="130">
        <f t="shared" si="3"/>
        <v>0.19344524380495604</v>
      </c>
    </row>
    <row r="70" spans="1:7" x14ac:dyDescent="0.25">
      <c r="A70" s="56">
        <v>1712</v>
      </c>
      <c r="B70" s="60">
        <v>363</v>
      </c>
      <c r="C70" s="206">
        <v>372</v>
      </c>
      <c r="D70" s="51">
        <v>366</v>
      </c>
      <c r="E70" s="51">
        <v>1366</v>
      </c>
      <c r="F70" s="51">
        <v>462</v>
      </c>
      <c r="G70" s="130">
        <f t="shared" si="3"/>
        <v>0.33821376281112736</v>
      </c>
    </row>
    <row r="71" spans="1:7" x14ac:dyDescent="0.25">
      <c r="A71" s="56">
        <v>1713</v>
      </c>
      <c r="B71" s="60">
        <v>466</v>
      </c>
      <c r="C71" s="206">
        <v>466</v>
      </c>
      <c r="D71" s="51">
        <v>470</v>
      </c>
      <c r="E71" s="51">
        <v>1860</v>
      </c>
      <c r="F71" s="51">
        <v>598</v>
      </c>
      <c r="G71" s="130">
        <f t="shared" si="3"/>
        <v>0.32150537634408605</v>
      </c>
    </row>
    <row r="72" spans="1:7" x14ac:dyDescent="0.25">
      <c r="A72" s="56">
        <v>1714</v>
      </c>
      <c r="B72" s="60">
        <v>425</v>
      </c>
      <c r="C72" s="206">
        <v>427</v>
      </c>
      <c r="D72" s="51">
        <v>429</v>
      </c>
      <c r="E72" s="51">
        <v>1787</v>
      </c>
      <c r="F72" s="51">
        <v>559</v>
      </c>
      <c r="G72" s="130">
        <f t="shared" si="3"/>
        <v>0.31281477336317853</v>
      </c>
    </row>
    <row r="73" spans="1:7" x14ac:dyDescent="0.25">
      <c r="A73" s="56">
        <v>1715</v>
      </c>
      <c r="B73" s="60">
        <v>414</v>
      </c>
      <c r="C73" s="205">
        <v>418</v>
      </c>
      <c r="D73" s="45">
        <v>431</v>
      </c>
      <c r="E73" s="51">
        <v>1961</v>
      </c>
      <c r="F73" s="51">
        <v>549</v>
      </c>
      <c r="G73" s="130">
        <f t="shared" si="3"/>
        <v>0.27995920448750639</v>
      </c>
    </row>
    <row r="74" spans="1:7" x14ac:dyDescent="0.25">
      <c r="A74" s="33">
        <v>1801</v>
      </c>
      <c r="B74" s="61">
        <v>379</v>
      </c>
      <c r="C74" s="208">
        <v>383</v>
      </c>
      <c r="D74" s="34">
        <v>393</v>
      </c>
      <c r="E74" s="26">
        <v>1597</v>
      </c>
      <c r="F74" s="26">
        <v>478</v>
      </c>
      <c r="G74" s="199">
        <f t="shared" si="3"/>
        <v>0.29931120851596743</v>
      </c>
    </row>
    <row r="75" spans="1:7" x14ac:dyDescent="0.25">
      <c r="A75" s="33">
        <v>1802</v>
      </c>
      <c r="B75" s="61">
        <v>578</v>
      </c>
      <c r="C75" s="207">
        <v>577</v>
      </c>
      <c r="D75" s="42">
        <v>585</v>
      </c>
      <c r="E75" s="26">
        <v>2008</v>
      </c>
      <c r="F75" s="26">
        <v>737</v>
      </c>
      <c r="G75" s="199">
        <f t="shared" si="3"/>
        <v>0.36703187250996017</v>
      </c>
    </row>
    <row r="76" spans="1:7" x14ac:dyDescent="0.25">
      <c r="A76" s="33">
        <v>1803</v>
      </c>
      <c r="B76" s="204">
        <v>441</v>
      </c>
      <c r="C76" s="204">
        <v>447</v>
      </c>
      <c r="D76" s="42">
        <v>453</v>
      </c>
      <c r="E76" s="34">
        <v>1487</v>
      </c>
      <c r="F76" s="34">
        <v>571</v>
      </c>
      <c r="G76" s="199">
        <f t="shared" si="3"/>
        <v>0.38399462004034968</v>
      </c>
    </row>
    <row r="77" spans="1:7" x14ac:dyDescent="0.25">
      <c r="A77" s="44">
        <v>1804</v>
      </c>
      <c r="B77" s="60">
        <v>488</v>
      </c>
      <c r="C77" s="206">
        <v>483</v>
      </c>
      <c r="D77" s="51">
        <v>497</v>
      </c>
      <c r="E77" s="209">
        <v>2222</v>
      </c>
      <c r="F77" s="209">
        <v>623</v>
      </c>
      <c r="G77" s="210">
        <f t="shared" si="3"/>
        <v>0.2803780378037804</v>
      </c>
    </row>
    <row r="78" spans="1:7" x14ac:dyDescent="0.25">
      <c r="A78" s="56">
        <v>1805</v>
      </c>
      <c r="B78" s="60">
        <v>458</v>
      </c>
      <c r="C78" s="206">
        <v>459</v>
      </c>
      <c r="D78" s="51">
        <v>464</v>
      </c>
      <c r="E78" s="51">
        <v>2379</v>
      </c>
      <c r="F78" s="51">
        <v>586</v>
      </c>
      <c r="G78" s="130">
        <f t="shared" si="3"/>
        <v>0.24632198402690206</v>
      </c>
    </row>
    <row r="79" spans="1:7" x14ac:dyDescent="0.25">
      <c r="A79" s="56">
        <v>1806</v>
      </c>
      <c r="B79" s="60">
        <v>491</v>
      </c>
      <c r="C79" s="206">
        <v>498</v>
      </c>
      <c r="D79" s="51">
        <v>507</v>
      </c>
      <c r="E79" s="51">
        <v>1495</v>
      </c>
      <c r="F79" s="51">
        <v>642</v>
      </c>
      <c r="G79" s="130">
        <f t="shared" si="3"/>
        <v>0.42943143812709028</v>
      </c>
    </row>
    <row r="80" spans="1:7" x14ac:dyDescent="0.25">
      <c r="A80" s="56">
        <v>1807</v>
      </c>
      <c r="B80" s="60">
        <v>470</v>
      </c>
      <c r="C80" s="206">
        <v>467</v>
      </c>
      <c r="D80" s="51">
        <v>479</v>
      </c>
      <c r="E80" s="51">
        <v>2036</v>
      </c>
      <c r="F80" s="51">
        <v>599</v>
      </c>
      <c r="G80" s="130">
        <f t="shared" si="3"/>
        <v>0.29420432220039294</v>
      </c>
    </row>
    <row r="81" spans="1:7" x14ac:dyDescent="0.25">
      <c r="A81" s="56">
        <v>1808</v>
      </c>
      <c r="B81" s="60">
        <v>384</v>
      </c>
      <c r="C81" s="206">
        <v>384</v>
      </c>
      <c r="D81" s="51">
        <v>392</v>
      </c>
      <c r="E81" s="51">
        <v>1647</v>
      </c>
      <c r="F81" s="51">
        <v>505</v>
      </c>
      <c r="G81" s="130">
        <f t="shared" si="3"/>
        <v>0.30661809350333941</v>
      </c>
    </row>
    <row r="82" spans="1:7" x14ac:dyDescent="0.25">
      <c r="A82" s="56">
        <v>1809</v>
      </c>
      <c r="B82" s="60">
        <v>511</v>
      </c>
      <c r="C82" s="206">
        <v>505</v>
      </c>
      <c r="D82" s="51">
        <v>527</v>
      </c>
      <c r="E82" s="51">
        <v>2066</v>
      </c>
      <c r="F82" s="51">
        <v>668</v>
      </c>
      <c r="G82" s="130">
        <f t="shared" si="3"/>
        <v>0.32333010648596322</v>
      </c>
    </row>
    <row r="83" spans="1:7" x14ac:dyDescent="0.25">
      <c r="A83" s="56">
        <v>1810</v>
      </c>
      <c r="B83" s="60">
        <v>345</v>
      </c>
      <c r="C83" s="206">
        <v>351</v>
      </c>
      <c r="D83" s="51">
        <v>352</v>
      </c>
      <c r="E83" s="51">
        <v>1306</v>
      </c>
      <c r="F83" s="51">
        <v>453</v>
      </c>
      <c r="G83" s="130">
        <f t="shared" si="3"/>
        <v>0.34686064318529863</v>
      </c>
    </row>
    <row r="84" spans="1:7" x14ac:dyDescent="0.25">
      <c r="A84" s="56">
        <v>1811</v>
      </c>
      <c r="B84" s="60">
        <v>513</v>
      </c>
      <c r="C84" s="206">
        <v>512</v>
      </c>
      <c r="D84" s="51">
        <v>523</v>
      </c>
      <c r="E84" s="51">
        <v>1606</v>
      </c>
      <c r="F84" s="51">
        <v>638</v>
      </c>
      <c r="G84" s="130">
        <f t="shared" si="3"/>
        <v>0.39726027397260272</v>
      </c>
    </row>
    <row r="85" spans="1:7" x14ac:dyDescent="0.25">
      <c r="A85" s="56">
        <v>1812</v>
      </c>
      <c r="B85" s="60">
        <v>407</v>
      </c>
      <c r="C85" s="206">
        <v>411</v>
      </c>
      <c r="D85" s="51">
        <v>424</v>
      </c>
      <c r="E85" s="51">
        <v>1636</v>
      </c>
      <c r="F85" s="51">
        <v>541</v>
      </c>
      <c r="G85" s="130">
        <f t="shared" si="3"/>
        <v>0.3306845965770171</v>
      </c>
    </row>
    <row r="86" spans="1:7" x14ac:dyDescent="0.25">
      <c r="A86" s="56">
        <v>1813</v>
      </c>
      <c r="B86" s="60">
        <v>469</v>
      </c>
      <c r="C86" s="206">
        <v>479</v>
      </c>
      <c r="D86" s="51">
        <v>488</v>
      </c>
      <c r="E86" s="51">
        <v>1491</v>
      </c>
      <c r="F86" s="51">
        <v>613</v>
      </c>
      <c r="G86" s="130">
        <f t="shared" si="3"/>
        <v>0.41113346747149565</v>
      </c>
    </row>
    <row r="87" spans="1:7" x14ac:dyDescent="0.25">
      <c r="A87" s="56">
        <v>1814</v>
      </c>
      <c r="B87" s="60">
        <v>438</v>
      </c>
      <c r="C87" s="206">
        <v>442</v>
      </c>
      <c r="D87" s="51">
        <v>443</v>
      </c>
      <c r="E87" s="51">
        <v>1858</v>
      </c>
      <c r="F87" s="51">
        <v>539</v>
      </c>
      <c r="G87" s="130">
        <f t="shared" si="3"/>
        <v>0.29009687836383208</v>
      </c>
    </row>
    <row r="88" spans="1:7" x14ac:dyDescent="0.25">
      <c r="A88" s="56">
        <v>1815</v>
      </c>
      <c r="B88" s="60">
        <v>440</v>
      </c>
      <c r="C88" s="206">
        <v>446</v>
      </c>
      <c r="D88" s="51">
        <v>447</v>
      </c>
      <c r="E88" s="51">
        <v>1910</v>
      </c>
      <c r="F88" s="51">
        <v>565</v>
      </c>
      <c r="G88" s="130">
        <f t="shared" ref="G88:G115" si="4">IF(F88&lt;&gt;0,F88/E88,"")</f>
        <v>0.29581151832460734</v>
      </c>
    </row>
    <row r="89" spans="1:7" x14ac:dyDescent="0.25">
      <c r="A89" s="56">
        <v>1816</v>
      </c>
      <c r="B89" s="60">
        <v>296</v>
      </c>
      <c r="C89" s="206">
        <v>303</v>
      </c>
      <c r="D89" s="51">
        <v>299</v>
      </c>
      <c r="E89" s="51">
        <v>1087</v>
      </c>
      <c r="F89" s="51">
        <v>398</v>
      </c>
      <c r="G89" s="130">
        <f t="shared" si="4"/>
        <v>0.36614535418583255</v>
      </c>
    </row>
    <row r="90" spans="1:7" x14ac:dyDescent="0.25">
      <c r="A90" s="56">
        <v>1817</v>
      </c>
      <c r="B90" s="60">
        <v>746</v>
      </c>
      <c r="C90" s="206">
        <v>745</v>
      </c>
      <c r="D90" s="51">
        <v>753</v>
      </c>
      <c r="E90" s="51">
        <v>2552</v>
      </c>
      <c r="F90" s="51">
        <v>941</v>
      </c>
      <c r="G90" s="130">
        <f t="shared" si="4"/>
        <v>0.36873040752351099</v>
      </c>
    </row>
    <row r="91" spans="1:7" x14ac:dyDescent="0.25">
      <c r="A91" s="56">
        <v>1818</v>
      </c>
      <c r="B91" s="60">
        <v>303</v>
      </c>
      <c r="C91" s="206">
        <v>305</v>
      </c>
      <c r="D91" s="51">
        <v>305</v>
      </c>
      <c r="E91" s="51">
        <v>1193</v>
      </c>
      <c r="F91" s="51">
        <v>382</v>
      </c>
      <c r="G91" s="130">
        <f t="shared" si="4"/>
        <v>0.32020117351215421</v>
      </c>
    </row>
    <row r="92" spans="1:7" x14ac:dyDescent="0.25">
      <c r="A92" s="56">
        <v>1901</v>
      </c>
      <c r="B92" s="60">
        <v>863</v>
      </c>
      <c r="C92" s="205">
        <v>853</v>
      </c>
      <c r="D92" s="45">
        <v>858</v>
      </c>
      <c r="E92" s="51">
        <v>2939</v>
      </c>
      <c r="F92" s="51">
        <v>1095</v>
      </c>
      <c r="G92" s="130">
        <f t="shared" si="4"/>
        <v>0.3725757060224566</v>
      </c>
    </row>
    <row r="93" spans="1:7" x14ac:dyDescent="0.25">
      <c r="A93" s="56">
        <v>1902</v>
      </c>
      <c r="B93" s="60">
        <v>528</v>
      </c>
      <c r="C93" s="206">
        <v>531</v>
      </c>
      <c r="D93" s="51">
        <v>535</v>
      </c>
      <c r="E93" s="51">
        <v>1838</v>
      </c>
      <c r="F93" s="51">
        <v>698</v>
      </c>
      <c r="G93" s="130">
        <f t="shared" si="4"/>
        <v>0.37976060935799782</v>
      </c>
    </row>
    <row r="94" spans="1:7" x14ac:dyDescent="0.25">
      <c r="A94" s="33">
        <v>1903</v>
      </c>
      <c r="B94" s="61">
        <v>213</v>
      </c>
      <c r="C94" s="204">
        <v>216</v>
      </c>
      <c r="D94" s="42">
        <v>221</v>
      </c>
      <c r="E94" s="34">
        <v>753</v>
      </c>
      <c r="F94" s="34">
        <v>274</v>
      </c>
      <c r="G94" s="199">
        <f t="shared" si="4"/>
        <v>0.36387782204515273</v>
      </c>
    </row>
    <row r="95" spans="1:7" x14ac:dyDescent="0.25">
      <c r="A95" s="56">
        <v>1904</v>
      </c>
      <c r="B95" s="51">
        <v>455</v>
      </c>
      <c r="C95" s="206">
        <v>459</v>
      </c>
      <c r="D95" s="51">
        <v>460</v>
      </c>
      <c r="E95" s="51">
        <v>1706</v>
      </c>
      <c r="F95" s="51">
        <v>576</v>
      </c>
      <c r="G95" s="130">
        <f t="shared" si="4"/>
        <v>0.3376318874560375</v>
      </c>
    </row>
    <row r="96" spans="1:7" x14ac:dyDescent="0.25">
      <c r="A96" s="56">
        <v>1905</v>
      </c>
      <c r="B96" s="60">
        <v>477</v>
      </c>
      <c r="C96" s="206">
        <v>478</v>
      </c>
      <c r="D96" s="51">
        <v>482</v>
      </c>
      <c r="E96" s="51">
        <v>1938</v>
      </c>
      <c r="F96" s="51">
        <v>600</v>
      </c>
      <c r="G96" s="130">
        <f t="shared" si="4"/>
        <v>0.30959752321981426</v>
      </c>
    </row>
    <row r="97" spans="1:7" x14ac:dyDescent="0.25">
      <c r="A97" s="56">
        <v>1906</v>
      </c>
      <c r="B97" s="60">
        <v>584</v>
      </c>
      <c r="C97" s="206">
        <v>596</v>
      </c>
      <c r="D97" s="51">
        <v>606</v>
      </c>
      <c r="E97" s="51">
        <v>1895</v>
      </c>
      <c r="F97" s="51">
        <v>738</v>
      </c>
      <c r="G97" s="130">
        <f t="shared" si="4"/>
        <v>0.38944591029023745</v>
      </c>
    </row>
    <row r="98" spans="1:7" x14ac:dyDescent="0.25">
      <c r="A98" s="56">
        <v>1907</v>
      </c>
      <c r="B98" s="60">
        <v>572</v>
      </c>
      <c r="C98" s="206">
        <v>573</v>
      </c>
      <c r="D98" s="51">
        <v>586</v>
      </c>
      <c r="E98" s="51">
        <v>1990</v>
      </c>
      <c r="F98" s="51">
        <v>803</v>
      </c>
      <c r="G98" s="130">
        <f t="shared" si="4"/>
        <v>0.4035175879396985</v>
      </c>
    </row>
    <row r="99" spans="1:7" x14ac:dyDescent="0.25">
      <c r="A99" s="56">
        <v>1908</v>
      </c>
      <c r="B99" s="60">
        <v>350</v>
      </c>
      <c r="C99" s="206">
        <v>349</v>
      </c>
      <c r="D99" s="51">
        <v>362</v>
      </c>
      <c r="E99" s="51">
        <v>1193</v>
      </c>
      <c r="F99" s="51">
        <v>484</v>
      </c>
      <c r="G99" s="130">
        <f t="shared" si="4"/>
        <v>0.40569991617770329</v>
      </c>
    </row>
    <row r="100" spans="1:7" x14ac:dyDescent="0.25">
      <c r="A100" s="56">
        <v>1909</v>
      </c>
      <c r="B100" s="60">
        <v>480</v>
      </c>
      <c r="C100" s="206">
        <v>487</v>
      </c>
      <c r="D100" s="51">
        <v>491</v>
      </c>
      <c r="E100" s="51">
        <v>1712</v>
      </c>
      <c r="F100" s="51">
        <v>661</v>
      </c>
      <c r="G100" s="130">
        <f t="shared" si="4"/>
        <v>0.38609813084112149</v>
      </c>
    </row>
    <row r="101" spans="1:7" x14ac:dyDescent="0.25">
      <c r="A101" s="56">
        <v>1910</v>
      </c>
      <c r="B101" s="60">
        <v>561</v>
      </c>
      <c r="C101" s="206">
        <v>571</v>
      </c>
      <c r="D101" s="51">
        <v>573</v>
      </c>
      <c r="E101" s="51">
        <v>1994</v>
      </c>
      <c r="F101" s="51">
        <v>792</v>
      </c>
      <c r="G101" s="130">
        <f t="shared" si="4"/>
        <v>0.39719157472417249</v>
      </c>
    </row>
    <row r="102" spans="1:7" x14ac:dyDescent="0.25">
      <c r="A102" s="56">
        <v>1911</v>
      </c>
      <c r="B102" s="60">
        <v>444</v>
      </c>
      <c r="C102" s="206">
        <v>451</v>
      </c>
      <c r="D102" s="51">
        <v>462</v>
      </c>
      <c r="E102" s="51">
        <v>1599</v>
      </c>
      <c r="F102" s="51">
        <v>711</v>
      </c>
      <c r="G102" s="130">
        <f t="shared" si="4"/>
        <v>0.44465290806754221</v>
      </c>
    </row>
    <row r="103" spans="1:7" x14ac:dyDescent="0.25">
      <c r="A103" s="56">
        <v>1912</v>
      </c>
      <c r="B103" s="60">
        <v>368</v>
      </c>
      <c r="C103" s="206">
        <v>372</v>
      </c>
      <c r="D103" s="51">
        <v>376</v>
      </c>
      <c r="E103" s="51">
        <v>1379</v>
      </c>
      <c r="F103" s="51">
        <v>538</v>
      </c>
      <c r="G103" s="130">
        <f t="shared" si="4"/>
        <v>0.39013778100072516</v>
      </c>
    </row>
    <row r="104" spans="1:7" x14ac:dyDescent="0.25">
      <c r="A104" s="56">
        <v>1913</v>
      </c>
      <c r="B104" s="60">
        <v>458</v>
      </c>
      <c r="C104" s="206">
        <v>465</v>
      </c>
      <c r="D104" s="51">
        <v>465</v>
      </c>
      <c r="E104" s="51">
        <v>1555</v>
      </c>
      <c r="F104" s="51">
        <v>650</v>
      </c>
      <c r="G104" s="130">
        <f t="shared" si="4"/>
        <v>0.41800643086816719</v>
      </c>
    </row>
    <row r="105" spans="1:7" x14ac:dyDescent="0.25">
      <c r="A105" s="56">
        <v>1914</v>
      </c>
      <c r="B105" s="60">
        <v>396</v>
      </c>
      <c r="C105" s="206">
        <v>407</v>
      </c>
      <c r="D105" s="51">
        <v>413</v>
      </c>
      <c r="E105" s="51">
        <v>1860</v>
      </c>
      <c r="F105" s="51">
        <v>574</v>
      </c>
      <c r="G105" s="130">
        <f t="shared" si="4"/>
        <v>0.3086021505376344</v>
      </c>
    </row>
    <row r="106" spans="1:7" x14ac:dyDescent="0.25">
      <c r="A106" s="56">
        <v>1915</v>
      </c>
      <c r="B106" s="60">
        <v>375</v>
      </c>
      <c r="C106" s="206">
        <v>378</v>
      </c>
      <c r="D106" s="51">
        <v>390</v>
      </c>
      <c r="E106" s="51">
        <v>1852</v>
      </c>
      <c r="F106" s="51">
        <v>522</v>
      </c>
      <c r="G106" s="130">
        <f t="shared" si="4"/>
        <v>0.28185745140388768</v>
      </c>
    </row>
    <row r="107" spans="1:7" x14ac:dyDescent="0.25">
      <c r="A107" s="56">
        <v>1916</v>
      </c>
      <c r="B107" s="60">
        <v>342</v>
      </c>
      <c r="C107" s="206">
        <v>344</v>
      </c>
      <c r="D107" s="51">
        <v>346</v>
      </c>
      <c r="E107" s="51">
        <v>1565</v>
      </c>
      <c r="F107" s="51">
        <v>451</v>
      </c>
      <c r="G107" s="130">
        <f t="shared" si="4"/>
        <v>0.28817891373801918</v>
      </c>
    </row>
    <row r="108" spans="1:7" x14ac:dyDescent="0.25">
      <c r="A108" s="56">
        <v>1917</v>
      </c>
      <c r="B108" s="60">
        <v>284</v>
      </c>
      <c r="C108" s="206">
        <v>280</v>
      </c>
      <c r="D108" s="51">
        <v>287</v>
      </c>
      <c r="E108" s="51">
        <v>1256</v>
      </c>
      <c r="F108" s="51">
        <v>378</v>
      </c>
      <c r="G108" s="130">
        <f t="shared" si="4"/>
        <v>0.30095541401273884</v>
      </c>
    </row>
    <row r="109" spans="1:7" x14ac:dyDescent="0.25">
      <c r="A109" s="56">
        <v>1918</v>
      </c>
      <c r="B109" s="60">
        <v>735</v>
      </c>
      <c r="C109" s="206">
        <v>730</v>
      </c>
      <c r="D109" s="51">
        <v>733</v>
      </c>
      <c r="E109" s="51">
        <v>2317</v>
      </c>
      <c r="F109" s="51">
        <v>929</v>
      </c>
      <c r="G109" s="130">
        <f t="shared" si="4"/>
        <v>0.40094950366853688</v>
      </c>
    </row>
    <row r="110" spans="1:7" x14ac:dyDescent="0.25">
      <c r="A110" s="56">
        <v>1919</v>
      </c>
      <c r="B110" s="60">
        <v>582</v>
      </c>
      <c r="C110" s="205">
        <v>593</v>
      </c>
      <c r="D110" s="45">
        <v>604</v>
      </c>
      <c r="E110" s="51">
        <v>1877</v>
      </c>
      <c r="F110" s="51">
        <v>838</v>
      </c>
      <c r="G110" s="130">
        <f t="shared" si="4"/>
        <v>0.44645711241342567</v>
      </c>
    </row>
    <row r="111" spans="1:7" x14ac:dyDescent="0.25">
      <c r="A111" s="56">
        <v>1920</v>
      </c>
      <c r="B111" s="60">
        <v>315</v>
      </c>
      <c r="C111" s="205">
        <v>319</v>
      </c>
      <c r="D111" s="45">
        <v>318</v>
      </c>
      <c r="E111" s="51">
        <v>950</v>
      </c>
      <c r="F111" s="51">
        <v>423</v>
      </c>
      <c r="G111" s="130">
        <f t="shared" si="4"/>
        <v>0.44526315789473686</v>
      </c>
    </row>
    <row r="112" spans="1:7" x14ac:dyDescent="0.25">
      <c r="A112" s="33">
        <v>2001</v>
      </c>
      <c r="B112" s="201">
        <v>535</v>
      </c>
      <c r="C112" s="201">
        <v>534</v>
      </c>
      <c r="D112" s="34">
        <v>543</v>
      </c>
      <c r="E112" s="34">
        <v>1926</v>
      </c>
      <c r="F112" s="34">
        <v>696</v>
      </c>
      <c r="G112" s="199">
        <f t="shared" si="4"/>
        <v>0.36137071651090341</v>
      </c>
    </row>
    <row r="113" spans="1:7" x14ac:dyDescent="0.25">
      <c r="A113" s="33">
        <v>2002</v>
      </c>
      <c r="B113" s="201">
        <v>423</v>
      </c>
      <c r="C113" s="201">
        <v>423</v>
      </c>
      <c r="D113" s="34">
        <v>432</v>
      </c>
      <c r="E113" s="34">
        <v>1598</v>
      </c>
      <c r="F113" s="34">
        <v>560</v>
      </c>
      <c r="G113" s="199">
        <f t="shared" si="4"/>
        <v>0.35043804755944929</v>
      </c>
    </row>
    <row r="114" spans="1:7" x14ac:dyDescent="0.25">
      <c r="A114" s="33">
        <v>2003</v>
      </c>
      <c r="B114" s="201">
        <v>646</v>
      </c>
      <c r="C114" s="201">
        <v>646</v>
      </c>
      <c r="D114" s="34">
        <v>655</v>
      </c>
      <c r="E114" s="34">
        <v>2389</v>
      </c>
      <c r="F114" s="34">
        <v>878</v>
      </c>
      <c r="G114" s="199">
        <f t="shared" si="4"/>
        <v>0.36751778987023859</v>
      </c>
    </row>
    <row r="115" spans="1:7" x14ac:dyDescent="0.25">
      <c r="A115" s="33">
        <v>2004</v>
      </c>
      <c r="B115" s="201">
        <v>596</v>
      </c>
      <c r="C115" s="201">
        <v>583</v>
      </c>
      <c r="D115" s="34">
        <v>609</v>
      </c>
      <c r="E115" s="34">
        <v>2327</v>
      </c>
      <c r="F115" s="34">
        <v>779</v>
      </c>
      <c r="G115" s="199">
        <f t="shared" si="4"/>
        <v>0.33476579286635155</v>
      </c>
    </row>
    <row r="116" spans="1:7" x14ac:dyDescent="0.25">
      <c r="A116" s="33">
        <v>2005</v>
      </c>
      <c r="B116" s="204">
        <v>569</v>
      </c>
      <c r="C116" s="204">
        <v>570</v>
      </c>
      <c r="D116" s="42">
        <v>574</v>
      </c>
      <c r="E116" s="34">
        <v>2186</v>
      </c>
      <c r="F116" s="34">
        <v>760</v>
      </c>
      <c r="G116" s="199">
        <f t="shared" ref="G116:G142" si="5">IF(F116&lt;&gt;0,F116/E116,"")</f>
        <v>0.34766697163769444</v>
      </c>
    </row>
    <row r="117" spans="1:7" x14ac:dyDescent="0.25">
      <c r="A117" s="33">
        <v>2006</v>
      </c>
      <c r="B117" s="204">
        <v>738</v>
      </c>
      <c r="C117" s="204">
        <v>738</v>
      </c>
      <c r="D117" s="42">
        <v>743</v>
      </c>
      <c r="E117" s="34">
        <v>2327</v>
      </c>
      <c r="F117" s="34">
        <v>1019</v>
      </c>
      <c r="G117" s="199">
        <f t="shared" si="5"/>
        <v>0.43790287924366139</v>
      </c>
    </row>
    <row r="118" spans="1:7" x14ac:dyDescent="0.25">
      <c r="A118" s="33">
        <v>2007</v>
      </c>
      <c r="B118" s="204">
        <v>542</v>
      </c>
      <c r="C118" s="204">
        <v>537</v>
      </c>
      <c r="D118" s="42">
        <v>544</v>
      </c>
      <c r="E118" s="42">
        <v>1734</v>
      </c>
      <c r="F118" s="42">
        <v>698</v>
      </c>
      <c r="G118" s="199">
        <f t="shared" si="5"/>
        <v>0.40253748558246827</v>
      </c>
    </row>
    <row r="119" spans="1:7" x14ac:dyDescent="0.25">
      <c r="A119" s="33">
        <v>2008</v>
      </c>
      <c r="B119" s="204">
        <v>311</v>
      </c>
      <c r="C119" s="204">
        <v>312</v>
      </c>
      <c r="D119" s="42">
        <v>314</v>
      </c>
      <c r="E119" s="42">
        <v>1324</v>
      </c>
      <c r="F119" s="42">
        <v>400</v>
      </c>
      <c r="G119" s="199">
        <f t="shared" si="5"/>
        <v>0.30211480362537763</v>
      </c>
    </row>
    <row r="120" spans="1:7" x14ac:dyDescent="0.25">
      <c r="A120" s="33">
        <v>2009</v>
      </c>
      <c r="B120" s="201">
        <v>572</v>
      </c>
      <c r="C120" s="201">
        <v>565</v>
      </c>
      <c r="D120" s="34">
        <v>580</v>
      </c>
      <c r="E120" s="42">
        <v>2227</v>
      </c>
      <c r="F120" s="42">
        <v>737</v>
      </c>
      <c r="G120" s="199">
        <f t="shared" si="5"/>
        <v>0.33093848226313427</v>
      </c>
    </row>
    <row r="121" spans="1:7" x14ac:dyDescent="0.25">
      <c r="A121" s="33">
        <v>2010</v>
      </c>
      <c r="B121" s="201">
        <v>517</v>
      </c>
      <c r="C121" s="201">
        <v>518</v>
      </c>
      <c r="D121" s="34">
        <v>526</v>
      </c>
      <c r="E121" s="42">
        <v>1854</v>
      </c>
      <c r="F121" s="42">
        <v>681</v>
      </c>
      <c r="G121" s="199">
        <f t="shared" si="5"/>
        <v>0.3673139158576052</v>
      </c>
    </row>
    <row r="122" spans="1:7" x14ac:dyDescent="0.25">
      <c r="A122" s="33">
        <v>2011</v>
      </c>
      <c r="B122" s="204">
        <v>525</v>
      </c>
      <c r="C122" s="204">
        <v>517</v>
      </c>
      <c r="D122" s="42">
        <v>538</v>
      </c>
      <c r="E122" s="34">
        <v>2084</v>
      </c>
      <c r="F122" s="34">
        <v>684</v>
      </c>
      <c r="G122" s="199">
        <f t="shared" si="5"/>
        <v>0.32821497120921306</v>
      </c>
    </row>
    <row r="123" spans="1:7" x14ac:dyDescent="0.25">
      <c r="A123" s="33">
        <v>2012</v>
      </c>
      <c r="B123" s="201">
        <v>304</v>
      </c>
      <c r="C123" s="201">
        <v>302</v>
      </c>
      <c r="D123" s="34">
        <v>315</v>
      </c>
      <c r="E123" s="34">
        <v>1524</v>
      </c>
      <c r="F123" s="34">
        <v>385</v>
      </c>
      <c r="G123" s="199">
        <f t="shared" si="5"/>
        <v>0.25262467191601051</v>
      </c>
    </row>
    <row r="124" spans="1:7" x14ac:dyDescent="0.25">
      <c r="A124" s="33">
        <v>2013</v>
      </c>
      <c r="B124" s="204">
        <v>486</v>
      </c>
      <c r="C124" s="204">
        <v>490</v>
      </c>
      <c r="D124" s="42">
        <v>491</v>
      </c>
      <c r="E124" s="42">
        <v>1545</v>
      </c>
      <c r="F124" s="42">
        <v>660</v>
      </c>
      <c r="G124" s="199">
        <f t="shared" si="5"/>
        <v>0.42718446601941745</v>
      </c>
    </row>
    <row r="125" spans="1:7" x14ac:dyDescent="0.25">
      <c r="A125" s="33">
        <v>2014</v>
      </c>
      <c r="B125" s="204">
        <v>633</v>
      </c>
      <c r="C125" s="204">
        <v>626</v>
      </c>
      <c r="D125" s="42">
        <v>641</v>
      </c>
      <c r="E125" s="42">
        <v>1878</v>
      </c>
      <c r="F125" s="42">
        <v>835</v>
      </c>
      <c r="G125" s="199">
        <f t="shared" si="5"/>
        <v>0.4446219382321619</v>
      </c>
    </row>
    <row r="126" spans="1:7" x14ac:dyDescent="0.25">
      <c r="A126" s="33">
        <v>2015</v>
      </c>
      <c r="B126" s="204">
        <v>414</v>
      </c>
      <c r="C126" s="204">
        <v>402</v>
      </c>
      <c r="D126" s="42">
        <v>427</v>
      </c>
      <c r="E126" s="42">
        <v>1715</v>
      </c>
      <c r="F126" s="42">
        <v>570</v>
      </c>
      <c r="G126" s="199">
        <f t="shared" si="5"/>
        <v>0.33236151603498543</v>
      </c>
    </row>
    <row r="127" spans="1:7" x14ac:dyDescent="0.25">
      <c r="A127" s="33">
        <v>2101</v>
      </c>
      <c r="B127" s="204">
        <v>811</v>
      </c>
      <c r="C127" s="204">
        <v>814</v>
      </c>
      <c r="D127" s="42">
        <v>821</v>
      </c>
      <c r="E127" s="34">
        <v>2435</v>
      </c>
      <c r="F127" s="34">
        <v>1033</v>
      </c>
      <c r="G127" s="199">
        <f t="shared" si="5"/>
        <v>0.42422997946611912</v>
      </c>
    </row>
    <row r="128" spans="1:7" x14ac:dyDescent="0.25">
      <c r="A128" s="33">
        <v>2102</v>
      </c>
      <c r="B128" s="201">
        <v>610</v>
      </c>
      <c r="C128" s="201">
        <v>605</v>
      </c>
      <c r="D128" s="34">
        <v>623</v>
      </c>
      <c r="E128" s="42">
        <v>2165</v>
      </c>
      <c r="F128" s="42">
        <v>788</v>
      </c>
      <c r="G128" s="199">
        <f t="shared" si="5"/>
        <v>0.36397228637413392</v>
      </c>
    </row>
    <row r="129" spans="1:7" x14ac:dyDescent="0.25">
      <c r="A129" s="33">
        <v>2103</v>
      </c>
      <c r="B129" s="204">
        <v>526</v>
      </c>
      <c r="C129" s="204">
        <v>535</v>
      </c>
      <c r="D129" s="42">
        <v>530</v>
      </c>
      <c r="E129" s="42">
        <v>1544</v>
      </c>
      <c r="F129" s="42">
        <v>663</v>
      </c>
      <c r="G129" s="199">
        <f t="shared" si="5"/>
        <v>0.42940414507772023</v>
      </c>
    </row>
    <row r="130" spans="1:7" x14ac:dyDescent="0.25">
      <c r="A130" s="33">
        <v>2104</v>
      </c>
      <c r="B130" s="204">
        <v>518</v>
      </c>
      <c r="C130" s="204">
        <v>515</v>
      </c>
      <c r="D130" s="42">
        <v>524</v>
      </c>
      <c r="E130" s="42">
        <v>1929</v>
      </c>
      <c r="F130" s="42">
        <v>714</v>
      </c>
      <c r="G130" s="199">
        <f t="shared" si="5"/>
        <v>0.37013996889580092</v>
      </c>
    </row>
    <row r="131" spans="1:7" x14ac:dyDescent="0.25">
      <c r="A131" s="33">
        <v>2105</v>
      </c>
      <c r="B131" s="204">
        <v>306</v>
      </c>
      <c r="C131" s="204">
        <v>301</v>
      </c>
      <c r="D131" s="42">
        <v>306</v>
      </c>
      <c r="E131" s="42">
        <v>1107</v>
      </c>
      <c r="F131" s="42">
        <v>398</v>
      </c>
      <c r="G131" s="199">
        <f t="shared" si="5"/>
        <v>0.35953026196928634</v>
      </c>
    </row>
    <row r="132" spans="1:7" x14ac:dyDescent="0.25">
      <c r="A132" s="33">
        <v>2106</v>
      </c>
      <c r="B132" s="204">
        <v>645</v>
      </c>
      <c r="C132" s="204">
        <v>640</v>
      </c>
      <c r="D132" s="42">
        <v>655</v>
      </c>
      <c r="E132" s="34">
        <v>2366</v>
      </c>
      <c r="F132" s="34">
        <v>852</v>
      </c>
      <c r="G132" s="199">
        <f t="shared" si="5"/>
        <v>0.36010143702451397</v>
      </c>
    </row>
    <row r="133" spans="1:7" x14ac:dyDescent="0.25">
      <c r="A133" s="33">
        <v>2107</v>
      </c>
      <c r="B133" s="204">
        <v>577</v>
      </c>
      <c r="C133" s="204">
        <v>580</v>
      </c>
      <c r="D133" s="42">
        <v>578</v>
      </c>
      <c r="E133" s="42">
        <v>1925</v>
      </c>
      <c r="F133" s="42">
        <v>756</v>
      </c>
      <c r="G133" s="199">
        <f t="shared" si="5"/>
        <v>0.3927272727272727</v>
      </c>
    </row>
    <row r="134" spans="1:7" x14ac:dyDescent="0.25">
      <c r="A134" s="33">
        <v>2108</v>
      </c>
      <c r="B134" s="204">
        <v>371</v>
      </c>
      <c r="C134" s="204">
        <v>368</v>
      </c>
      <c r="D134" s="42">
        <v>377</v>
      </c>
      <c r="E134" s="42">
        <v>1416</v>
      </c>
      <c r="F134" s="42">
        <v>496</v>
      </c>
      <c r="G134" s="199">
        <f t="shared" si="5"/>
        <v>0.35028248587570621</v>
      </c>
    </row>
    <row r="135" spans="1:7" x14ac:dyDescent="0.25">
      <c r="A135" s="33">
        <v>2109</v>
      </c>
      <c r="B135" s="204">
        <v>450</v>
      </c>
      <c r="C135" s="204">
        <v>447</v>
      </c>
      <c r="D135" s="42">
        <v>455</v>
      </c>
      <c r="E135" s="42">
        <v>1831</v>
      </c>
      <c r="F135" s="42">
        <v>569</v>
      </c>
      <c r="G135" s="199">
        <f t="shared" si="5"/>
        <v>0.3107591480065538</v>
      </c>
    </row>
    <row r="136" spans="1:7" x14ac:dyDescent="0.25">
      <c r="A136" s="33">
        <v>2110</v>
      </c>
      <c r="B136" s="204">
        <v>363</v>
      </c>
      <c r="C136" s="204">
        <v>365</v>
      </c>
      <c r="D136" s="42">
        <v>367</v>
      </c>
      <c r="E136" s="42">
        <v>1045</v>
      </c>
      <c r="F136" s="42">
        <v>488</v>
      </c>
      <c r="G136" s="199">
        <f t="shared" si="5"/>
        <v>0.46698564593301434</v>
      </c>
    </row>
    <row r="137" spans="1:7" x14ac:dyDescent="0.25">
      <c r="A137" s="33">
        <v>2111</v>
      </c>
      <c r="B137" s="204">
        <v>713</v>
      </c>
      <c r="C137" s="204">
        <v>717</v>
      </c>
      <c r="D137" s="42">
        <v>732</v>
      </c>
      <c r="E137" s="42">
        <v>2418</v>
      </c>
      <c r="F137" s="42">
        <v>969</v>
      </c>
      <c r="G137" s="199">
        <f t="shared" si="5"/>
        <v>0.40074441687344914</v>
      </c>
    </row>
    <row r="138" spans="1:7" x14ac:dyDescent="0.25">
      <c r="A138" s="33">
        <v>2112</v>
      </c>
      <c r="B138" s="204">
        <v>780</v>
      </c>
      <c r="C138" s="204">
        <v>783</v>
      </c>
      <c r="D138" s="42">
        <v>794</v>
      </c>
      <c r="E138" s="42">
        <v>2753</v>
      </c>
      <c r="F138" s="42">
        <v>1042</v>
      </c>
      <c r="G138" s="199">
        <f t="shared" si="5"/>
        <v>0.37849618597893209</v>
      </c>
    </row>
    <row r="139" spans="1:7" x14ac:dyDescent="0.25">
      <c r="A139" s="33">
        <v>2113</v>
      </c>
      <c r="B139" s="204">
        <v>420</v>
      </c>
      <c r="C139" s="204">
        <v>418</v>
      </c>
      <c r="D139" s="42">
        <v>424</v>
      </c>
      <c r="E139" s="42">
        <v>1645</v>
      </c>
      <c r="F139" s="42">
        <v>541</v>
      </c>
      <c r="G139" s="199">
        <f t="shared" si="5"/>
        <v>0.32887537993920973</v>
      </c>
    </row>
    <row r="140" spans="1:7" x14ac:dyDescent="0.25">
      <c r="A140" s="33">
        <v>2114</v>
      </c>
      <c r="B140" s="204">
        <v>498</v>
      </c>
      <c r="C140" s="204">
        <v>510</v>
      </c>
      <c r="D140" s="42">
        <v>514</v>
      </c>
      <c r="E140" s="42">
        <v>1998</v>
      </c>
      <c r="F140" s="42">
        <v>673</v>
      </c>
      <c r="G140" s="199">
        <f t="shared" si="5"/>
        <v>0.33683683683683685</v>
      </c>
    </row>
    <row r="141" spans="1:7" x14ac:dyDescent="0.25">
      <c r="A141" s="33">
        <v>2115</v>
      </c>
      <c r="B141" s="204">
        <v>417</v>
      </c>
      <c r="C141" s="204">
        <v>414</v>
      </c>
      <c r="D141" s="42">
        <v>426</v>
      </c>
      <c r="E141" s="42">
        <v>2298</v>
      </c>
      <c r="F141" s="42">
        <v>561</v>
      </c>
      <c r="G141" s="199">
        <f t="shared" si="5"/>
        <v>0.24412532637075718</v>
      </c>
    </row>
    <row r="142" spans="1:7" x14ac:dyDescent="0.25">
      <c r="A142" s="33">
        <v>2116</v>
      </c>
      <c r="B142" s="204">
        <v>337</v>
      </c>
      <c r="C142" s="204">
        <v>334</v>
      </c>
      <c r="D142" s="42">
        <v>345</v>
      </c>
      <c r="E142" s="42">
        <v>1591</v>
      </c>
      <c r="F142" s="42">
        <v>450</v>
      </c>
      <c r="G142" s="199">
        <f t="shared" si="5"/>
        <v>0.28284098051539913</v>
      </c>
    </row>
    <row r="143" spans="1:7" x14ac:dyDescent="0.25">
      <c r="A143" s="33">
        <v>2117</v>
      </c>
      <c r="B143" s="204">
        <v>430</v>
      </c>
      <c r="C143" s="204">
        <v>422</v>
      </c>
      <c r="D143" s="42">
        <v>429</v>
      </c>
      <c r="E143" s="42">
        <v>1653</v>
      </c>
      <c r="F143" s="42">
        <v>578</v>
      </c>
      <c r="G143" s="199">
        <f t="shared" ref="G143:G157" si="6">IF(F143&lt;&gt;0,F143/E143,"")</f>
        <v>0.34966727162734423</v>
      </c>
    </row>
    <row r="144" spans="1:7" x14ac:dyDescent="0.25">
      <c r="A144" s="33">
        <v>2201</v>
      </c>
      <c r="B144" s="204">
        <v>538</v>
      </c>
      <c r="C144" s="204">
        <v>537</v>
      </c>
      <c r="D144" s="42">
        <v>537</v>
      </c>
      <c r="E144" s="42">
        <v>2094</v>
      </c>
      <c r="F144" s="42">
        <v>708</v>
      </c>
      <c r="G144" s="199">
        <f t="shared" si="6"/>
        <v>0.33810888252148996</v>
      </c>
    </row>
    <row r="145" spans="1:7" x14ac:dyDescent="0.25">
      <c r="A145" s="33">
        <v>2202</v>
      </c>
      <c r="B145" s="204">
        <v>387</v>
      </c>
      <c r="C145" s="204">
        <v>379</v>
      </c>
      <c r="D145" s="42">
        <v>393</v>
      </c>
      <c r="E145" s="42">
        <v>1599</v>
      </c>
      <c r="F145" s="42">
        <v>522</v>
      </c>
      <c r="G145" s="199">
        <f t="shared" si="6"/>
        <v>0.32645403377110693</v>
      </c>
    </row>
    <row r="146" spans="1:7" x14ac:dyDescent="0.25">
      <c r="A146" s="33">
        <v>2203</v>
      </c>
      <c r="B146" s="201">
        <v>380</v>
      </c>
      <c r="C146" s="201">
        <v>377</v>
      </c>
      <c r="D146" s="34">
        <v>385</v>
      </c>
      <c r="E146" s="42">
        <v>1766</v>
      </c>
      <c r="F146" s="42">
        <v>503</v>
      </c>
      <c r="G146" s="199">
        <f t="shared" si="6"/>
        <v>0.28482446206115514</v>
      </c>
    </row>
    <row r="147" spans="1:7" x14ac:dyDescent="0.25">
      <c r="A147" s="33">
        <v>2204</v>
      </c>
      <c r="B147" s="201">
        <v>442</v>
      </c>
      <c r="C147" s="201">
        <v>438</v>
      </c>
      <c r="D147" s="34">
        <v>442</v>
      </c>
      <c r="E147" s="42">
        <v>1905</v>
      </c>
      <c r="F147" s="42">
        <v>586</v>
      </c>
      <c r="G147" s="199">
        <f t="shared" si="6"/>
        <v>0.30761154855643047</v>
      </c>
    </row>
    <row r="148" spans="1:7" x14ac:dyDescent="0.25">
      <c r="A148" s="33">
        <v>2205</v>
      </c>
      <c r="B148" s="201">
        <v>355</v>
      </c>
      <c r="C148" s="201">
        <v>359</v>
      </c>
      <c r="D148" s="34">
        <v>361</v>
      </c>
      <c r="E148" s="42">
        <v>1233</v>
      </c>
      <c r="F148" s="42">
        <v>502</v>
      </c>
      <c r="G148" s="199">
        <f t="shared" si="6"/>
        <v>0.40713706407137062</v>
      </c>
    </row>
    <row r="149" spans="1:7" x14ac:dyDescent="0.25">
      <c r="A149" s="33">
        <v>2206</v>
      </c>
      <c r="B149" s="201">
        <v>690</v>
      </c>
      <c r="C149" s="201">
        <v>687</v>
      </c>
      <c r="D149" s="34">
        <v>707</v>
      </c>
      <c r="E149" s="42">
        <v>2455</v>
      </c>
      <c r="F149" s="42">
        <v>920</v>
      </c>
      <c r="G149" s="199">
        <f t="shared" si="6"/>
        <v>0.37474541751527496</v>
      </c>
    </row>
    <row r="150" spans="1:7" x14ac:dyDescent="0.25">
      <c r="A150" s="33">
        <v>2207</v>
      </c>
      <c r="B150" s="201">
        <v>664</v>
      </c>
      <c r="C150" s="201">
        <v>667</v>
      </c>
      <c r="D150" s="34">
        <v>662</v>
      </c>
      <c r="E150" s="34">
        <v>2554</v>
      </c>
      <c r="F150" s="34">
        <v>902</v>
      </c>
      <c r="G150" s="199">
        <f t="shared" si="6"/>
        <v>0.35317149569303052</v>
      </c>
    </row>
    <row r="151" spans="1:7" x14ac:dyDescent="0.25">
      <c r="A151" s="33">
        <v>2208</v>
      </c>
      <c r="B151" s="201">
        <v>643</v>
      </c>
      <c r="C151" s="201">
        <v>636</v>
      </c>
      <c r="D151" s="34">
        <v>637</v>
      </c>
      <c r="E151" s="34">
        <v>2775</v>
      </c>
      <c r="F151" s="34">
        <v>830</v>
      </c>
      <c r="G151" s="199">
        <f t="shared" si="6"/>
        <v>0.2990990990990991</v>
      </c>
    </row>
    <row r="152" spans="1:7" x14ac:dyDescent="0.25">
      <c r="A152" s="33">
        <v>2209</v>
      </c>
      <c r="B152" s="201">
        <v>311</v>
      </c>
      <c r="C152" s="201">
        <v>311</v>
      </c>
      <c r="D152" s="34">
        <v>316</v>
      </c>
      <c r="E152" s="34">
        <v>1330</v>
      </c>
      <c r="F152" s="34">
        <v>396</v>
      </c>
      <c r="G152" s="199">
        <f t="shared" si="6"/>
        <v>0.29774436090225564</v>
      </c>
    </row>
    <row r="153" spans="1:7" x14ac:dyDescent="0.25">
      <c r="A153" s="33">
        <v>2210</v>
      </c>
      <c r="B153" s="211">
        <v>422</v>
      </c>
      <c r="C153" s="211">
        <v>423</v>
      </c>
      <c r="D153" s="66">
        <v>432</v>
      </c>
      <c r="E153" s="34">
        <v>1976</v>
      </c>
      <c r="F153" s="34">
        <v>547</v>
      </c>
      <c r="G153" s="199">
        <f t="shared" si="6"/>
        <v>0.27682186234817813</v>
      </c>
    </row>
    <row r="154" spans="1:7" x14ac:dyDescent="0.25">
      <c r="A154" s="212">
        <v>2211</v>
      </c>
      <c r="B154" s="211">
        <v>506</v>
      </c>
      <c r="C154" s="211">
        <v>504</v>
      </c>
      <c r="D154" s="66">
        <v>516</v>
      </c>
      <c r="E154" s="34">
        <v>1941</v>
      </c>
      <c r="F154" s="34">
        <v>656</v>
      </c>
      <c r="G154" s="199">
        <f t="shared" si="6"/>
        <v>0.33797011849562081</v>
      </c>
    </row>
    <row r="155" spans="1:7" x14ac:dyDescent="0.25">
      <c r="A155" s="33">
        <v>2212</v>
      </c>
      <c r="B155" s="211">
        <v>492</v>
      </c>
      <c r="C155" s="211">
        <v>484</v>
      </c>
      <c r="D155" s="66">
        <v>489</v>
      </c>
      <c r="E155" s="34">
        <v>1719</v>
      </c>
      <c r="F155" s="34">
        <v>659</v>
      </c>
      <c r="G155" s="199">
        <f t="shared" si="6"/>
        <v>0.38336242001163467</v>
      </c>
    </row>
    <row r="156" spans="1:7" x14ac:dyDescent="0.25">
      <c r="A156" s="65">
        <v>2213</v>
      </c>
      <c r="B156" s="211">
        <v>31</v>
      </c>
      <c r="C156" s="211">
        <v>30</v>
      </c>
      <c r="D156" s="66">
        <v>28</v>
      </c>
      <c r="E156" s="34">
        <v>130</v>
      </c>
      <c r="F156" s="34">
        <v>44</v>
      </c>
      <c r="G156" s="199">
        <f t="shared" si="6"/>
        <v>0.33846153846153848</v>
      </c>
    </row>
    <row r="157" spans="1:7" x14ac:dyDescent="0.25">
      <c r="A157" s="69">
        <v>2214</v>
      </c>
      <c r="B157" s="211">
        <v>347</v>
      </c>
      <c r="C157" s="211">
        <v>349</v>
      </c>
      <c r="D157" s="70">
        <v>354</v>
      </c>
      <c r="E157" s="70">
        <v>1258</v>
      </c>
      <c r="F157" s="70">
        <v>466</v>
      </c>
      <c r="G157" s="213">
        <f t="shared" si="6"/>
        <v>0.37042925278219396</v>
      </c>
    </row>
    <row r="158" spans="1:7" x14ac:dyDescent="0.25">
      <c r="A158" s="75" t="s">
        <v>19</v>
      </c>
      <c r="B158" s="124">
        <f>SUM(B7:B157)</f>
        <v>72631</v>
      </c>
      <c r="C158" s="124">
        <f>SUM(C7:C157)</f>
        <v>72652</v>
      </c>
      <c r="D158" s="124">
        <f>SUM(D7:D157)</f>
        <v>73785</v>
      </c>
      <c r="E158" s="124">
        <f>SUM(E7:E157)</f>
        <v>269653</v>
      </c>
      <c r="F158" s="124">
        <f>SUM(F7:F157)</f>
        <v>96055</v>
      </c>
      <c r="G158" s="231">
        <f>IF(E158&lt;&gt;0,F158/E158,"")</f>
        <v>0.35621706415281862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287C1-DA3C-48C8-8AEF-85030C6374FB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6.5703125" bestFit="1" customWidth="1"/>
    <col min="2" max="2" width="13.7109375" customWidth="1"/>
    <col min="3" max="3" width="20.42578125" customWidth="1"/>
    <col min="4" max="4" width="15.7109375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20</v>
      </c>
      <c r="B6" s="111"/>
      <c r="C6" s="111"/>
      <c r="D6" s="111"/>
      <c r="E6" s="111"/>
      <c r="F6" s="111"/>
      <c r="G6" s="111"/>
    </row>
    <row r="7" spans="1:7" x14ac:dyDescent="0.25">
      <c r="A7" s="86" t="s">
        <v>21</v>
      </c>
      <c r="B7" s="114">
        <v>77</v>
      </c>
      <c r="C7" s="48">
        <v>71</v>
      </c>
      <c r="D7" s="48">
        <v>76</v>
      </c>
      <c r="E7" s="214">
        <v>229</v>
      </c>
      <c r="F7" s="87">
        <v>107</v>
      </c>
      <c r="G7" s="130">
        <f t="shared" ref="G7:G13" si="0">IF(F7&lt;&gt;0,F7/E7,"")</f>
        <v>0.46724890829694321</v>
      </c>
    </row>
    <row r="8" spans="1:7" x14ac:dyDescent="0.25">
      <c r="A8" s="86" t="s">
        <v>22</v>
      </c>
      <c r="B8" s="131">
        <v>236</v>
      </c>
      <c r="C8" s="98">
        <v>228</v>
      </c>
      <c r="D8" s="98">
        <v>247</v>
      </c>
      <c r="E8" s="132">
        <v>649</v>
      </c>
      <c r="F8" s="81">
        <v>307</v>
      </c>
      <c r="G8" s="130">
        <f t="shared" si="0"/>
        <v>0.47303543913713403</v>
      </c>
    </row>
    <row r="9" spans="1:7" x14ac:dyDescent="0.25">
      <c r="A9" s="97" t="s">
        <v>23</v>
      </c>
      <c r="B9" s="131">
        <v>240</v>
      </c>
      <c r="C9" s="98">
        <v>234</v>
      </c>
      <c r="D9" s="98">
        <v>262</v>
      </c>
      <c r="E9" s="132">
        <v>739</v>
      </c>
      <c r="F9" s="81">
        <v>334</v>
      </c>
      <c r="G9" s="130">
        <f t="shared" si="0"/>
        <v>0.45196211096075778</v>
      </c>
    </row>
    <row r="10" spans="1:7" x14ac:dyDescent="0.25">
      <c r="A10" s="86" t="s">
        <v>24</v>
      </c>
      <c r="B10" s="131">
        <v>27</v>
      </c>
      <c r="C10" s="98">
        <v>29</v>
      </c>
      <c r="D10" s="98">
        <v>30</v>
      </c>
      <c r="E10" s="132">
        <v>55</v>
      </c>
      <c r="F10" s="81">
        <v>35</v>
      </c>
      <c r="G10" s="130">
        <f t="shared" si="0"/>
        <v>0.63636363636363635</v>
      </c>
    </row>
    <row r="11" spans="1:7" x14ac:dyDescent="0.25">
      <c r="A11" s="86" t="s">
        <v>25</v>
      </c>
      <c r="B11" s="131">
        <v>287</v>
      </c>
      <c r="C11" s="98">
        <v>286</v>
      </c>
      <c r="D11" s="98">
        <v>308</v>
      </c>
      <c r="E11" s="132">
        <v>1000</v>
      </c>
      <c r="F11" s="81">
        <v>358</v>
      </c>
      <c r="G11" s="130">
        <f t="shared" si="0"/>
        <v>0.35799999999999998</v>
      </c>
    </row>
    <row r="12" spans="1:7" x14ac:dyDescent="0.25">
      <c r="A12" s="86" t="s">
        <v>26</v>
      </c>
      <c r="B12" s="51">
        <v>38</v>
      </c>
      <c r="C12" s="98">
        <v>36</v>
      </c>
      <c r="D12" s="98">
        <v>41</v>
      </c>
      <c r="E12" s="132">
        <v>69</v>
      </c>
      <c r="F12" s="81">
        <v>53</v>
      </c>
      <c r="G12" s="130">
        <f t="shared" si="0"/>
        <v>0.76811594202898548</v>
      </c>
    </row>
    <row r="13" spans="1:7" x14ac:dyDescent="0.25">
      <c r="A13" s="75" t="s">
        <v>19</v>
      </c>
      <c r="B13" s="124">
        <f>SUM(B7:B12)</f>
        <v>905</v>
      </c>
      <c r="C13" s="124">
        <f>SUM(C7:C12)</f>
        <v>884</v>
      </c>
      <c r="D13" s="124">
        <f>SUM(D7:D12)</f>
        <v>964</v>
      </c>
      <c r="E13" s="124">
        <f>SUM(E7:E12)</f>
        <v>2741</v>
      </c>
      <c r="F13" s="124">
        <f>SUM(F7:F12)</f>
        <v>1194</v>
      </c>
      <c r="G13" s="134">
        <f t="shared" si="0"/>
        <v>0.43560744253921924</v>
      </c>
    </row>
    <row r="162" spans="18:18" x14ac:dyDescent="0.25">
      <c r="R162" t="s">
        <v>717</v>
      </c>
    </row>
  </sheetData>
  <mergeCells count="6">
    <mergeCell ref="E3:G3"/>
    <mergeCell ref="E4:G4"/>
    <mergeCell ref="B1:C1"/>
    <mergeCell ref="E1:G1"/>
    <mergeCell ref="B2:C2"/>
    <mergeCell ref="E2:G2"/>
  </mergeCells>
  <printOptions horizontalCentered="1"/>
  <pageMargins left="0.7" right="0.7" top="0.75" bottom="0.75" header="0.3" footer="0.3"/>
  <pageSetup orientation="landscape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2375C-7792-4E51-80A8-FDAF909715C0}">
  <dimension ref="A1:R162"/>
  <sheetViews>
    <sheetView tabSelected="1" view="pageLayout" topLeftCell="A52" zoomScaleNormal="100" workbookViewId="0">
      <selection activeCell="R162" sqref="R162"/>
    </sheetView>
  </sheetViews>
  <sheetFormatPr defaultRowHeight="15" x14ac:dyDescent="0.25"/>
  <cols>
    <col min="1" max="1" width="15.7109375" customWidth="1"/>
    <col min="2" max="2" width="15.5703125" customWidth="1"/>
    <col min="3" max="3" width="15.42578125" customWidth="1"/>
    <col min="4" max="4" width="16.7109375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.75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27</v>
      </c>
      <c r="B6" s="125"/>
      <c r="C6" s="125"/>
      <c r="D6" s="125"/>
      <c r="E6" s="125"/>
      <c r="F6" s="125"/>
      <c r="G6" s="126"/>
    </row>
    <row r="7" spans="1:7" x14ac:dyDescent="0.25">
      <c r="A7" s="113" t="s">
        <v>28</v>
      </c>
      <c r="B7" s="114">
        <v>262</v>
      </c>
      <c r="C7" s="114">
        <v>264</v>
      </c>
      <c r="D7" s="114">
        <v>256</v>
      </c>
      <c r="E7" s="214">
        <v>776</v>
      </c>
      <c r="F7" s="87">
        <v>310</v>
      </c>
      <c r="G7" s="130">
        <v>0.39948453608247425</v>
      </c>
    </row>
    <row r="8" spans="1:7" x14ac:dyDescent="0.25">
      <c r="A8" s="113" t="s">
        <v>29</v>
      </c>
      <c r="B8" s="51">
        <v>256</v>
      </c>
      <c r="C8" s="51">
        <v>261</v>
      </c>
      <c r="D8" s="51">
        <v>258</v>
      </c>
      <c r="E8" s="216">
        <v>869</v>
      </c>
      <c r="F8" s="92">
        <v>291</v>
      </c>
      <c r="G8" s="130">
        <v>0.33486766398158802</v>
      </c>
    </row>
    <row r="9" spans="1:7" x14ac:dyDescent="0.25">
      <c r="A9" s="113" t="s">
        <v>30</v>
      </c>
      <c r="B9" s="51">
        <v>258</v>
      </c>
      <c r="C9" s="51">
        <v>260</v>
      </c>
      <c r="D9" s="51">
        <v>262</v>
      </c>
      <c r="E9" s="216">
        <v>779</v>
      </c>
      <c r="F9" s="92">
        <v>297</v>
      </c>
      <c r="G9" s="130">
        <v>0.38125802310654683</v>
      </c>
    </row>
    <row r="10" spans="1:7" x14ac:dyDescent="0.25">
      <c r="A10" s="113" t="s">
        <v>31</v>
      </c>
      <c r="B10" s="51">
        <v>255</v>
      </c>
      <c r="C10" s="51">
        <v>255</v>
      </c>
      <c r="D10" s="51">
        <v>255</v>
      </c>
      <c r="E10" s="216">
        <v>1184</v>
      </c>
      <c r="F10" s="92">
        <v>296</v>
      </c>
      <c r="G10" s="130">
        <v>0.25</v>
      </c>
    </row>
    <row r="11" spans="1:7" x14ac:dyDescent="0.25">
      <c r="A11" s="113" t="s">
        <v>32</v>
      </c>
      <c r="B11" s="51">
        <v>289</v>
      </c>
      <c r="C11" s="51">
        <v>284</v>
      </c>
      <c r="D11" s="51">
        <v>293</v>
      </c>
      <c r="E11" s="216">
        <v>1235</v>
      </c>
      <c r="F11" s="92">
        <v>332</v>
      </c>
      <c r="G11" s="130">
        <v>0.26882591093117408</v>
      </c>
    </row>
    <row r="12" spans="1:7" x14ac:dyDescent="0.25">
      <c r="A12" s="113" t="s">
        <v>33</v>
      </c>
      <c r="B12" s="51">
        <v>207</v>
      </c>
      <c r="C12" s="51">
        <v>208</v>
      </c>
      <c r="D12" s="51">
        <v>212</v>
      </c>
      <c r="E12" s="216">
        <v>1120</v>
      </c>
      <c r="F12" s="92">
        <v>239</v>
      </c>
      <c r="G12" s="130">
        <v>0.21339285714285713</v>
      </c>
    </row>
    <row r="13" spans="1:7" x14ac:dyDescent="0.25">
      <c r="A13" s="113" t="s">
        <v>34</v>
      </c>
      <c r="B13" s="51">
        <v>165</v>
      </c>
      <c r="C13" s="51">
        <v>167</v>
      </c>
      <c r="D13" s="51">
        <v>168</v>
      </c>
      <c r="E13" s="216">
        <v>832</v>
      </c>
      <c r="F13" s="92">
        <v>203</v>
      </c>
      <c r="G13" s="130">
        <v>0.24399038461538461</v>
      </c>
    </row>
    <row r="14" spans="1:7" x14ac:dyDescent="0.25">
      <c r="A14" s="113" t="s">
        <v>35</v>
      </c>
      <c r="B14" s="51">
        <v>213</v>
      </c>
      <c r="C14" s="51">
        <v>215</v>
      </c>
      <c r="D14" s="51">
        <v>218</v>
      </c>
      <c r="E14" s="216">
        <v>880</v>
      </c>
      <c r="F14" s="92">
        <v>243</v>
      </c>
      <c r="G14" s="130">
        <v>0.27613636363636362</v>
      </c>
    </row>
    <row r="15" spans="1:7" x14ac:dyDescent="0.25">
      <c r="A15" s="113" t="s">
        <v>36</v>
      </c>
      <c r="B15" s="51">
        <v>240</v>
      </c>
      <c r="C15" s="51">
        <v>237</v>
      </c>
      <c r="D15" s="51">
        <v>238</v>
      </c>
      <c r="E15" s="216">
        <v>1177</v>
      </c>
      <c r="F15" s="92">
        <v>275</v>
      </c>
      <c r="G15" s="130">
        <v>0.23364485981308411</v>
      </c>
    </row>
    <row r="16" spans="1:7" x14ac:dyDescent="0.25">
      <c r="A16" s="113" t="s">
        <v>37</v>
      </c>
      <c r="B16" s="51">
        <v>215</v>
      </c>
      <c r="C16" s="51">
        <v>215</v>
      </c>
      <c r="D16" s="51">
        <v>217</v>
      </c>
      <c r="E16" s="216">
        <v>747</v>
      </c>
      <c r="F16" s="92">
        <v>235</v>
      </c>
      <c r="G16" s="130">
        <v>0.31459170013386883</v>
      </c>
    </row>
    <row r="17" spans="1:7" x14ac:dyDescent="0.25">
      <c r="A17" s="113" t="s">
        <v>38</v>
      </c>
      <c r="B17" s="51">
        <v>139</v>
      </c>
      <c r="C17" s="51">
        <v>137</v>
      </c>
      <c r="D17" s="51">
        <v>137</v>
      </c>
      <c r="E17" s="216">
        <v>660</v>
      </c>
      <c r="F17" s="92">
        <v>159</v>
      </c>
      <c r="G17" s="130">
        <v>0.24090909090909091</v>
      </c>
    </row>
    <row r="18" spans="1:7" x14ac:dyDescent="0.25">
      <c r="A18" s="113" t="s">
        <v>39</v>
      </c>
      <c r="B18" s="51">
        <v>149</v>
      </c>
      <c r="C18" s="51">
        <v>150</v>
      </c>
      <c r="D18" s="51">
        <v>149</v>
      </c>
      <c r="E18" s="216">
        <v>591</v>
      </c>
      <c r="F18" s="92">
        <v>167</v>
      </c>
      <c r="G18" s="130">
        <v>0.28257191201353637</v>
      </c>
    </row>
    <row r="19" spans="1:7" x14ac:dyDescent="0.25">
      <c r="A19" s="113" t="s">
        <v>40</v>
      </c>
      <c r="B19" s="51">
        <v>149</v>
      </c>
      <c r="C19" s="51">
        <v>150</v>
      </c>
      <c r="D19" s="51">
        <v>147</v>
      </c>
      <c r="E19" s="216">
        <v>787</v>
      </c>
      <c r="F19" s="92">
        <v>170</v>
      </c>
      <c r="G19" s="130">
        <v>0.21601016518424396</v>
      </c>
    </row>
    <row r="20" spans="1:7" x14ac:dyDescent="0.25">
      <c r="A20" s="113" t="s">
        <v>41</v>
      </c>
      <c r="B20" s="51">
        <v>145</v>
      </c>
      <c r="C20" s="51">
        <v>145</v>
      </c>
      <c r="D20" s="51">
        <v>145</v>
      </c>
      <c r="E20" s="216">
        <v>700</v>
      </c>
      <c r="F20" s="92">
        <v>171</v>
      </c>
      <c r="G20" s="130">
        <v>0.24428571428571427</v>
      </c>
    </row>
    <row r="21" spans="1:7" x14ac:dyDescent="0.25">
      <c r="A21" s="113" t="s">
        <v>42</v>
      </c>
      <c r="B21" s="51">
        <v>235</v>
      </c>
      <c r="C21" s="51">
        <v>231</v>
      </c>
      <c r="D21" s="51">
        <v>232</v>
      </c>
      <c r="E21" s="216">
        <v>895</v>
      </c>
      <c r="F21" s="92">
        <v>258</v>
      </c>
      <c r="G21" s="130">
        <v>0.28826815642458098</v>
      </c>
    </row>
    <row r="22" spans="1:7" x14ac:dyDescent="0.25">
      <c r="A22" s="113" t="s">
        <v>43</v>
      </c>
      <c r="B22" s="51">
        <v>146</v>
      </c>
      <c r="C22" s="51">
        <v>141</v>
      </c>
      <c r="D22" s="51">
        <v>142</v>
      </c>
      <c r="E22" s="216">
        <v>683</v>
      </c>
      <c r="F22" s="92">
        <v>155</v>
      </c>
      <c r="G22" s="130">
        <v>0.22693997071742314</v>
      </c>
    </row>
    <row r="23" spans="1:7" x14ac:dyDescent="0.25">
      <c r="A23" s="113" t="s">
        <v>44</v>
      </c>
      <c r="B23" s="51">
        <v>177</v>
      </c>
      <c r="C23" s="51">
        <v>179</v>
      </c>
      <c r="D23" s="51">
        <v>172</v>
      </c>
      <c r="E23" s="216">
        <v>874</v>
      </c>
      <c r="F23" s="92">
        <v>204</v>
      </c>
      <c r="G23" s="130">
        <v>0.23340961098398169</v>
      </c>
    </row>
    <row r="24" spans="1:7" x14ac:dyDescent="0.25">
      <c r="A24" s="113" t="s">
        <v>45</v>
      </c>
      <c r="B24" s="51">
        <v>245</v>
      </c>
      <c r="C24" s="51">
        <v>244</v>
      </c>
      <c r="D24" s="51">
        <v>246</v>
      </c>
      <c r="E24" s="216">
        <v>1029</v>
      </c>
      <c r="F24" s="92">
        <v>278</v>
      </c>
      <c r="G24" s="130">
        <v>0.27016520894071916</v>
      </c>
    </row>
    <row r="25" spans="1:7" x14ac:dyDescent="0.25">
      <c r="A25" s="113" t="s">
        <v>46</v>
      </c>
      <c r="B25" s="51">
        <v>159</v>
      </c>
      <c r="C25" s="51">
        <v>158</v>
      </c>
      <c r="D25" s="51">
        <v>156</v>
      </c>
      <c r="E25" s="216">
        <v>645</v>
      </c>
      <c r="F25" s="92">
        <v>180</v>
      </c>
      <c r="G25" s="130">
        <v>0.27906976744186046</v>
      </c>
    </row>
    <row r="26" spans="1:7" x14ac:dyDescent="0.25">
      <c r="A26" s="113" t="s">
        <v>47</v>
      </c>
      <c r="B26" s="51">
        <v>213</v>
      </c>
      <c r="C26" s="51">
        <v>214</v>
      </c>
      <c r="D26" s="51">
        <v>213</v>
      </c>
      <c r="E26" s="216">
        <v>1078</v>
      </c>
      <c r="F26" s="92">
        <v>238</v>
      </c>
      <c r="G26" s="130">
        <v>0.22077922077922077</v>
      </c>
    </row>
    <row r="27" spans="1:7" x14ac:dyDescent="0.25">
      <c r="A27" s="113" t="s">
        <v>48</v>
      </c>
      <c r="B27" s="51">
        <v>188</v>
      </c>
      <c r="C27" s="51">
        <v>188</v>
      </c>
      <c r="D27" s="51">
        <v>197</v>
      </c>
      <c r="E27" s="216">
        <v>919</v>
      </c>
      <c r="F27" s="92">
        <v>236</v>
      </c>
      <c r="G27" s="130">
        <v>0.25680087051142547</v>
      </c>
    </row>
    <row r="28" spans="1:7" x14ac:dyDescent="0.25">
      <c r="A28" s="113" t="s">
        <v>49</v>
      </c>
      <c r="B28" s="51">
        <v>104</v>
      </c>
      <c r="C28" s="51">
        <v>101</v>
      </c>
      <c r="D28" s="51">
        <v>102</v>
      </c>
      <c r="E28" s="216">
        <v>680</v>
      </c>
      <c r="F28" s="92">
        <v>126</v>
      </c>
      <c r="G28" s="130">
        <v>0.18529411764705883</v>
      </c>
    </row>
    <row r="29" spans="1:7" x14ac:dyDescent="0.25">
      <c r="A29" s="113" t="s">
        <v>50</v>
      </c>
      <c r="B29" s="51">
        <v>123</v>
      </c>
      <c r="C29" s="51">
        <v>128</v>
      </c>
      <c r="D29" s="51">
        <v>126</v>
      </c>
      <c r="E29" s="216">
        <v>1022</v>
      </c>
      <c r="F29" s="92">
        <v>151</v>
      </c>
      <c r="G29" s="130">
        <v>0.14774951076320939</v>
      </c>
    </row>
    <row r="30" spans="1:7" x14ac:dyDescent="0.25">
      <c r="A30" s="113" t="s">
        <v>51</v>
      </c>
      <c r="B30" s="51">
        <v>206</v>
      </c>
      <c r="C30" s="51">
        <v>202</v>
      </c>
      <c r="D30" s="51">
        <v>206</v>
      </c>
      <c r="E30" s="216">
        <v>864</v>
      </c>
      <c r="F30" s="92">
        <v>240</v>
      </c>
      <c r="G30" s="130">
        <v>0.27777777777777779</v>
      </c>
    </row>
    <row r="31" spans="1:7" x14ac:dyDescent="0.25">
      <c r="A31" s="113" t="s">
        <v>52</v>
      </c>
      <c r="B31" s="51">
        <v>181</v>
      </c>
      <c r="C31" s="51">
        <v>176</v>
      </c>
      <c r="D31" s="51">
        <v>177</v>
      </c>
      <c r="E31" s="216">
        <v>660</v>
      </c>
      <c r="F31" s="92">
        <v>203</v>
      </c>
      <c r="G31" s="130">
        <v>0.30757575757575756</v>
      </c>
    </row>
    <row r="32" spans="1:7" x14ac:dyDescent="0.25">
      <c r="A32" s="113" t="s">
        <v>53</v>
      </c>
      <c r="B32" s="51">
        <v>201</v>
      </c>
      <c r="C32" s="51">
        <v>201</v>
      </c>
      <c r="D32" s="51">
        <v>197</v>
      </c>
      <c r="E32" s="216">
        <v>734</v>
      </c>
      <c r="F32" s="92">
        <v>223</v>
      </c>
      <c r="G32" s="130">
        <v>0.30381471389645776</v>
      </c>
    </row>
    <row r="33" spans="1:7" x14ac:dyDescent="0.25">
      <c r="A33" s="113" t="s">
        <v>54</v>
      </c>
      <c r="B33" s="51">
        <v>263</v>
      </c>
      <c r="C33" s="51">
        <v>261</v>
      </c>
      <c r="D33" s="51">
        <v>258</v>
      </c>
      <c r="E33" s="216">
        <v>862</v>
      </c>
      <c r="F33" s="92">
        <v>290</v>
      </c>
      <c r="G33" s="130">
        <v>0.33642691415313225</v>
      </c>
    </row>
    <row r="34" spans="1:7" x14ac:dyDescent="0.25">
      <c r="A34" s="113" t="s">
        <v>55</v>
      </c>
      <c r="B34" s="51">
        <v>319</v>
      </c>
      <c r="C34" s="51">
        <v>319</v>
      </c>
      <c r="D34" s="51">
        <v>317</v>
      </c>
      <c r="E34" s="216">
        <v>931</v>
      </c>
      <c r="F34" s="92">
        <v>361</v>
      </c>
      <c r="G34" s="130">
        <v>0.38775510204081631</v>
      </c>
    </row>
    <row r="35" spans="1:7" x14ac:dyDescent="0.25">
      <c r="A35" s="113" t="s">
        <v>56</v>
      </c>
      <c r="B35" s="51">
        <v>287</v>
      </c>
      <c r="C35" s="51">
        <v>287</v>
      </c>
      <c r="D35" s="51">
        <v>290</v>
      </c>
      <c r="E35" s="216">
        <v>1022</v>
      </c>
      <c r="F35" s="92">
        <v>328</v>
      </c>
      <c r="G35" s="130">
        <v>0.32093933463796476</v>
      </c>
    </row>
    <row r="36" spans="1:7" x14ac:dyDescent="0.25">
      <c r="A36" s="113" t="s">
        <v>57</v>
      </c>
      <c r="B36" s="51">
        <v>162</v>
      </c>
      <c r="C36" s="51">
        <v>159</v>
      </c>
      <c r="D36" s="51">
        <v>165</v>
      </c>
      <c r="E36" s="216">
        <v>756</v>
      </c>
      <c r="F36" s="92">
        <v>190</v>
      </c>
      <c r="G36" s="130">
        <v>0.25132275132275134</v>
      </c>
    </row>
    <row r="37" spans="1:7" x14ac:dyDescent="0.25">
      <c r="A37" s="113" t="s">
        <v>58</v>
      </c>
      <c r="B37" s="51">
        <v>302</v>
      </c>
      <c r="C37" s="51">
        <v>305</v>
      </c>
      <c r="D37" s="51">
        <v>311</v>
      </c>
      <c r="E37" s="216">
        <v>1085</v>
      </c>
      <c r="F37" s="92">
        <v>344</v>
      </c>
      <c r="G37" s="130">
        <v>0.31705069124423962</v>
      </c>
    </row>
    <row r="38" spans="1:7" x14ac:dyDescent="0.25">
      <c r="A38" s="120" t="s">
        <v>59</v>
      </c>
      <c r="B38" s="51">
        <v>280</v>
      </c>
      <c r="C38" s="51">
        <v>276</v>
      </c>
      <c r="D38" s="51">
        <v>283</v>
      </c>
      <c r="E38" s="216">
        <v>1086</v>
      </c>
      <c r="F38" s="92">
        <v>326</v>
      </c>
      <c r="G38" s="130">
        <v>0.30018416206261511</v>
      </c>
    </row>
    <row r="39" spans="1:7" x14ac:dyDescent="0.25">
      <c r="A39" s="120" t="s">
        <v>60</v>
      </c>
      <c r="B39" s="51">
        <v>217</v>
      </c>
      <c r="C39" s="51">
        <v>213</v>
      </c>
      <c r="D39" s="51">
        <v>215</v>
      </c>
      <c r="E39" s="216">
        <v>906</v>
      </c>
      <c r="F39" s="92">
        <v>236</v>
      </c>
      <c r="G39" s="130">
        <v>0.26048565121412803</v>
      </c>
    </row>
    <row r="40" spans="1:7" x14ac:dyDescent="0.25">
      <c r="A40" s="120" t="s">
        <v>61</v>
      </c>
      <c r="B40" s="51">
        <v>215</v>
      </c>
      <c r="C40" s="51">
        <v>214</v>
      </c>
      <c r="D40" s="51">
        <v>213</v>
      </c>
      <c r="E40" s="216">
        <v>742</v>
      </c>
      <c r="F40" s="92">
        <v>233</v>
      </c>
      <c r="G40" s="130">
        <v>0.31401617250673852</v>
      </c>
    </row>
    <row r="41" spans="1:7" x14ac:dyDescent="0.25">
      <c r="A41" s="120" t="s">
        <v>62</v>
      </c>
      <c r="B41" s="51">
        <v>271</v>
      </c>
      <c r="C41" s="51">
        <v>270</v>
      </c>
      <c r="D41" s="51">
        <v>267</v>
      </c>
      <c r="E41" s="216">
        <v>1026</v>
      </c>
      <c r="F41" s="92">
        <v>300</v>
      </c>
      <c r="G41" s="130">
        <v>0.29239766081871343</v>
      </c>
    </row>
    <row r="42" spans="1:7" x14ac:dyDescent="0.25">
      <c r="A42" s="120" t="s">
        <v>63</v>
      </c>
      <c r="B42" s="51">
        <v>254</v>
      </c>
      <c r="C42" s="51">
        <v>254</v>
      </c>
      <c r="D42" s="51">
        <v>253</v>
      </c>
      <c r="E42" s="216">
        <v>968</v>
      </c>
      <c r="F42" s="92">
        <v>279</v>
      </c>
      <c r="G42" s="130">
        <v>0.28822314049586778</v>
      </c>
    </row>
    <row r="43" spans="1:7" x14ac:dyDescent="0.25">
      <c r="A43" s="120" t="s">
        <v>64</v>
      </c>
      <c r="B43" s="51">
        <v>226</v>
      </c>
      <c r="C43" s="51">
        <v>231</v>
      </c>
      <c r="D43" s="51">
        <v>229</v>
      </c>
      <c r="E43" s="216">
        <v>1106</v>
      </c>
      <c r="F43" s="92">
        <v>250</v>
      </c>
      <c r="G43" s="130">
        <v>0.22603978300180833</v>
      </c>
    </row>
    <row r="44" spans="1:7" x14ac:dyDescent="0.25">
      <c r="A44" s="120" t="s">
        <v>65</v>
      </c>
      <c r="B44" s="51">
        <v>190</v>
      </c>
      <c r="C44" s="51">
        <v>191</v>
      </c>
      <c r="D44" s="51">
        <v>191</v>
      </c>
      <c r="E44" s="216">
        <v>694</v>
      </c>
      <c r="F44" s="92">
        <v>213</v>
      </c>
      <c r="G44" s="130">
        <v>0.3069164265129683</v>
      </c>
    </row>
    <row r="45" spans="1:7" x14ac:dyDescent="0.25">
      <c r="A45" s="121" t="s">
        <v>66</v>
      </c>
      <c r="B45" s="51">
        <v>222</v>
      </c>
      <c r="C45" s="51">
        <v>218</v>
      </c>
      <c r="D45" s="51">
        <v>215</v>
      </c>
      <c r="E45" s="216">
        <v>979</v>
      </c>
      <c r="F45" s="92">
        <v>247</v>
      </c>
      <c r="G45" s="130">
        <v>0.25229826353421858</v>
      </c>
    </row>
    <row r="46" spans="1:7" x14ac:dyDescent="0.25">
      <c r="A46" s="119" t="s">
        <v>67</v>
      </c>
      <c r="B46" s="51">
        <v>223</v>
      </c>
      <c r="C46" s="51">
        <v>225</v>
      </c>
      <c r="D46" s="51">
        <v>222</v>
      </c>
      <c r="E46" s="216">
        <v>882</v>
      </c>
      <c r="F46" s="92">
        <v>260</v>
      </c>
      <c r="G46" s="130">
        <v>0.29478458049886619</v>
      </c>
    </row>
    <row r="47" spans="1:7" x14ac:dyDescent="0.25">
      <c r="A47" s="121" t="s">
        <v>68</v>
      </c>
      <c r="B47" s="51">
        <v>293</v>
      </c>
      <c r="C47" s="51">
        <v>290</v>
      </c>
      <c r="D47" s="51">
        <v>292</v>
      </c>
      <c r="E47" s="216">
        <v>895</v>
      </c>
      <c r="F47" s="92">
        <v>313</v>
      </c>
      <c r="G47" s="130">
        <v>0.34972067039106147</v>
      </c>
    </row>
    <row r="48" spans="1:7" x14ac:dyDescent="0.25">
      <c r="A48" s="121" t="s">
        <v>69</v>
      </c>
      <c r="B48" s="51">
        <v>138</v>
      </c>
      <c r="C48" s="51">
        <v>139</v>
      </c>
      <c r="D48" s="51">
        <v>138</v>
      </c>
      <c r="E48" s="216">
        <v>525</v>
      </c>
      <c r="F48" s="92">
        <v>159</v>
      </c>
      <c r="G48" s="130">
        <v>0.30285714285714288</v>
      </c>
    </row>
    <row r="49" spans="1:7" x14ac:dyDescent="0.25">
      <c r="A49" s="121" t="s">
        <v>70</v>
      </c>
      <c r="B49" s="51">
        <v>195</v>
      </c>
      <c r="C49" s="51">
        <v>195</v>
      </c>
      <c r="D49" s="51">
        <v>198</v>
      </c>
      <c r="E49" s="216">
        <v>704</v>
      </c>
      <c r="F49" s="92">
        <v>231</v>
      </c>
      <c r="G49" s="130">
        <v>0.328125</v>
      </c>
    </row>
    <row r="50" spans="1:7" x14ac:dyDescent="0.25">
      <c r="A50" s="121" t="s">
        <v>71</v>
      </c>
      <c r="B50" s="51">
        <v>115</v>
      </c>
      <c r="C50" s="51">
        <v>114</v>
      </c>
      <c r="D50" s="51">
        <v>120</v>
      </c>
      <c r="E50" s="216">
        <v>817</v>
      </c>
      <c r="F50" s="92">
        <v>152</v>
      </c>
      <c r="G50" s="130">
        <v>0.18604651162790697</v>
      </c>
    </row>
    <row r="51" spans="1:7" x14ac:dyDescent="0.25">
      <c r="A51" s="121" t="s">
        <v>72</v>
      </c>
      <c r="B51" s="51">
        <v>140</v>
      </c>
      <c r="C51" s="51">
        <v>140</v>
      </c>
      <c r="D51" s="51">
        <v>141</v>
      </c>
      <c r="E51" s="216">
        <v>481</v>
      </c>
      <c r="F51" s="92">
        <v>156</v>
      </c>
      <c r="G51" s="130">
        <v>0.32432432432432434</v>
      </c>
    </row>
    <row r="52" spans="1:7" x14ac:dyDescent="0.25">
      <c r="A52" s="121" t="s">
        <v>73</v>
      </c>
      <c r="B52" s="51">
        <v>133</v>
      </c>
      <c r="C52" s="51">
        <v>130</v>
      </c>
      <c r="D52" s="51">
        <v>131</v>
      </c>
      <c r="E52" s="216">
        <v>533</v>
      </c>
      <c r="F52" s="92">
        <v>157</v>
      </c>
      <c r="G52" s="130">
        <v>0.2945590994371482</v>
      </c>
    </row>
    <row r="53" spans="1:7" x14ac:dyDescent="0.25">
      <c r="A53" s="121" t="s">
        <v>74</v>
      </c>
      <c r="B53" s="51">
        <v>203</v>
      </c>
      <c r="C53" s="51">
        <v>206</v>
      </c>
      <c r="D53" s="51">
        <v>206</v>
      </c>
      <c r="E53" s="216">
        <v>682</v>
      </c>
      <c r="F53" s="92">
        <v>233</v>
      </c>
      <c r="G53" s="130">
        <v>0.34164222873900291</v>
      </c>
    </row>
    <row r="54" spans="1:7" x14ac:dyDescent="0.25">
      <c r="A54" s="121" t="s">
        <v>75</v>
      </c>
      <c r="B54" s="51">
        <v>202</v>
      </c>
      <c r="C54" s="51">
        <v>200</v>
      </c>
      <c r="D54" s="51">
        <v>204</v>
      </c>
      <c r="E54" s="216">
        <v>739</v>
      </c>
      <c r="F54" s="92">
        <v>228</v>
      </c>
      <c r="G54" s="130">
        <v>0.30852503382949931</v>
      </c>
    </row>
    <row r="55" spans="1:7" x14ac:dyDescent="0.25">
      <c r="A55" s="121" t="s">
        <v>76</v>
      </c>
      <c r="B55" s="51">
        <v>232</v>
      </c>
      <c r="C55" s="51">
        <v>232</v>
      </c>
      <c r="D55" s="51">
        <v>225</v>
      </c>
      <c r="E55" s="216">
        <v>816</v>
      </c>
      <c r="F55" s="92">
        <v>259</v>
      </c>
      <c r="G55" s="130">
        <v>0.31740196078431371</v>
      </c>
    </row>
    <row r="56" spans="1:7" x14ac:dyDescent="0.25">
      <c r="A56" s="121" t="s">
        <v>77</v>
      </c>
      <c r="B56" s="51">
        <v>241</v>
      </c>
      <c r="C56" s="51">
        <v>243</v>
      </c>
      <c r="D56" s="51">
        <v>237</v>
      </c>
      <c r="E56" s="216">
        <v>869</v>
      </c>
      <c r="F56" s="92">
        <v>284</v>
      </c>
      <c r="G56" s="130">
        <v>0.32681242807825084</v>
      </c>
    </row>
    <row r="57" spans="1:7" x14ac:dyDescent="0.25">
      <c r="A57" s="121" t="s">
        <v>78</v>
      </c>
      <c r="B57" s="51">
        <v>205</v>
      </c>
      <c r="C57" s="51">
        <v>204</v>
      </c>
      <c r="D57" s="51">
        <v>208</v>
      </c>
      <c r="E57" s="216">
        <v>632</v>
      </c>
      <c r="F57" s="92">
        <v>243</v>
      </c>
      <c r="G57" s="130">
        <v>0.38449367088607594</v>
      </c>
    </row>
    <row r="58" spans="1:7" x14ac:dyDescent="0.25">
      <c r="A58" s="122" t="s">
        <v>79</v>
      </c>
      <c r="B58" s="123">
        <v>18</v>
      </c>
      <c r="C58" s="123">
        <v>18</v>
      </c>
      <c r="D58" s="123">
        <v>18</v>
      </c>
      <c r="E58" s="217">
        <v>69</v>
      </c>
      <c r="F58" s="106">
        <v>20</v>
      </c>
      <c r="G58" s="130">
        <v>0.28985507246376813</v>
      </c>
    </row>
    <row r="59" spans="1:7" x14ac:dyDescent="0.25">
      <c r="A59" s="75" t="s">
        <v>19</v>
      </c>
      <c r="B59" s="124">
        <f>SUM(B7:B58)</f>
        <v>10666</v>
      </c>
      <c r="C59" s="124">
        <f>SUM(C7:C58)</f>
        <v>10645</v>
      </c>
      <c r="D59" s="124">
        <f>SUM(D7:D58)</f>
        <v>10668</v>
      </c>
      <c r="E59" s="124">
        <f>SUM(E7:E58)</f>
        <v>43227</v>
      </c>
      <c r="F59" s="124">
        <f>SUM(F7:F58)</f>
        <v>12172</v>
      </c>
      <c r="G59" s="218">
        <f>IF(E59&lt;&gt;0,F59/E59,"")</f>
        <v>0.28158326971568698</v>
      </c>
    </row>
    <row r="162" spans="18:18" x14ac:dyDescent="0.25">
      <c r="R162" t="s">
        <v>717</v>
      </c>
    </row>
  </sheetData>
  <mergeCells count="6">
    <mergeCell ref="E3:G3"/>
    <mergeCell ref="E4:G4"/>
    <mergeCell ref="B1:C1"/>
    <mergeCell ref="E1:G1"/>
    <mergeCell ref="B2:C2"/>
    <mergeCell ref="E2:G2"/>
  </mergeCells>
  <printOptions horizontalCentered="1"/>
  <pageMargins left="0.7" right="0.7" top="0.75" bottom="0.75" header="0.3" footer="0.3"/>
  <pageSetup orientation="landscape" verticalDpi="0" r:id="rId1"/>
  <rowBreaks count="1" manualBreakCount="1">
    <brk id="31" max="6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0D6BB-2963-4296-AE8D-7CB63CDBE574}">
  <dimension ref="A1:R162"/>
  <sheetViews>
    <sheetView tabSelected="1" view="pageLayout" topLeftCell="A13" zoomScaleNormal="100" workbookViewId="0">
      <selection activeCell="R162" sqref="R162"/>
    </sheetView>
  </sheetViews>
  <sheetFormatPr defaultRowHeight="15" x14ac:dyDescent="0.25"/>
  <cols>
    <col min="1" max="1" width="18.28515625" customWidth="1"/>
    <col min="2" max="2" width="14.140625" customWidth="1"/>
    <col min="3" max="3" width="15.42578125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80</v>
      </c>
      <c r="B6" s="125"/>
      <c r="C6" s="125"/>
      <c r="D6" s="125"/>
      <c r="E6" s="125"/>
      <c r="F6" s="125"/>
      <c r="G6" s="126"/>
    </row>
    <row r="7" spans="1:7" x14ac:dyDescent="0.25">
      <c r="A7" s="128" t="s">
        <v>81</v>
      </c>
      <c r="B7" s="114">
        <v>193</v>
      </c>
      <c r="C7" s="114">
        <v>175</v>
      </c>
      <c r="D7" s="114">
        <v>194</v>
      </c>
      <c r="E7" s="129">
        <v>506</v>
      </c>
      <c r="F7" s="87">
        <v>221</v>
      </c>
      <c r="G7" s="130">
        <f>IF(F7&lt;&gt;0,F7/E7,"")</f>
        <v>0.43675889328063239</v>
      </c>
    </row>
    <row r="8" spans="1:7" x14ac:dyDescent="0.25">
      <c r="A8" s="128" t="s">
        <v>82</v>
      </c>
      <c r="B8" s="131">
        <v>157</v>
      </c>
      <c r="C8" s="131">
        <v>151</v>
      </c>
      <c r="D8" s="131">
        <v>172</v>
      </c>
      <c r="E8" s="132">
        <v>426</v>
      </c>
      <c r="F8" s="81">
        <v>194</v>
      </c>
      <c r="G8" s="130">
        <f t="shared" ref="G8:G22" si="0">IF(F8&lt;&gt;0,F8/E8,"")</f>
        <v>0.45539906103286387</v>
      </c>
    </row>
    <row r="9" spans="1:7" x14ac:dyDescent="0.25">
      <c r="A9" s="128" t="s">
        <v>83</v>
      </c>
      <c r="B9" s="131">
        <v>164</v>
      </c>
      <c r="C9" s="131">
        <v>146</v>
      </c>
      <c r="D9" s="131">
        <v>165</v>
      </c>
      <c r="E9" s="132">
        <v>505</v>
      </c>
      <c r="F9" s="81">
        <v>187</v>
      </c>
      <c r="G9" s="130">
        <f t="shared" si="0"/>
        <v>0.37029702970297029</v>
      </c>
    </row>
    <row r="10" spans="1:7" x14ac:dyDescent="0.25">
      <c r="A10" s="128" t="s">
        <v>84</v>
      </c>
      <c r="B10" s="131">
        <v>59</v>
      </c>
      <c r="C10" s="131">
        <v>57</v>
      </c>
      <c r="D10" s="131">
        <v>63</v>
      </c>
      <c r="E10" s="132">
        <v>176</v>
      </c>
      <c r="F10" s="81">
        <v>74</v>
      </c>
      <c r="G10" s="130">
        <f t="shared" si="0"/>
        <v>0.42045454545454547</v>
      </c>
    </row>
    <row r="11" spans="1:7" x14ac:dyDescent="0.25">
      <c r="A11" s="128" t="s">
        <v>85</v>
      </c>
      <c r="B11" s="131">
        <v>45</v>
      </c>
      <c r="C11" s="131">
        <v>44</v>
      </c>
      <c r="D11" s="131">
        <v>48</v>
      </c>
      <c r="E11" s="132">
        <v>81</v>
      </c>
      <c r="F11" s="81">
        <v>53</v>
      </c>
      <c r="G11" s="130">
        <f t="shared" si="0"/>
        <v>0.65432098765432101</v>
      </c>
    </row>
    <row r="12" spans="1:7" x14ac:dyDescent="0.25">
      <c r="A12" s="128" t="s">
        <v>86</v>
      </c>
      <c r="B12" s="131">
        <v>37</v>
      </c>
      <c r="C12" s="131">
        <v>38</v>
      </c>
      <c r="D12" s="131">
        <v>39</v>
      </c>
      <c r="E12" s="132">
        <v>153</v>
      </c>
      <c r="F12" s="81">
        <v>46</v>
      </c>
      <c r="G12" s="130">
        <f t="shared" si="0"/>
        <v>0.30065359477124182</v>
      </c>
    </row>
    <row r="13" spans="1:7" x14ac:dyDescent="0.25">
      <c r="A13" s="128" t="s">
        <v>87</v>
      </c>
      <c r="B13" s="131">
        <v>37</v>
      </c>
      <c r="C13" s="131">
        <v>41</v>
      </c>
      <c r="D13" s="131">
        <v>40</v>
      </c>
      <c r="E13" s="132">
        <v>150</v>
      </c>
      <c r="F13" s="81">
        <v>46</v>
      </c>
      <c r="G13" s="130">
        <f t="shared" si="0"/>
        <v>0.30666666666666664</v>
      </c>
    </row>
    <row r="14" spans="1:7" x14ac:dyDescent="0.25">
      <c r="A14" s="128" t="s">
        <v>88</v>
      </c>
      <c r="B14" s="131">
        <v>79</v>
      </c>
      <c r="C14" s="131">
        <v>80</v>
      </c>
      <c r="D14" s="131">
        <v>83</v>
      </c>
      <c r="E14" s="132">
        <v>190</v>
      </c>
      <c r="F14" s="81">
        <v>88</v>
      </c>
      <c r="G14" s="130">
        <f t="shared" si="0"/>
        <v>0.4631578947368421</v>
      </c>
    </row>
    <row r="15" spans="1:7" x14ac:dyDescent="0.25">
      <c r="A15" s="128" t="s">
        <v>89</v>
      </c>
      <c r="B15" s="131">
        <v>58</v>
      </c>
      <c r="C15" s="131">
        <v>58</v>
      </c>
      <c r="D15" s="131">
        <v>59</v>
      </c>
      <c r="E15" s="132">
        <v>90</v>
      </c>
      <c r="F15" s="81">
        <v>70</v>
      </c>
      <c r="G15" s="130">
        <f t="shared" si="0"/>
        <v>0.77777777777777779</v>
      </c>
    </row>
    <row r="16" spans="1:7" x14ac:dyDescent="0.25">
      <c r="A16" s="128" t="s">
        <v>90</v>
      </c>
      <c r="B16" s="131">
        <v>110</v>
      </c>
      <c r="C16" s="131">
        <v>96</v>
      </c>
      <c r="D16" s="131">
        <v>115</v>
      </c>
      <c r="E16" s="132">
        <v>386</v>
      </c>
      <c r="F16" s="81">
        <v>127</v>
      </c>
      <c r="G16" s="130">
        <f t="shared" si="0"/>
        <v>0.32901554404145078</v>
      </c>
    </row>
    <row r="17" spans="1:7" x14ac:dyDescent="0.25">
      <c r="A17" s="128" t="s">
        <v>91</v>
      </c>
      <c r="B17" s="131">
        <v>61</v>
      </c>
      <c r="C17" s="131">
        <v>59</v>
      </c>
      <c r="D17" s="131">
        <v>67</v>
      </c>
      <c r="E17" s="132">
        <v>95</v>
      </c>
      <c r="F17" s="81">
        <v>72</v>
      </c>
      <c r="G17" s="130">
        <f t="shared" si="0"/>
        <v>0.75789473684210529</v>
      </c>
    </row>
    <row r="18" spans="1:7" x14ac:dyDescent="0.25">
      <c r="A18" s="128" t="s">
        <v>92</v>
      </c>
      <c r="B18" s="131">
        <v>112</v>
      </c>
      <c r="C18" s="131">
        <v>110</v>
      </c>
      <c r="D18" s="131">
        <v>113</v>
      </c>
      <c r="E18" s="132">
        <v>336</v>
      </c>
      <c r="F18" s="81">
        <v>122</v>
      </c>
      <c r="G18" s="130">
        <f t="shared" si="0"/>
        <v>0.36309523809523808</v>
      </c>
    </row>
    <row r="19" spans="1:7" x14ac:dyDescent="0.25">
      <c r="A19" s="128" t="s">
        <v>93</v>
      </c>
      <c r="B19" s="131">
        <v>44</v>
      </c>
      <c r="C19" s="131">
        <v>41</v>
      </c>
      <c r="D19" s="131">
        <v>43</v>
      </c>
      <c r="E19" s="132">
        <v>160</v>
      </c>
      <c r="F19" s="81">
        <v>51</v>
      </c>
      <c r="G19" s="130">
        <f t="shared" si="0"/>
        <v>0.31874999999999998</v>
      </c>
    </row>
    <row r="20" spans="1:7" x14ac:dyDescent="0.25">
      <c r="A20" s="128" t="s">
        <v>94</v>
      </c>
      <c r="B20" s="131">
        <v>44</v>
      </c>
      <c r="C20" s="131">
        <v>43</v>
      </c>
      <c r="D20" s="131">
        <v>43</v>
      </c>
      <c r="E20" s="132">
        <v>84</v>
      </c>
      <c r="F20" s="81">
        <v>51</v>
      </c>
      <c r="G20" s="130">
        <f t="shared" si="0"/>
        <v>0.6071428571428571</v>
      </c>
    </row>
    <row r="21" spans="1:7" x14ac:dyDescent="0.25">
      <c r="A21" s="6" t="s">
        <v>95</v>
      </c>
      <c r="B21" s="131">
        <v>66</v>
      </c>
      <c r="C21" s="131">
        <v>65</v>
      </c>
      <c r="D21" s="131">
        <v>68</v>
      </c>
      <c r="E21" s="132">
        <v>114</v>
      </c>
      <c r="F21" s="81">
        <v>79</v>
      </c>
      <c r="G21" s="130">
        <f t="shared" si="0"/>
        <v>0.69298245614035092</v>
      </c>
    </row>
    <row r="22" spans="1:7" x14ac:dyDescent="0.25">
      <c r="A22" s="75" t="s">
        <v>19</v>
      </c>
      <c r="B22" s="124">
        <f>SUM(B7:B21)</f>
        <v>1266</v>
      </c>
      <c r="C22" s="124">
        <f>SUM(C7:C21)</f>
        <v>1204</v>
      </c>
      <c r="D22" s="124">
        <f>SUM(D7:D21)</f>
        <v>1312</v>
      </c>
      <c r="E22" s="124">
        <f>SUM(E7:E21)</f>
        <v>3452</v>
      </c>
      <c r="F22" s="124">
        <f>SUM(F7:F21)</f>
        <v>1481</v>
      </c>
      <c r="G22" s="134">
        <f t="shared" si="0"/>
        <v>0.42902665121668598</v>
      </c>
    </row>
    <row r="162" spans="18:18" x14ac:dyDescent="0.25">
      <c r="R162" t="s">
        <v>717</v>
      </c>
    </row>
  </sheetData>
  <mergeCells count="6">
    <mergeCell ref="E3:G3"/>
    <mergeCell ref="E4:G4"/>
    <mergeCell ref="B1:C1"/>
    <mergeCell ref="E1:G1"/>
    <mergeCell ref="B2:C2"/>
    <mergeCell ref="E2:G2"/>
  </mergeCells>
  <printOptions horizontalCentered="1"/>
  <pageMargins left="0.7" right="0.7" top="0.75" bottom="0.75" header="0.3" footer="0.3"/>
  <pageSetup orientation="landscape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FED32-8321-4FE3-8D80-631C2370188B}">
  <dimension ref="A1:R162"/>
  <sheetViews>
    <sheetView tabSelected="1" view="pageLayout" topLeftCell="A4" zoomScaleNormal="100" workbookViewId="0">
      <selection activeCell="R162" sqref="R162"/>
    </sheetView>
  </sheetViews>
  <sheetFormatPr defaultRowHeight="15" x14ac:dyDescent="0.25"/>
  <cols>
    <col min="1" max="1" width="16.7109375" customWidth="1"/>
    <col min="2" max="2" width="14.140625" customWidth="1"/>
    <col min="3" max="3" width="20.42578125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.75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96</v>
      </c>
      <c r="B6" s="111"/>
      <c r="C6" s="111"/>
      <c r="D6" s="111"/>
      <c r="E6" s="111"/>
      <c r="F6" s="111"/>
      <c r="G6" s="112"/>
    </row>
    <row r="7" spans="1:7" x14ac:dyDescent="0.25">
      <c r="A7" s="86" t="s">
        <v>97</v>
      </c>
      <c r="B7" s="49">
        <v>92</v>
      </c>
      <c r="C7" s="158">
        <v>84</v>
      </c>
      <c r="D7" s="114">
        <v>97</v>
      </c>
      <c r="E7" s="48">
        <v>217</v>
      </c>
      <c r="F7" s="87">
        <v>119</v>
      </c>
      <c r="G7" s="130">
        <f t="shared" ref="G7:G15" si="0">IF(F7&lt;&gt;0,F7/E7,"")</f>
        <v>0.54838709677419351</v>
      </c>
    </row>
    <row r="8" spans="1:7" x14ac:dyDescent="0.25">
      <c r="A8" s="86" t="s">
        <v>98</v>
      </c>
      <c r="B8" s="82">
        <v>198</v>
      </c>
      <c r="C8" s="161">
        <v>196</v>
      </c>
      <c r="D8" s="131">
        <v>221</v>
      </c>
      <c r="E8" s="98">
        <v>563</v>
      </c>
      <c r="F8" s="81">
        <v>321</v>
      </c>
      <c r="G8" s="130">
        <f t="shared" si="0"/>
        <v>0.5701598579040853</v>
      </c>
    </row>
    <row r="9" spans="1:7" x14ac:dyDescent="0.25">
      <c r="A9" s="86" t="s">
        <v>99</v>
      </c>
      <c r="B9" s="82">
        <v>205</v>
      </c>
      <c r="C9" s="161">
        <v>187</v>
      </c>
      <c r="D9" s="131">
        <v>218</v>
      </c>
      <c r="E9" s="98">
        <v>546</v>
      </c>
      <c r="F9" s="81">
        <v>305</v>
      </c>
      <c r="G9" s="130">
        <f t="shared" si="0"/>
        <v>0.55860805860805862</v>
      </c>
    </row>
    <row r="10" spans="1:7" x14ac:dyDescent="0.25">
      <c r="A10" s="146" t="s">
        <v>100</v>
      </c>
      <c r="B10" s="82">
        <v>77</v>
      </c>
      <c r="C10" s="161">
        <v>77</v>
      </c>
      <c r="D10" s="131">
        <v>87</v>
      </c>
      <c r="E10" s="98">
        <v>255</v>
      </c>
      <c r="F10" s="81">
        <v>121</v>
      </c>
      <c r="G10" s="130">
        <f t="shared" si="0"/>
        <v>0.47450980392156861</v>
      </c>
    </row>
    <row r="11" spans="1:7" x14ac:dyDescent="0.25">
      <c r="A11" s="146" t="s">
        <v>101</v>
      </c>
      <c r="B11" s="82">
        <v>100</v>
      </c>
      <c r="C11" s="161">
        <v>96</v>
      </c>
      <c r="D11" s="131">
        <v>110</v>
      </c>
      <c r="E11" s="98">
        <v>336</v>
      </c>
      <c r="F11" s="81">
        <v>162</v>
      </c>
      <c r="G11" s="130">
        <f t="shared" si="0"/>
        <v>0.48214285714285715</v>
      </c>
    </row>
    <row r="12" spans="1:7" x14ac:dyDescent="0.25">
      <c r="A12" s="86" t="s">
        <v>102</v>
      </c>
      <c r="B12" s="82">
        <v>227</v>
      </c>
      <c r="C12" s="161">
        <v>217</v>
      </c>
      <c r="D12" s="131">
        <v>251</v>
      </c>
      <c r="E12" s="98">
        <v>913</v>
      </c>
      <c r="F12" s="81">
        <v>326</v>
      </c>
      <c r="G12" s="130">
        <f t="shared" si="0"/>
        <v>0.35706462212486306</v>
      </c>
    </row>
    <row r="13" spans="1:7" x14ac:dyDescent="0.25">
      <c r="A13" s="86" t="s">
        <v>103</v>
      </c>
      <c r="B13" s="82">
        <v>121</v>
      </c>
      <c r="C13" s="161">
        <v>109</v>
      </c>
      <c r="D13" s="131">
        <v>135</v>
      </c>
      <c r="E13" s="98">
        <v>349</v>
      </c>
      <c r="F13" s="81">
        <v>201</v>
      </c>
      <c r="G13" s="130">
        <f t="shared" si="0"/>
        <v>0.5759312320916905</v>
      </c>
    </row>
    <row r="14" spans="1:7" x14ac:dyDescent="0.25">
      <c r="A14" s="86" t="s">
        <v>104</v>
      </c>
      <c r="B14" s="82">
        <v>22</v>
      </c>
      <c r="C14" s="161">
        <v>19</v>
      </c>
      <c r="D14" s="131">
        <v>22</v>
      </c>
      <c r="E14" s="98">
        <v>60</v>
      </c>
      <c r="F14" s="81">
        <v>37</v>
      </c>
      <c r="G14" s="130">
        <f t="shared" si="0"/>
        <v>0.6166666666666667</v>
      </c>
    </row>
    <row r="15" spans="1:7" x14ac:dyDescent="0.25">
      <c r="A15" s="86" t="s">
        <v>105</v>
      </c>
      <c r="B15" s="82">
        <v>410</v>
      </c>
      <c r="C15" s="161">
        <v>391</v>
      </c>
      <c r="D15" s="131">
        <v>461</v>
      </c>
      <c r="E15" s="98">
        <v>1012</v>
      </c>
      <c r="F15" s="81">
        <v>573</v>
      </c>
      <c r="G15" s="130">
        <f t="shared" si="0"/>
        <v>0.5662055335968379</v>
      </c>
    </row>
    <row r="16" spans="1:7" x14ac:dyDescent="0.25">
      <c r="A16" s="86" t="s">
        <v>106</v>
      </c>
      <c r="B16" s="54">
        <v>139</v>
      </c>
      <c r="C16" s="161">
        <v>123</v>
      </c>
      <c r="D16" s="131">
        <v>149</v>
      </c>
      <c r="E16" s="98">
        <v>429</v>
      </c>
      <c r="F16" s="81">
        <v>191</v>
      </c>
      <c r="G16" s="130">
        <f>IF(F16&lt;&gt;0,F16/E17,"")</f>
        <v>0.24837451235370611</v>
      </c>
    </row>
    <row r="17" spans="1:7" x14ac:dyDescent="0.25">
      <c r="A17" s="147" t="s">
        <v>107</v>
      </c>
      <c r="B17" s="63">
        <v>280</v>
      </c>
      <c r="C17" s="181">
        <v>274</v>
      </c>
      <c r="D17" s="142">
        <v>308</v>
      </c>
      <c r="E17" s="98">
        <v>769</v>
      </c>
      <c r="F17" s="81">
        <v>425</v>
      </c>
      <c r="G17" s="130">
        <f>IF(F17&lt;&gt;0,F17/E18,"")</f>
        <v>7.799596256193797E-2</v>
      </c>
    </row>
    <row r="18" spans="1:7" x14ac:dyDescent="0.25">
      <c r="A18" s="75" t="s">
        <v>19</v>
      </c>
      <c r="B18" s="124">
        <f>SUM(B7:B17)</f>
        <v>1871</v>
      </c>
      <c r="C18" s="124">
        <f>SUM(C7:C17)</f>
        <v>1773</v>
      </c>
      <c r="D18" s="124">
        <f>SUM(D7:D17)</f>
        <v>2059</v>
      </c>
      <c r="E18" s="124">
        <f>SUM(E7:E17)</f>
        <v>5449</v>
      </c>
      <c r="F18" s="124">
        <f>SUM(F7:F17)</f>
        <v>2781</v>
      </c>
      <c r="G18" s="231">
        <f>IF(E18&lt;&gt;0,F18/E18,"")</f>
        <v>0.51036887502294004</v>
      </c>
    </row>
    <row r="162" spans="18:18" x14ac:dyDescent="0.25">
      <c r="R162" t="s">
        <v>717</v>
      </c>
    </row>
  </sheetData>
  <mergeCells count="6">
    <mergeCell ref="E3:G3"/>
    <mergeCell ref="E4:G4"/>
    <mergeCell ref="B1:C1"/>
    <mergeCell ref="E1:G1"/>
    <mergeCell ref="B2:C2"/>
    <mergeCell ref="E2:G2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40BBE-233E-4ED5-8E95-B6612A33B487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1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96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86" t="s">
        <v>97</v>
      </c>
      <c r="B7" s="82">
        <v>15</v>
      </c>
      <c r="C7" s="87">
        <v>2</v>
      </c>
      <c r="D7" s="48">
        <v>90</v>
      </c>
      <c r="E7" s="49">
        <v>10</v>
      </c>
      <c r="F7" s="87">
        <v>3</v>
      </c>
      <c r="G7" s="144">
        <v>69</v>
      </c>
      <c r="H7" s="144">
        <v>26</v>
      </c>
      <c r="I7" s="89"/>
      <c r="J7" s="90"/>
      <c r="K7" s="91"/>
    </row>
    <row r="8" spans="1:11" x14ac:dyDescent="0.25">
      <c r="A8" s="86" t="s">
        <v>98</v>
      </c>
      <c r="B8" s="82">
        <v>45</v>
      </c>
      <c r="C8" s="81">
        <v>12</v>
      </c>
      <c r="D8" s="50">
        <v>220</v>
      </c>
      <c r="E8" s="82">
        <v>19</v>
      </c>
      <c r="F8" s="81">
        <v>25</v>
      </c>
      <c r="G8" s="144">
        <v>172</v>
      </c>
      <c r="H8" s="144">
        <v>50</v>
      </c>
      <c r="I8" s="94"/>
      <c r="J8" s="95"/>
      <c r="K8" s="96"/>
    </row>
    <row r="9" spans="1:11" x14ac:dyDescent="0.25">
      <c r="A9" s="86" t="s">
        <v>99</v>
      </c>
      <c r="B9" s="82">
        <v>28</v>
      </c>
      <c r="C9" s="81">
        <v>12</v>
      </c>
      <c r="D9" s="98">
        <v>222</v>
      </c>
      <c r="E9" s="82">
        <v>9</v>
      </c>
      <c r="F9" s="81">
        <v>29</v>
      </c>
      <c r="G9" s="144">
        <v>166</v>
      </c>
      <c r="H9" s="144">
        <v>54</v>
      </c>
      <c r="I9" s="94"/>
      <c r="J9" s="95"/>
      <c r="K9" s="96"/>
    </row>
    <row r="10" spans="1:11" x14ac:dyDescent="0.25">
      <c r="A10" s="146" t="s">
        <v>100</v>
      </c>
      <c r="B10" s="82">
        <v>11</v>
      </c>
      <c r="C10" s="81">
        <v>4</v>
      </c>
      <c r="D10" s="98">
        <v>86</v>
      </c>
      <c r="E10" s="82">
        <v>6</v>
      </c>
      <c r="F10" s="81">
        <v>7</v>
      </c>
      <c r="G10" s="144">
        <v>69</v>
      </c>
      <c r="H10" s="144">
        <v>25</v>
      </c>
      <c r="I10" s="94"/>
      <c r="J10" s="95"/>
      <c r="K10" s="96"/>
    </row>
    <row r="11" spans="1:11" x14ac:dyDescent="0.25">
      <c r="A11" s="146" t="s">
        <v>101</v>
      </c>
      <c r="B11" s="82">
        <v>17</v>
      </c>
      <c r="C11" s="81">
        <v>6</v>
      </c>
      <c r="D11" s="98">
        <v>113</v>
      </c>
      <c r="E11" s="82">
        <v>12</v>
      </c>
      <c r="F11" s="81">
        <v>8</v>
      </c>
      <c r="G11" s="144">
        <v>95</v>
      </c>
      <c r="H11" s="144">
        <v>21</v>
      </c>
      <c r="I11" s="94"/>
      <c r="J11" s="95"/>
      <c r="K11" s="96"/>
    </row>
    <row r="12" spans="1:11" x14ac:dyDescent="0.25">
      <c r="A12" s="86" t="s">
        <v>102</v>
      </c>
      <c r="B12" s="82">
        <v>63</v>
      </c>
      <c r="C12" s="81">
        <v>5</v>
      </c>
      <c r="D12" s="98">
        <v>218</v>
      </c>
      <c r="E12" s="82">
        <v>30</v>
      </c>
      <c r="F12" s="81">
        <v>32</v>
      </c>
      <c r="G12" s="144">
        <v>161</v>
      </c>
      <c r="H12" s="144">
        <v>67</v>
      </c>
      <c r="I12" s="94"/>
      <c r="J12" s="95"/>
      <c r="K12" s="96"/>
    </row>
    <row r="13" spans="1:11" x14ac:dyDescent="0.25">
      <c r="A13" s="86" t="s">
        <v>103</v>
      </c>
      <c r="B13" s="82">
        <v>10</v>
      </c>
      <c r="C13" s="81">
        <v>2</v>
      </c>
      <c r="D13" s="98">
        <v>164</v>
      </c>
      <c r="E13" s="82">
        <v>4</v>
      </c>
      <c r="F13" s="81">
        <v>6</v>
      </c>
      <c r="G13" s="144">
        <v>134</v>
      </c>
      <c r="H13" s="144">
        <v>33</v>
      </c>
      <c r="I13" s="94"/>
      <c r="J13" s="95"/>
      <c r="K13" s="96"/>
    </row>
    <row r="14" spans="1:11" x14ac:dyDescent="0.25">
      <c r="A14" s="86" t="s">
        <v>104</v>
      </c>
      <c r="B14" s="82">
        <v>1</v>
      </c>
      <c r="C14" s="81">
        <v>1</v>
      </c>
      <c r="D14" s="98">
        <v>31</v>
      </c>
      <c r="E14" s="82">
        <v>1</v>
      </c>
      <c r="F14" s="81">
        <v>1</v>
      </c>
      <c r="G14" s="144">
        <v>25</v>
      </c>
      <c r="H14" s="144">
        <v>10</v>
      </c>
      <c r="I14" s="94"/>
      <c r="J14" s="95"/>
      <c r="K14" s="96"/>
    </row>
    <row r="15" spans="1:11" x14ac:dyDescent="0.25">
      <c r="A15" s="86" t="s">
        <v>105</v>
      </c>
      <c r="B15" s="82">
        <v>47</v>
      </c>
      <c r="C15" s="81">
        <v>7</v>
      </c>
      <c r="D15" s="98">
        <v>442</v>
      </c>
      <c r="E15" s="82">
        <v>16</v>
      </c>
      <c r="F15" s="81">
        <v>33</v>
      </c>
      <c r="G15" s="144">
        <v>332</v>
      </c>
      <c r="H15" s="144">
        <v>109</v>
      </c>
      <c r="I15" s="94"/>
      <c r="J15" s="95"/>
      <c r="K15" s="96"/>
    </row>
    <row r="16" spans="1:11" x14ac:dyDescent="0.25">
      <c r="A16" s="86" t="s">
        <v>106</v>
      </c>
      <c r="B16" s="82">
        <v>27</v>
      </c>
      <c r="C16" s="81">
        <v>6</v>
      </c>
      <c r="D16" s="98">
        <v>139</v>
      </c>
      <c r="E16" s="82">
        <v>16</v>
      </c>
      <c r="F16" s="81">
        <v>15</v>
      </c>
      <c r="G16" s="144">
        <v>107</v>
      </c>
      <c r="H16" s="144">
        <v>40</v>
      </c>
      <c r="I16" s="94"/>
      <c r="J16" s="95"/>
      <c r="K16" s="96"/>
    </row>
    <row r="17" spans="1:11" x14ac:dyDescent="0.25">
      <c r="A17" s="147" t="s">
        <v>107</v>
      </c>
      <c r="B17" s="82">
        <v>65</v>
      </c>
      <c r="C17" s="104">
        <v>12</v>
      </c>
      <c r="D17" s="98">
        <v>293</v>
      </c>
      <c r="E17" s="103">
        <v>31</v>
      </c>
      <c r="F17" s="104">
        <v>33</v>
      </c>
      <c r="G17" s="144">
        <v>222</v>
      </c>
      <c r="H17" s="144">
        <v>69</v>
      </c>
      <c r="I17" s="107"/>
      <c r="J17" s="108"/>
      <c r="K17" s="109"/>
    </row>
    <row r="18" spans="1:11" x14ac:dyDescent="0.25">
      <c r="A18" s="75" t="s">
        <v>19</v>
      </c>
      <c r="B18" s="124">
        <f t="shared" ref="B18:H18" si="0">SUM(B7:B17)</f>
        <v>329</v>
      </c>
      <c r="C18" s="124">
        <f t="shared" si="0"/>
        <v>69</v>
      </c>
      <c r="D18" s="124">
        <f t="shared" si="0"/>
        <v>2018</v>
      </c>
      <c r="E18" s="124">
        <f t="shared" si="0"/>
        <v>154</v>
      </c>
      <c r="F18" s="124">
        <f t="shared" si="0"/>
        <v>192</v>
      </c>
      <c r="G18" s="124">
        <f t="shared" si="0"/>
        <v>1552</v>
      </c>
      <c r="H18" s="124">
        <f t="shared" si="0"/>
        <v>504</v>
      </c>
      <c r="I18" s="76"/>
      <c r="J18" s="76"/>
      <c r="K18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ageMargins left="0.7" right="0.7" top="0.75" bottom="0.75" header="0.3" footer="0.3"/>
  <pageSetup orientation="landscape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E9470-DEF6-481B-BF8B-B30C966841CA}">
  <dimension ref="A1:R162"/>
  <sheetViews>
    <sheetView tabSelected="1" view="pageLayout" topLeftCell="A16" zoomScaleNormal="100" workbookViewId="0">
      <selection activeCell="R162" sqref="R162"/>
    </sheetView>
  </sheetViews>
  <sheetFormatPr defaultRowHeight="15" x14ac:dyDescent="0.25"/>
  <cols>
    <col min="1" max="1" width="18.5703125" bestFit="1" customWidth="1"/>
    <col min="2" max="2" width="16.42578125" customWidth="1"/>
    <col min="3" max="3" width="15.42578125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7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108</v>
      </c>
      <c r="B6" s="125"/>
      <c r="C6" s="125"/>
      <c r="D6" s="125"/>
      <c r="E6" s="125"/>
      <c r="F6" s="125"/>
      <c r="G6" s="126"/>
    </row>
    <row r="7" spans="1:7" x14ac:dyDescent="0.25">
      <c r="A7" s="128" t="s">
        <v>109</v>
      </c>
      <c r="B7" s="49">
        <v>294</v>
      </c>
      <c r="C7" s="161">
        <v>290</v>
      </c>
      <c r="D7" s="131">
        <v>289</v>
      </c>
      <c r="E7" s="48">
        <v>814</v>
      </c>
      <c r="F7" s="87">
        <v>340</v>
      </c>
      <c r="G7" s="219">
        <f t="shared" ref="G7:G35" si="0">IF(E7&lt;&gt;0,F7/E7,"")</f>
        <v>0.4176904176904177</v>
      </c>
    </row>
    <row r="8" spans="1:7" x14ac:dyDescent="0.25">
      <c r="A8" s="128" t="s">
        <v>110</v>
      </c>
      <c r="B8" s="82">
        <v>294</v>
      </c>
      <c r="C8" s="161">
        <v>284</v>
      </c>
      <c r="D8" s="131">
        <v>288</v>
      </c>
      <c r="E8" s="98">
        <v>860</v>
      </c>
      <c r="F8" s="81">
        <v>325</v>
      </c>
      <c r="G8" s="220">
        <f t="shared" si="0"/>
        <v>0.37790697674418605</v>
      </c>
    </row>
    <row r="9" spans="1:7" x14ac:dyDescent="0.25">
      <c r="A9" s="128" t="s">
        <v>111</v>
      </c>
      <c r="B9" s="82">
        <v>280</v>
      </c>
      <c r="C9" s="161">
        <v>277</v>
      </c>
      <c r="D9" s="131">
        <v>277</v>
      </c>
      <c r="E9" s="98">
        <v>906</v>
      </c>
      <c r="F9" s="81">
        <v>328</v>
      </c>
      <c r="G9" s="220">
        <f t="shared" si="0"/>
        <v>0.36203090507726271</v>
      </c>
    </row>
    <row r="10" spans="1:7" x14ac:dyDescent="0.25">
      <c r="A10" s="128" t="s">
        <v>112</v>
      </c>
      <c r="B10" s="82">
        <v>277</v>
      </c>
      <c r="C10" s="161">
        <v>274</v>
      </c>
      <c r="D10" s="131">
        <v>278</v>
      </c>
      <c r="E10" s="98">
        <v>996</v>
      </c>
      <c r="F10" s="81">
        <v>319</v>
      </c>
      <c r="G10" s="220">
        <f t="shared" si="0"/>
        <v>0.32028112449799195</v>
      </c>
    </row>
    <row r="11" spans="1:7" x14ac:dyDescent="0.25">
      <c r="A11" s="128" t="s">
        <v>113</v>
      </c>
      <c r="B11" s="82">
        <v>310</v>
      </c>
      <c r="C11" s="161">
        <v>299</v>
      </c>
      <c r="D11" s="131">
        <v>308</v>
      </c>
      <c r="E11" s="98">
        <v>1088</v>
      </c>
      <c r="F11" s="81">
        <v>353</v>
      </c>
      <c r="G11" s="220">
        <f t="shared" si="0"/>
        <v>0.32444852941176472</v>
      </c>
    </row>
    <row r="12" spans="1:7" x14ac:dyDescent="0.25">
      <c r="A12" s="128" t="s">
        <v>114</v>
      </c>
      <c r="B12" s="82">
        <v>397</v>
      </c>
      <c r="C12" s="161">
        <v>394</v>
      </c>
      <c r="D12" s="131">
        <v>393</v>
      </c>
      <c r="E12" s="98">
        <v>945</v>
      </c>
      <c r="F12" s="81">
        <v>451</v>
      </c>
      <c r="G12" s="220">
        <f t="shared" si="0"/>
        <v>0.47724867724867726</v>
      </c>
    </row>
    <row r="13" spans="1:7" x14ac:dyDescent="0.25">
      <c r="A13" s="128" t="s">
        <v>115</v>
      </c>
      <c r="B13" s="82">
        <v>474</v>
      </c>
      <c r="C13" s="161">
        <v>468</v>
      </c>
      <c r="D13" s="131">
        <v>474</v>
      </c>
      <c r="E13" s="98">
        <v>1098</v>
      </c>
      <c r="F13" s="81">
        <v>547</v>
      </c>
      <c r="G13" s="220">
        <f t="shared" si="0"/>
        <v>0.4981785063752277</v>
      </c>
    </row>
    <row r="14" spans="1:7" x14ac:dyDescent="0.25">
      <c r="A14" s="128" t="s">
        <v>116</v>
      </c>
      <c r="B14" s="82">
        <v>404</v>
      </c>
      <c r="C14" s="161">
        <v>392</v>
      </c>
      <c r="D14" s="131">
        <v>402</v>
      </c>
      <c r="E14" s="98">
        <v>1015</v>
      </c>
      <c r="F14" s="81">
        <v>470</v>
      </c>
      <c r="G14" s="220">
        <f t="shared" si="0"/>
        <v>0.46305418719211822</v>
      </c>
    </row>
    <row r="15" spans="1:7" x14ac:dyDescent="0.25">
      <c r="A15" s="128" t="s">
        <v>117</v>
      </c>
      <c r="B15" s="82">
        <v>336</v>
      </c>
      <c r="C15" s="161">
        <v>334</v>
      </c>
      <c r="D15" s="131">
        <v>336</v>
      </c>
      <c r="E15" s="98">
        <v>966</v>
      </c>
      <c r="F15" s="81">
        <v>395</v>
      </c>
      <c r="G15" s="220">
        <f t="shared" si="0"/>
        <v>0.40890269151138714</v>
      </c>
    </row>
    <row r="16" spans="1:7" x14ac:dyDescent="0.25">
      <c r="A16" s="128" t="s">
        <v>118</v>
      </c>
      <c r="B16" s="82">
        <v>251</v>
      </c>
      <c r="C16" s="161">
        <v>251</v>
      </c>
      <c r="D16" s="131">
        <v>252</v>
      </c>
      <c r="E16" s="98">
        <v>847</v>
      </c>
      <c r="F16" s="81">
        <v>295</v>
      </c>
      <c r="G16" s="220">
        <f t="shared" si="0"/>
        <v>0.34828807556080282</v>
      </c>
    </row>
    <row r="17" spans="1:7" x14ac:dyDescent="0.25">
      <c r="A17" s="128" t="s">
        <v>119</v>
      </c>
      <c r="B17" s="82">
        <v>201</v>
      </c>
      <c r="C17" s="161">
        <v>193</v>
      </c>
      <c r="D17" s="131">
        <v>197</v>
      </c>
      <c r="E17" s="98">
        <v>544</v>
      </c>
      <c r="F17" s="81">
        <v>232</v>
      </c>
      <c r="G17" s="220">
        <f t="shared" si="0"/>
        <v>0.4264705882352941</v>
      </c>
    </row>
    <row r="18" spans="1:7" x14ac:dyDescent="0.25">
      <c r="A18" s="128" t="s">
        <v>120</v>
      </c>
      <c r="B18" s="82">
        <v>352</v>
      </c>
      <c r="C18" s="161">
        <v>352</v>
      </c>
      <c r="D18" s="131">
        <v>353</v>
      </c>
      <c r="E18" s="98">
        <v>783</v>
      </c>
      <c r="F18" s="81">
        <v>403</v>
      </c>
      <c r="G18" s="220">
        <f t="shared" si="0"/>
        <v>0.5146871008939975</v>
      </c>
    </row>
    <row r="19" spans="1:7" x14ac:dyDescent="0.25">
      <c r="A19" s="128" t="s">
        <v>121</v>
      </c>
      <c r="B19" s="82">
        <v>277</v>
      </c>
      <c r="C19" s="161">
        <v>271</v>
      </c>
      <c r="D19" s="131">
        <v>276</v>
      </c>
      <c r="E19" s="98">
        <v>1018</v>
      </c>
      <c r="F19" s="81">
        <v>310</v>
      </c>
      <c r="G19" s="220">
        <f t="shared" si="0"/>
        <v>0.30451866404715128</v>
      </c>
    </row>
    <row r="20" spans="1:7" x14ac:dyDescent="0.25">
      <c r="A20" s="128" t="s">
        <v>122</v>
      </c>
      <c r="B20" s="82">
        <v>365</v>
      </c>
      <c r="C20" s="161">
        <v>364</v>
      </c>
      <c r="D20" s="131">
        <v>362</v>
      </c>
      <c r="E20" s="98">
        <v>1093</v>
      </c>
      <c r="F20" s="81">
        <v>407</v>
      </c>
      <c r="G20" s="220">
        <f t="shared" si="0"/>
        <v>0.37236962488563585</v>
      </c>
    </row>
    <row r="21" spans="1:7" x14ac:dyDescent="0.25">
      <c r="A21" s="128" t="s">
        <v>123</v>
      </c>
      <c r="B21" s="82">
        <v>229</v>
      </c>
      <c r="C21" s="161">
        <v>227</v>
      </c>
      <c r="D21" s="131">
        <v>228</v>
      </c>
      <c r="E21" s="98">
        <v>837</v>
      </c>
      <c r="F21" s="81">
        <v>255</v>
      </c>
      <c r="G21" s="220">
        <f t="shared" si="0"/>
        <v>0.30465949820788529</v>
      </c>
    </row>
    <row r="22" spans="1:7" x14ac:dyDescent="0.25">
      <c r="A22" s="128" t="s">
        <v>124</v>
      </c>
      <c r="B22" s="82">
        <v>121</v>
      </c>
      <c r="C22" s="161">
        <v>121</v>
      </c>
      <c r="D22" s="131">
        <v>121</v>
      </c>
      <c r="E22" s="98">
        <v>328</v>
      </c>
      <c r="F22" s="81">
        <v>135</v>
      </c>
      <c r="G22" s="220">
        <f t="shared" si="0"/>
        <v>0.41158536585365851</v>
      </c>
    </row>
    <row r="23" spans="1:7" x14ac:dyDescent="0.25">
      <c r="A23" s="128" t="s">
        <v>125</v>
      </c>
      <c r="B23" s="82">
        <v>285</v>
      </c>
      <c r="C23" s="161">
        <v>281</v>
      </c>
      <c r="D23" s="131">
        <v>281</v>
      </c>
      <c r="E23" s="98">
        <v>821</v>
      </c>
      <c r="F23" s="81">
        <v>328</v>
      </c>
      <c r="G23" s="220">
        <f t="shared" si="0"/>
        <v>0.39951278928136419</v>
      </c>
    </row>
    <row r="24" spans="1:7" x14ac:dyDescent="0.25">
      <c r="A24" s="128" t="s">
        <v>126</v>
      </c>
      <c r="B24" s="82">
        <v>234</v>
      </c>
      <c r="C24" s="161">
        <v>233</v>
      </c>
      <c r="D24" s="131">
        <v>230</v>
      </c>
      <c r="E24" s="98">
        <v>567</v>
      </c>
      <c r="F24" s="81">
        <v>275</v>
      </c>
      <c r="G24" s="220">
        <f t="shared" si="0"/>
        <v>0.48500881834215165</v>
      </c>
    </row>
    <row r="25" spans="1:7" x14ac:dyDescent="0.25">
      <c r="A25" s="128" t="s">
        <v>127</v>
      </c>
      <c r="B25" s="82">
        <v>164</v>
      </c>
      <c r="C25" s="161">
        <v>164</v>
      </c>
      <c r="D25" s="51">
        <v>163</v>
      </c>
      <c r="E25" s="98">
        <v>458</v>
      </c>
      <c r="F25" s="81">
        <v>188</v>
      </c>
      <c r="G25" s="220">
        <f t="shared" si="0"/>
        <v>0.41048034934497818</v>
      </c>
    </row>
    <row r="26" spans="1:7" x14ac:dyDescent="0.25">
      <c r="A26" s="128" t="s">
        <v>128</v>
      </c>
      <c r="B26" s="82">
        <v>87</v>
      </c>
      <c r="C26" s="161">
        <v>83</v>
      </c>
      <c r="D26" s="131">
        <v>96</v>
      </c>
      <c r="E26" s="98">
        <v>911</v>
      </c>
      <c r="F26" s="81">
        <v>133</v>
      </c>
      <c r="G26" s="220">
        <f t="shared" si="0"/>
        <v>0.14599341383095499</v>
      </c>
    </row>
    <row r="27" spans="1:7" x14ac:dyDescent="0.25">
      <c r="A27" s="128" t="s">
        <v>129</v>
      </c>
      <c r="B27" s="82">
        <v>371</v>
      </c>
      <c r="C27" s="161">
        <v>365</v>
      </c>
      <c r="D27" s="131">
        <v>366</v>
      </c>
      <c r="E27" s="98">
        <v>1184</v>
      </c>
      <c r="F27" s="81">
        <v>425</v>
      </c>
      <c r="G27" s="220">
        <f t="shared" si="0"/>
        <v>0.35895270270270269</v>
      </c>
    </row>
    <row r="28" spans="1:7" x14ac:dyDescent="0.25">
      <c r="A28" s="128" t="s">
        <v>130</v>
      </c>
      <c r="B28" s="82">
        <v>349</v>
      </c>
      <c r="C28" s="161">
        <v>346</v>
      </c>
      <c r="D28" s="131">
        <v>352</v>
      </c>
      <c r="E28" s="98">
        <v>893</v>
      </c>
      <c r="F28" s="81">
        <v>388</v>
      </c>
      <c r="G28" s="221">
        <f t="shared" si="0"/>
        <v>0.43449048152295633</v>
      </c>
    </row>
    <row r="29" spans="1:7" x14ac:dyDescent="0.25">
      <c r="A29" s="128" t="s">
        <v>131</v>
      </c>
      <c r="B29" s="82">
        <v>206</v>
      </c>
      <c r="C29" s="161">
        <v>205</v>
      </c>
      <c r="D29" s="131">
        <v>203</v>
      </c>
      <c r="E29" s="98">
        <v>511</v>
      </c>
      <c r="F29" s="81">
        <v>240</v>
      </c>
      <c r="G29" s="221">
        <f t="shared" si="0"/>
        <v>0.46966731898238745</v>
      </c>
    </row>
    <row r="30" spans="1:7" x14ac:dyDescent="0.25">
      <c r="A30" s="128" t="s">
        <v>132</v>
      </c>
      <c r="B30" s="82">
        <v>280</v>
      </c>
      <c r="C30" s="161">
        <v>275</v>
      </c>
      <c r="D30" s="131">
        <v>273</v>
      </c>
      <c r="E30" s="98">
        <v>681</v>
      </c>
      <c r="F30" s="81">
        <v>317</v>
      </c>
      <c r="G30" s="221">
        <f t="shared" si="0"/>
        <v>0.46549192364170339</v>
      </c>
    </row>
    <row r="31" spans="1:7" x14ac:dyDescent="0.25">
      <c r="A31" s="128" t="s">
        <v>133</v>
      </c>
      <c r="B31" s="82">
        <v>269</v>
      </c>
      <c r="C31" s="161">
        <v>268</v>
      </c>
      <c r="D31" s="131">
        <v>271</v>
      </c>
      <c r="E31" s="98">
        <v>697</v>
      </c>
      <c r="F31" s="81">
        <v>320</v>
      </c>
      <c r="G31" s="221">
        <f t="shared" si="0"/>
        <v>0.45911047345767575</v>
      </c>
    </row>
    <row r="32" spans="1:7" x14ac:dyDescent="0.25">
      <c r="A32" s="128" t="s">
        <v>134</v>
      </c>
      <c r="B32" s="82">
        <v>10</v>
      </c>
      <c r="C32" s="161">
        <v>10</v>
      </c>
      <c r="D32" s="131">
        <v>10</v>
      </c>
      <c r="E32" s="98">
        <v>23</v>
      </c>
      <c r="F32" s="81">
        <v>12</v>
      </c>
      <c r="G32" s="221">
        <f t="shared" si="0"/>
        <v>0.52173913043478259</v>
      </c>
    </row>
    <row r="33" spans="1:7" x14ac:dyDescent="0.25">
      <c r="A33" s="128" t="s">
        <v>135</v>
      </c>
      <c r="B33" s="54">
        <v>0</v>
      </c>
      <c r="C33" s="161">
        <v>0</v>
      </c>
      <c r="D33" s="131">
        <v>0</v>
      </c>
      <c r="E33" s="98">
        <v>0</v>
      </c>
      <c r="F33" s="81">
        <v>0</v>
      </c>
      <c r="G33" s="221">
        <v>0</v>
      </c>
    </row>
    <row r="34" spans="1:7" x14ac:dyDescent="0.25">
      <c r="A34" s="128" t="s">
        <v>136</v>
      </c>
      <c r="B34" s="63">
        <v>1</v>
      </c>
      <c r="C34" s="181">
        <v>1</v>
      </c>
      <c r="D34" s="142">
        <v>1</v>
      </c>
      <c r="E34" s="98">
        <v>3</v>
      </c>
      <c r="F34" s="81">
        <v>1</v>
      </c>
      <c r="G34" s="221">
        <f t="shared" si="0"/>
        <v>0.33333333333333331</v>
      </c>
    </row>
    <row r="35" spans="1:7" x14ac:dyDescent="0.25">
      <c r="A35" s="75" t="s">
        <v>19</v>
      </c>
      <c r="B35" s="124">
        <f>SUM(B7:B34)</f>
        <v>7118</v>
      </c>
      <c r="C35" s="124">
        <f>SUM(C7:C34)</f>
        <v>7022</v>
      </c>
      <c r="D35" s="124">
        <f>SUM(D7:D34)</f>
        <v>7080</v>
      </c>
      <c r="E35" s="124">
        <f>SUM(E7:E34)</f>
        <v>20887</v>
      </c>
      <c r="F35" s="124">
        <f>SUM(F7:F34)</f>
        <v>8192</v>
      </c>
      <c r="G35" s="231">
        <f t="shared" si="0"/>
        <v>0.39220567817302626</v>
      </c>
    </row>
    <row r="162" spans="18:18" x14ac:dyDescent="0.25">
      <c r="R162" t="s">
        <v>717</v>
      </c>
    </row>
  </sheetData>
  <mergeCells count="6">
    <mergeCell ref="E3:G3"/>
    <mergeCell ref="E4:G4"/>
    <mergeCell ref="B1:C1"/>
    <mergeCell ref="E1:G1"/>
    <mergeCell ref="B2:C2"/>
    <mergeCell ref="E2:G2"/>
  </mergeCells>
  <printOptions horizontalCentered="1"/>
  <pageMargins left="0.7" right="0.7" top="0.75" bottom="0.75" header="0.3" footer="0.3"/>
  <pageSetup orientation="landscape" verticalDpi="0" r:id="rId1"/>
  <rowBreaks count="1" manualBreakCount="1">
    <brk id="22" max="16383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FA3CC-865C-481A-AB39-686ADE291CFC}">
  <dimension ref="A1:R162"/>
  <sheetViews>
    <sheetView tabSelected="1" view="pageLayout" topLeftCell="A10" zoomScaleNormal="100" workbookViewId="0">
      <selection activeCell="R162" sqref="R162"/>
    </sheetView>
  </sheetViews>
  <sheetFormatPr defaultRowHeight="15" x14ac:dyDescent="0.25"/>
  <cols>
    <col min="1" max="1" width="16" customWidth="1"/>
    <col min="2" max="2" width="15" customWidth="1"/>
    <col min="3" max="4" width="16.5703125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.75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137</v>
      </c>
      <c r="B6" s="125"/>
      <c r="C6" s="125"/>
      <c r="D6" s="125"/>
      <c r="E6" s="125"/>
      <c r="F6" s="125"/>
      <c r="G6" s="126"/>
    </row>
    <row r="7" spans="1:7" x14ac:dyDescent="0.25">
      <c r="A7" s="113" t="s">
        <v>138</v>
      </c>
      <c r="B7" s="49">
        <v>327</v>
      </c>
      <c r="C7" s="158">
        <v>330</v>
      </c>
      <c r="D7" s="114">
        <v>335</v>
      </c>
      <c r="E7" s="129">
        <v>1230</v>
      </c>
      <c r="F7" s="87">
        <v>382</v>
      </c>
      <c r="G7" s="222">
        <f t="shared" ref="G7:G23" si="0">IF(E7&lt;&gt;0,F7/E7,"")</f>
        <v>0.31056910569105689</v>
      </c>
    </row>
    <row r="8" spans="1:7" x14ac:dyDescent="0.25">
      <c r="A8" s="113" t="s">
        <v>139</v>
      </c>
      <c r="B8" s="82">
        <v>278</v>
      </c>
      <c r="C8" s="161">
        <v>277</v>
      </c>
      <c r="D8" s="131">
        <v>277</v>
      </c>
      <c r="E8" s="132">
        <v>1147</v>
      </c>
      <c r="F8" s="81">
        <v>334</v>
      </c>
      <c r="G8" s="223">
        <f t="shared" si="0"/>
        <v>0.2911944202266783</v>
      </c>
    </row>
    <row r="9" spans="1:7" x14ac:dyDescent="0.25">
      <c r="A9" s="113" t="s">
        <v>140</v>
      </c>
      <c r="B9" s="82">
        <v>264</v>
      </c>
      <c r="C9" s="161">
        <v>265</v>
      </c>
      <c r="D9" s="131">
        <v>271</v>
      </c>
      <c r="E9" s="132">
        <v>1230</v>
      </c>
      <c r="F9" s="81">
        <v>325</v>
      </c>
      <c r="G9" s="223">
        <f t="shared" si="0"/>
        <v>0.26422764227642276</v>
      </c>
    </row>
    <row r="10" spans="1:7" x14ac:dyDescent="0.25">
      <c r="A10" s="113" t="s">
        <v>141</v>
      </c>
      <c r="B10" s="82">
        <v>280</v>
      </c>
      <c r="C10" s="161">
        <v>281</v>
      </c>
      <c r="D10" s="131">
        <v>283</v>
      </c>
      <c r="E10" s="132">
        <v>1354</v>
      </c>
      <c r="F10" s="81">
        <v>332</v>
      </c>
      <c r="G10" s="223">
        <f t="shared" si="0"/>
        <v>0.24519940915805022</v>
      </c>
    </row>
    <row r="11" spans="1:7" x14ac:dyDescent="0.25">
      <c r="A11" s="113" t="s">
        <v>142</v>
      </c>
      <c r="B11" s="82">
        <v>308</v>
      </c>
      <c r="C11" s="161">
        <v>306</v>
      </c>
      <c r="D11" s="131">
        <v>317</v>
      </c>
      <c r="E11" s="132">
        <v>1054</v>
      </c>
      <c r="F11" s="81">
        <v>371</v>
      </c>
      <c r="G11" s="223">
        <f t="shared" si="0"/>
        <v>0.35199240986717267</v>
      </c>
    </row>
    <row r="12" spans="1:7" x14ac:dyDescent="0.25">
      <c r="A12" s="113" t="s">
        <v>143</v>
      </c>
      <c r="B12" s="82">
        <v>150</v>
      </c>
      <c r="C12" s="161">
        <v>149</v>
      </c>
      <c r="D12" s="131">
        <v>149</v>
      </c>
      <c r="E12" s="132">
        <v>620</v>
      </c>
      <c r="F12" s="81">
        <v>171</v>
      </c>
      <c r="G12" s="223">
        <f t="shared" si="0"/>
        <v>0.27580645161290324</v>
      </c>
    </row>
    <row r="13" spans="1:7" x14ac:dyDescent="0.25">
      <c r="A13" s="113" t="s">
        <v>144</v>
      </c>
      <c r="B13" s="82">
        <v>265</v>
      </c>
      <c r="C13" s="161">
        <v>265</v>
      </c>
      <c r="D13" s="131">
        <v>268</v>
      </c>
      <c r="E13" s="132">
        <v>1017</v>
      </c>
      <c r="F13" s="81">
        <v>344</v>
      </c>
      <c r="G13" s="223">
        <f t="shared" si="0"/>
        <v>0.3382497541789577</v>
      </c>
    </row>
    <row r="14" spans="1:7" x14ac:dyDescent="0.25">
      <c r="A14" s="113" t="s">
        <v>145</v>
      </c>
      <c r="B14" s="82">
        <v>299</v>
      </c>
      <c r="C14" s="161">
        <v>300</v>
      </c>
      <c r="D14" s="131">
        <v>303</v>
      </c>
      <c r="E14" s="132">
        <v>988</v>
      </c>
      <c r="F14" s="81">
        <v>358</v>
      </c>
      <c r="G14" s="223">
        <f t="shared" si="0"/>
        <v>0.3623481781376518</v>
      </c>
    </row>
    <row r="15" spans="1:7" x14ac:dyDescent="0.25">
      <c r="A15" s="113" t="s">
        <v>146</v>
      </c>
      <c r="B15" s="82">
        <v>240</v>
      </c>
      <c r="C15" s="161">
        <v>239</v>
      </c>
      <c r="D15" s="131">
        <v>243</v>
      </c>
      <c r="E15" s="132">
        <v>886</v>
      </c>
      <c r="F15" s="81">
        <v>310</v>
      </c>
      <c r="G15" s="223">
        <f t="shared" si="0"/>
        <v>0.34988713318284426</v>
      </c>
    </row>
    <row r="16" spans="1:7" x14ac:dyDescent="0.25">
      <c r="A16" s="113" t="s">
        <v>147</v>
      </c>
      <c r="B16" s="82">
        <v>128</v>
      </c>
      <c r="C16" s="161">
        <v>126</v>
      </c>
      <c r="D16" s="131">
        <v>129</v>
      </c>
      <c r="E16" s="132">
        <v>727</v>
      </c>
      <c r="F16" s="81">
        <v>152</v>
      </c>
      <c r="G16" s="223">
        <f t="shared" si="0"/>
        <v>0.20907840440165062</v>
      </c>
    </row>
    <row r="17" spans="1:7" x14ac:dyDescent="0.25">
      <c r="A17" s="113" t="s">
        <v>148</v>
      </c>
      <c r="B17" s="82">
        <v>197</v>
      </c>
      <c r="C17" s="161">
        <v>196</v>
      </c>
      <c r="D17" s="131">
        <v>199</v>
      </c>
      <c r="E17" s="132">
        <v>1004</v>
      </c>
      <c r="F17" s="81">
        <v>223</v>
      </c>
      <c r="G17" s="223">
        <f t="shared" si="0"/>
        <v>0.22211155378486055</v>
      </c>
    </row>
    <row r="18" spans="1:7" x14ac:dyDescent="0.25">
      <c r="A18" s="113" t="s">
        <v>149</v>
      </c>
      <c r="B18" s="82">
        <v>107</v>
      </c>
      <c r="C18" s="161">
        <v>105</v>
      </c>
      <c r="D18" s="131">
        <v>107</v>
      </c>
      <c r="E18" s="132">
        <v>479</v>
      </c>
      <c r="F18" s="81">
        <v>127</v>
      </c>
      <c r="G18" s="223">
        <f t="shared" si="0"/>
        <v>0.26513569937369519</v>
      </c>
    </row>
    <row r="19" spans="1:7" x14ac:dyDescent="0.25">
      <c r="A19" s="113" t="s">
        <v>150</v>
      </c>
      <c r="B19" s="82">
        <v>259</v>
      </c>
      <c r="C19" s="161">
        <v>259</v>
      </c>
      <c r="D19" s="131">
        <v>264</v>
      </c>
      <c r="E19" s="132">
        <v>1219</v>
      </c>
      <c r="F19" s="81">
        <v>310</v>
      </c>
      <c r="G19" s="223">
        <f t="shared" si="0"/>
        <v>0.25430680885972107</v>
      </c>
    </row>
    <row r="20" spans="1:7" x14ac:dyDescent="0.25">
      <c r="A20" s="113" t="s">
        <v>151</v>
      </c>
      <c r="B20" s="82">
        <v>102</v>
      </c>
      <c r="C20" s="161">
        <v>101</v>
      </c>
      <c r="D20" s="131">
        <v>101</v>
      </c>
      <c r="E20" s="132">
        <v>542</v>
      </c>
      <c r="F20" s="81">
        <v>111</v>
      </c>
      <c r="G20" s="223">
        <f t="shared" si="0"/>
        <v>0.20479704797047971</v>
      </c>
    </row>
    <row r="21" spans="1:7" x14ac:dyDescent="0.25">
      <c r="A21" s="113" t="s">
        <v>152</v>
      </c>
      <c r="B21" s="82">
        <v>115</v>
      </c>
      <c r="C21" s="161">
        <v>114</v>
      </c>
      <c r="D21" s="131">
        <v>113</v>
      </c>
      <c r="E21" s="132">
        <v>565</v>
      </c>
      <c r="F21" s="81">
        <v>130</v>
      </c>
      <c r="G21" s="224">
        <f t="shared" si="0"/>
        <v>0.23008849557522124</v>
      </c>
    </row>
    <row r="22" spans="1:7" x14ac:dyDescent="0.25">
      <c r="A22" s="113" t="s">
        <v>153</v>
      </c>
      <c r="B22" s="82">
        <v>4</v>
      </c>
      <c r="C22" s="161">
        <v>4</v>
      </c>
      <c r="D22" s="131">
        <v>4</v>
      </c>
      <c r="E22" s="132">
        <v>7</v>
      </c>
      <c r="F22" s="81">
        <v>5</v>
      </c>
      <c r="G22" s="225">
        <f t="shared" si="0"/>
        <v>0.7142857142857143</v>
      </c>
    </row>
    <row r="23" spans="1:7" x14ac:dyDescent="0.25">
      <c r="A23" s="75" t="s">
        <v>19</v>
      </c>
      <c r="B23" s="124">
        <f>SUM(B7:B22)</f>
        <v>3323</v>
      </c>
      <c r="C23" s="124">
        <f>SUM(C7:C22)</f>
        <v>3317</v>
      </c>
      <c r="D23" s="124">
        <f>SUM(D7:D22)</f>
        <v>3363</v>
      </c>
      <c r="E23" s="124">
        <f>SUM(E7:E22)</f>
        <v>14069</v>
      </c>
      <c r="F23" s="124">
        <f>SUM(F7:F22)</f>
        <v>3985</v>
      </c>
      <c r="G23" s="231">
        <f t="shared" si="0"/>
        <v>0.28324685478712064</v>
      </c>
    </row>
    <row r="162" spans="18:18" x14ac:dyDescent="0.25">
      <c r="R162" t="s">
        <v>717</v>
      </c>
    </row>
  </sheetData>
  <mergeCells count="6">
    <mergeCell ref="E3:G3"/>
    <mergeCell ref="E4:G4"/>
    <mergeCell ref="B1:C1"/>
    <mergeCell ref="E1:G1"/>
    <mergeCell ref="B2:C2"/>
    <mergeCell ref="E2:G2"/>
  </mergeCells>
  <pageMargins left="0.7" right="0.7" top="0.75" bottom="0.75" header="0.3" footer="0.3"/>
  <pageSetup orientation="landscape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9E020-AEED-4FAF-A0A9-ED1E445CB579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6.85546875" customWidth="1"/>
    <col min="2" max="2" width="19.140625" customWidth="1"/>
    <col min="3" max="3" width="20.140625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4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154</v>
      </c>
      <c r="B6" s="111"/>
      <c r="C6" s="111"/>
      <c r="D6" s="111"/>
      <c r="E6" s="111"/>
      <c r="F6" s="111"/>
      <c r="G6" s="111"/>
    </row>
    <row r="7" spans="1:7" x14ac:dyDescent="0.25">
      <c r="A7" s="128" t="s">
        <v>155</v>
      </c>
      <c r="B7" s="114">
        <v>529</v>
      </c>
      <c r="C7" s="48">
        <v>526</v>
      </c>
      <c r="D7" s="48">
        <v>543</v>
      </c>
      <c r="E7" s="226">
        <v>1505</v>
      </c>
      <c r="F7" s="87">
        <v>738</v>
      </c>
      <c r="G7" s="227">
        <f t="shared" ref="G7:G13" si="0">IF(E7&lt;&gt;0,F7/E7,"")</f>
        <v>0.49036544850498337</v>
      </c>
    </row>
    <row r="8" spans="1:7" x14ac:dyDescent="0.25">
      <c r="A8" s="128" t="s">
        <v>156</v>
      </c>
      <c r="B8" s="131">
        <v>278</v>
      </c>
      <c r="C8" s="98">
        <v>272</v>
      </c>
      <c r="D8" s="98">
        <v>290</v>
      </c>
      <c r="E8" s="228">
        <v>1127</v>
      </c>
      <c r="F8" s="81">
        <v>409</v>
      </c>
      <c r="G8" s="229">
        <f t="shared" si="0"/>
        <v>0.36291038154392191</v>
      </c>
    </row>
    <row r="9" spans="1:7" x14ac:dyDescent="0.25">
      <c r="A9" s="128" t="s">
        <v>157</v>
      </c>
      <c r="B9" s="131">
        <v>282</v>
      </c>
      <c r="C9" s="98">
        <v>269</v>
      </c>
      <c r="D9" s="98">
        <v>289</v>
      </c>
      <c r="E9" s="228">
        <v>717</v>
      </c>
      <c r="F9" s="81">
        <v>381</v>
      </c>
      <c r="G9" s="229">
        <f t="shared" si="0"/>
        <v>0.53138075313807531</v>
      </c>
    </row>
    <row r="10" spans="1:7" x14ac:dyDescent="0.25">
      <c r="A10" s="128" t="s">
        <v>158</v>
      </c>
      <c r="B10" s="131">
        <v>62</v>
      </c>
      <c r="C10" s="98">
        <v>60</v>
      </c>
      <c r="D10" s="98">
        <v>64</v>
      </c>
      <c r="E10" s="228">
        <v>178</v>
      </c>
      <c r="F10" s="81">
        <v>85</v>
      </c>
      <c r="G10" s="229">
        <f t="shared" si="0"/>
        <v>0.47752808988764045</v>
      </c>
    </row>
    <row r="11" spans="1:7" x14ac:dyDescent="0.25">
      <c r="A11" s="128" t="s">
        <v>159</v>
      </c>
      <c r="B11" s="131">
        <v>490</v>
      </c>
      <c r="C11" s="98">
        <v>483</v>
      </c>
      <c r="D11" s="98">
        <v>529</v>
      </c>
      <c r="E11" s="228">
        <v>1455</v>
      </c>
      <c r="F11" s="81">
        <v>647</v>
      </c>
      <c r="G11" s="229">
        <f t="shared" si="0"/>
        <v>0.44467353951890032</v>
      </c>
    </row>
    <row r="12" spans="1:7" x14ac:dyDescent="0.25">
      <c r="A12" s="128" t="s">
        <v>160</v>
      </c>
      <c r="B12" s="51">
        <v>78</v>
      </c>
      <c r="C12" s="98">
        <v>75</v>
      </c>
      <c r="D12" s="98">
        <v>78</v>
      </c>
      <c r="E12" s="228">
        <v>211</v>
      </c>
      <c r="F12" s="81">
        <v>108</v>
      </c>
      <c r="G12" s="229">
        <f t="shared" si="0"/>
        <v>0.51184834123222744</v>
      </c>
    </row>
    <row r="13" spans="1:7" x14ac:dyDescent="0.25">
      <c r="A13" s="75" t="s">
        <v>19</v>
      </c>
      <c r="B13" s="124">
        <f>SUM(B7:B12)</f>
        <v>1719</v>
      </c>
      <c r="C13" s="124">
        <f>SUM(C7:C12)</f>
        <v>1685</v>
      </c>
      <c r="D13" s="124">
        <f>SUM(D7:D12)</f>
        <v>1793</v>
      </c>
      <c r="E13" s="124">
        <f>SUM(E7:E12)</f>
        <v>5193</v>
      </c>
      <c r="F13" s="124">
        <f>SUM(F7:F12)</f>
        <v>2368</v>
      </c>
      <c r="G13" s="218">
        <f t="shared" si="0"/>
        <v>0.455998459464664</v>
      </c>
    </row>
    <row r="162" spans="18:18" x14ac:dyDescent="0.25">
      <c r="R162" t="s">
        <v>717</v>
      </c>
    </row>
  </sheetData>
  <mergeCells count="6">
    <mergeCell ref="E3:G3"/>
    <mergeCell ref="E4:G4"/>
    <mergeCell ref="B1:C1"/>
    <mergeCell ref="E1:G1"/>
    <mergeCell ref="B2:C2"/>
    <mergeCell ref="E2:G2"/>
  </mergeCells>
  <printOptions horizontalCentered="1"/>
  <pageMargins left="0.7" right="0.7" top="0.75" bottom="0.75" header="0.3" footer="0.3"/>
  <pageSetup orientation="landscape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FF321-BE06-4069-ACE5-C615AEDF9831}">
  <dimension ref="A1:R162"/>
  <sheetViews>
    <sheetView tabSelected="1" view="pageLayout" topLeftCell="A31" zoomScaleNormal="100" workbookViewId="0">
      <selection activeCell="R162" sqref="R162"/>
    </sheetView>
  </sheetViews>
  <sheetFormatPr defaultRowHeight="15" x14ac:dyDescent="0.25"/>
  <cols>
    <col min="1" max="1" width="21.7109375" customWidth="1"/>
    <col min="2" max="2" width="20" customWidth="1"/>
    <col min="3" max="3" width="17.85546875" customWidth="1"/>
    <col min="4" max="4" width="19.140625" customWidth="1"/>
    <col min="7" max="7" width="9.140625" style="329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5.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161</v>
      </c>
      <c r="B6" s="111"/>
      <c r="C6" s="111"/>
      <c r="D6" s="111"/>
      <c r="E6" s="111"/>
      <c r="F6" s="111"/>
      <c r="G6" s="326"/>
    </row>
    <row r="7" spans="1:7" x14ac:dyDescent="0.25">
      <c r="A7" s="113" t="s">
        <v>162</v>
      </c>
      <c r="B7" s="114">
        <v>417</v>
      </c>
      <c r="C7" s="114">
        <v>419</v>
      </c>
      <c r="D7" s="48">
        <v>419</v>
      </c>
      <c r="E7" s="129">
        <v>1302</v>
      </c>
      <c r="F7" s="87">
        <v>550</v>
      </c>
      <c r="G7" s="327">
        <f t="shared" ref="G7:G39" si="0">IF(E7&lt;&gt;0,F7/E7,"")</f>
        <v>0.42242703533026116</v>
      </c>
    </row>
    <row r="8" spans="1:7" x14ac:dyDescent="0.25">
      <c r="A8" s="113" t="s">
        <v>163</v>
      </c>
      <c r="B8" s="131">
        <v>284</v>
      </c>
      <c r="C8" s="131">
        <v>287</v>
      </c>
      <c r="D8" s="98">
        <v>291</v>
      </c>
      <c r="E8" s="132">
        <v>998</v>
      </c>
      <c r="F8" s="81">
        <v>371</v>
      </c>
      <c r="G8" s="328">
        <f t="shared" si="0"/>
        <v>0.37174348697394788</v>
      </c>
    </row>
    <row r="9" spans="1:7" x14ac:dyDescent="0.25">
      <c r="A9" s="113" t="s">
        <v>164</v>
      </c>
      <c r="B9" s="131">
        <v>391</v>
      </c>
      <c r="C9" s="131">
        <v>386</v>
      </c>
      <c r="D9" s="98">
        <v>393</v>
      </c>
      <c r="E9" s="132">
        <v>1362</v>
      </c>
      <c r="F9" s="81">
        <v>536</v>
      </c>
      <c r="G9" s="328">
        <f t="shared" si="0"/>
        <v>0.39353891336270191</v>
      </c>
    </row>
    <row r="10" spans="1:7" x14ac:dyDescent="0.25">
      <c r="A10" s="113" t="s">
        <v>165</v>
      </c>
      <c r="B10" s="131">
        <v>241</v>
      </c>
      <c r="C10" s="131">
        <v>246</v>
      </c>
      <c r="D10" s="98">
        <v>249</v>
      </c>
      <c r="E10" s="132">
        <v>1047</v>
      </c>
      <c r="F10" s="81">
        <v>389</v>
      </c>
      <c r="G10" s="328">
        <f t="shared" si="0"/>
        <v>0.37153772683858644</v>
      </c>
    </row>
    <row r="11" spans="1:7" x14ac:dyDescent="0.25">
      <c r="A11" s="113" t="s">
        <v>166</v>
      </c>
      <c r="B11" s="131">
        <v>211</v>
      </c>
      <c r="C11" s="131">
        <v>212</v>
      </c>
      <c r="D11" s="98">
        <v>211</v>
      </c>
      <c r="E11" s="132">
        <v>660</v>
      </c>
      <c r="F11" s="81">
        <v>263</v>
      </c>
      <c r="G11" s="328">
        <f t="shared" si="0"/>
        <v>0.3984848484848485</v>
      </c>
    </row>
    <row r="12" spans="1:7" x14ac:dyDescent="0.25">
      <c r="A12" s="113" t="s">
        <v>167</v>
      </c>
      <c r="B12" s="131">
        <v>234</v>
      </c>
      <c r="C12" s="131">
        <v>234</v>
      </c>
      <c r="D12" s="98">
        <v>233</v>
      </c>
      <c r="E12" s="132">
        <v>797</v>
      </c>
      <c r="F12" s="81">
        <v>296</v>
      </c>
      <c r="G12" s="328">
        <f t="shared" si="0"/>
        <v>0.3713927227101631</v>
      </c>
    </row>
    <row r="13" spans="1:7" x14ac:dyDescent="0.25">
      <c r="A13" s="113" t="s">
        <v>168</v>
      </c>
      <c r="B13" s="131">
        <v>144</v>
      </c>
      <c r="C13" s="131">
        <v>140</v>
      </c>
      <c r="D13" s="98">
        <v>151</v>
      </c>
      <c r="E13" s="132">
        <v>629</v>
      </c>
      <c r="F13" s="81">
        <v>205</v>
      </c>
      <c r="G13" s="328">
        <f t="shared" si="0"/>
        <v>0.32591414944356123</v>
      </c>
    </row>
    <row r="14" spans="1:7" x14ac:dyDescent="0.25">
      <c r="A14" s="113" t="s">
        <v>169</v>
      </c>
      <c r="B14" s="131">
        <v>170</v>
      </c>
      <c r="C14" s="131">
        <v>171</v>
      </c>
      <c r="D14" s="98">
        <v>171</v>
      </c>
      <c r="E14" s="132">
        <v>509</v>
      </c>
      <c r="F14" s="81">
        <v>225</v>
      </c>
      <c r="G14" s="328">
        <f t="shared" si="0"/>
        <v>0.44204322200392926</v>
      </c>
    </row>
    <row r="15" spans="1:7" x14ac:dyDescent="0.25">
      <c r="A15" s="113" t="s">
        <v>170</v>
      </c>
      <c r="B15" s="131">
        <v>239</v>
      </c>
      <c r="C15" s="131">
        <v>236</v>
      </c>
      <c r="D15" s="98">
        <v>241</v>
      </c>
      <c r="E15" s="132">
        <v>902</v>
      </c>
      <c r="F15" s="81">
        <v>323</v>
      </c>
      <c r="G15" s="328">
        <f t="shared" si="0"/>
        <v>0.35809312638580931</v>
      </c>
    </row>
    <row r="16" spans="1:7" x14ac:dyDescent="0.25">
      <c r="A16" s="113" t="s">
        <v>171</v>
      </c>
      <c r="B16" s="131">
        <v>163</v>
      </c>
      <c r="C16" s="131">
        <v>164</v>
      </c>
      <c r="D16" s="98">
        <v>165</v>
      </c>
      <c r="E16" s="132">
        <v>594</v>
      </c>
      <c r="F16" s="81">
        <v>238</v>
      </c>
      <c r="G16" s="328">
        <f t="shared" si="0"/>
        <v>0.40067340067340068</v>
      </c>
    </row>
    <row r="17" spans="1:7" x14ac:dyDescent="0.25">
      <c r="A17" s="113" t="s">
        <v>172</v>
      </c>
      <c r="B17" s="131">
        <v>266</v>
      </c>
      <c r="C17" s="131">
        <v>270</v>
      </c>
      <c r="D17" s="98">
        <v>270</v>
      </c>
      <c r="E17" s="132">
        <v>915</v>
      </c>
      <c r="F17" s="81">
        <v>328</v>
      </c>
      <c r="G17" s="328">
        <f t="shared" si="0"/>
        <v>0.35846994535519128</v>
      </c>
    </row>
    <row r="18" spans="1:7" x14ac:dyDescent="0.25">
      <c r="A18" s="113" t="s">
        <v>173</v>
      </c>
      <c r="B18" s="131">
        <v>443</v>
      </c>
      <c r="C18" s="131">
        <v>451</v>
      </c>
      <c r="D18" s="98">
        <v>442</v>
      </c>
      <c r="E18" s="132">
        <v>1502</v>
      </c>
      <c r="F18" s="81">
        <v>542</v>
      </c>
      <c r="G18" s="328">
        <f t="shared" si="0"/>
        <v>0.36085219707057259</v>
      </c>
    </row>
    <row r="19" spans="1:7" x14ac:dyDescent="0.25">
      <c r="A19" s="113" t="s">
        <v>174</v>
      </c>
      <c r="B19" s="131">
        <v>222</v>
      </c>
      <c r="C19" s="131">
        <v>221</v>
      </c>
      <c r="D19" s="98">
        <v>223</v>
      </c>
      <c r="E19" s="132">
        <v>599</v>
      </c>
      <c r="F19" s="81">
        <v>290</v>
      </c>
      <c r="G19" s="328">
        <f t="shared" si="0"/>
        <v>0.48414023372287146</v>
      </c>
    </row>
    <row r="20" spans="1:7" x14ac:dyDescent="0.25">
      <c r="A20" s="113" t="s">
        <v>175</v>
      </c>
      <c r="B20" s="131">
        <v>327</v>
      </c>
      <c r="C20" s="131">
        <v>325</v>
      </c>
      <c r="D20" s="98">
        <v>330</v>
      </c>
      <c r="E20" s="132">
        <v>1026</v>
      </c>
      <c r="F20" s="81">
        <v>449</v>
      </c>
      <c r="G20" s="328">
        <f t="shared" si="0"/>
        <v>0.43762183235867447</v>
      </c>
    </row>
    <row r="21" spans="1:7" x14ac:dyDescent="0.25">
      <c r="A21" s="113" t="s">
        <v>176</v>
      </c>
      <c r="B21" s="131">
        <v>230</v>
      </c>
      <c r="C21" s="131">
        <v>224</v>
      </c>
      <c r="D21" s="98">
        <v>231</v>
      </c>
      <c r="E21" s="132">
        <v>773</v>
      </c>
      <c r="F21" s="81">
        <v>320</v>
      </c>
      <c r="G21" s="328">
        <f t="shared" si="0"/>
        <v>0.41397153945666237</v>
      </c>
    </row>
    <row r="22" spans="1:7" x14ac:dyDescent="0.25">
      <c r="A22" s="113" t="s">
        <v>177</v>
      </c>
      <c r="B22" s="131">
        <v>274</v>
      </c>
      <c r="C22" s="131">
        <v>275</v>
      </c>
      <c r="D22" s="98">
        <v>288</v>
      </c>
      <c r="E22" s="132">
        <v>1220</v>
      </c>
      <c r="F22" s="81">
        <v>376</v>
      </c>
      <c r="G22" s="328">
        <f t="shared" si="0"/>
        <v>0.30819672131147541</v>
      </c>
    </row>
    <row r="23" spans="1:7" x14ac:dyDescent="0.25">
      <c r="A23" s="113" t="s">
        <v>178</v>
      </c>
      <c r="B23" s="131">
        <v>58</v>
      </c>
      <c r="C23" s="131">
        <v>58</v>
      </c>
      <c r="D23" s="98">
        <v>58</v>
      </c>
      <c r="E23" s="132">
        <v>246</v>
      </c>
      <c r="F23" s="81">
        <v>82</v>
      </c>
      <c r="G23" s="328">
        <f t="shared" si="0"/>
        <v>0.33333333333333331</v>
      </c>
    </row>
    <row r="24" spans="1:7" x14ac:dyDescent="0.25">
      <c r="A24" s="113" t="s">
        <v>179</v>
      </c>
      <c r="B24" s="131">
        <v>315</v>
      </c>
      <c r="C24" s="131">
        <v>319</v>
      </c>
      <c r="D24" s="98">
        <v>324</v>
      </c>
      <c r="E24" s="132">
        <v>1364</v>
      </c>
      <c r="F24" s="81">
        <v>441</v>
      </c>
      <c r="G24" s="328">
        <f t="shared" si="0"/>
        <v>0.32331378299120234</v>
      </c>
    </row>
    <row r="25" spans="1:7" x14ac:dyDescent="0.25">
      <c r="A25" s="113" t="s">
        <v>180</v>
      </c>
      <c r="B25" s="131">
        <v>134</v>
      </c>
      <c r="C25" s="131">
        <v>133</v>
      </c>
      <c r="D25" s="98">
        <v>135</v>
      </c>
      <c r="E25" s="132">
        <v>453</v>
      </c>
      <c r="F25" s="81">
        <v>168</v>
      </c>
      <c r="G25" s="328">
        <f t="shared" si="0"/>
        <v>0.37086092715231789</v>
      </c>
    </row>
    <row r="26" spans="1:7" x14ac:dyDescent="0.25">
      <c r="A26" s="113" t="s">
        <v>181</v>
      </c>
      <c r="B26" s="131">
        <v>70</v>
      </c>
      <c r="C26" s="131">
        <v>71</v>
      </c>
      <c r="D26" s="98">
        <v>69</v>
      </c>
      <c r="E26" s="132">
        <v>219</v>
      </c>
      <c r="F26" s="81">
        <v>89</v>
      </c>
      <c r="G26" s="328">
        <f t="shared" si="0"/>
        <v>0.40639269406392692</v>
      </c>
    </row>
    <row r="27" spans="1:7" x14ac:dyDescent="0.25">
      <c r="A27" s="113" t="s">
        <v>182</v>
      </c>
      <c r="B27" s="131">
        <v>143</v>
      </c>
      <c r="C27" s="131">
        <v>141</v>
      </c>
      <c r="D27" s="98">
        <v>146</v>
      </c>
      <c r="E27" s="132">
        <v>438</v>
      </c>
      <c r="F27" s="81">
        <v>188</v>
      </c>
      <c r="G27" s="328">
        <f t="shared" si="0"/>
        <v>0.42922374429223742</v>
      </c>
    </row>
    <row r="28" spans="1:7" x14ac:dyDescent="0.25">
      <c r="A28" s="113" t="s">
        <v>183</v>
      </c>
      <c r="B28" s="131">
        <v>359</v>
      </c>
      <c r="C28" s="131">
        <v>360</v>
      </c>
      <c r="D28" s="98">
        <v>358</v>
      </c>
      <c r="E28" s="132">
        <v>1009</v>
      </c>
      <c r="F28" s="81">
        <v>466</v>
      </c>
      <c r="G28" s="328">
        <f t="shared" si="0"/>
        <v>0.46184340931615459</v>
      </c>
    </row>
    <row r="29" spans="1:7" x14ac:dyDescent="0.25">
      <c r="A29" s="113" t="s">
        <v>184</v>
      </c>
      <c r="B29" s="131">
        <v>369</v>
      </c>
      <c r="C29" s="131">
        <v>370</v>
      </c>
      <c r="D29" s="98">
        <v>370</v>
      </c>
      <c r="E29" s="132">
        <v>1252</v>
      </c>
      <c r="F29" s="81">
        <v>431</v>
      </c>
      <c r="G29" s="328">
        <f t="shared" si="0"/>
        <v>0.34424920127795527</v>
      </c>
    </row>
    <row r="30" spans="1:7" x14ac:dyDescent="0.25">
      <c r="A30" s="113" t="s">
        <v>185</v>
      </c>
      <c r="B30" s="131">
        <v>74</v>
      </c>
      <c r="C30" s="131">
        <v>74</v>
      </c>
      <c r="D30" s="98">
        <v>75</v>
      </c>
      <c r="E30" s="132">
        <v>215</v>
      </c>
      <c r="F30" s="81">
        <v>93</v>
      </c>
      <c r="G30" s="328">
        <f t="shared" si="0"/>
        <v>0.4325581395348837</v>
      </c>
    </row>
    <row r="31" spans="1:7" x14ac:dyDescent="0.25">
      <c r="A31" s="113" t="s">
        <v>186</v>
      </c>
      <c r="B31" s="131">
        <v>434</v>
      </c>
      <c r="C31" s="131">
        <v>441</v>
      </c>
      <c r="D31" s="98">
        <v>443</v>
      </c>
      <c r="E31" s="132">
        <v>1418</v>
      </c>
      <c r="F31" s="81">
        <v>583</v>
      </c>
      <c r="G31" s="328">
        <f t="shared" si="0"/>
        <v>0.41114245416078987</v>
      </c>
    </row>
    <row r="32" spans="1:7" x14ac:dyDescent="0.25">
      <c r="A32" s="113" t="s">
        <v>187</v>
      </c>
      <c r="B32" s="131">
        <v>317</v>
      </c>
      <c r="C32" s="131">
        <v>314</v>
      </c>
      <c r="D32" s="98">
        <v>321</v>
      </c>
      <c r="E32" s="132">
        <v>1042</v>
      </c>
      <c r="F32" s="81">
        <v>422</v>
      </c>
      <c r="G32" s="328">
        <f t="shared" si="0"/>
        <v>0.4049904030710173</v>
      </c>
    </row>
    <row r="33" spans="1:7" x14ac:dyDescent="0.25">
      <c r="A33" s="113" t="s">
        <v>188</v>
      </c>
      <c r="B33" s="131">
        <v>228</v>
      </c>
      <c r="C33" s="131">
        <v>223</v>
      </c>
      <c r="D33" s="98">
        <v>230</v>
      </c>
      <c r="E33" s="132">
        <v>766</v>
      </c>
      <c r="F33" s="81">
        <v>316</v>
      </c>
      <c r="G33" s="328">
        <f t="shared" si="0"/>
        <v>0.41253263707571802</v>
      </c>
    </row>
    <row r="34" spans="1:7" x14ac:dyDescent="0.25">
      <c r="A34" s="113" t="s">
        <v>189</v>
      </c>
      <c r="B34" s="131">
        <v>330</v>
      </c>
      <c r="C34" s="131">
        <v>327</v>
      </c>
      <c r="D34" s="98">
        <v>332</v>
      </c>
      <c r="E34" s="132">
        <v>1198</v>
      </c>
      <c r="F34" s="81">
        <v>402</v>
      </c>
      <c r="G34" s="328">
        <f t="shared" si="0"/>
        <v>0.335559265442404</v>
      </c>
    </row>
    <row r="35" spans="1:7" x14ac:dyDescent="0.25">
      <c r="A35" s="113" t="s">
        <v>190</v>
      </c>
      <c r="B35" s="131">
        <v>436</v>
      </c>
      <c r="C35" s="131">
        <v>434</v>
      </c>
      <c r="D35" s="98">
        <v>436</v>
      </c>
      <c r="E35" s="132">
        <v>1627</v>
      </c>
      <c r="F35" s="81">
        <v>628</v>
      </c>
      <c r="G35" s="328">
        <f t="shared" si="0"/>
        <v>0.3859864781807007</v>
      </c>
    </row>
    <row r="36" spans="1:7" x14ac:dyDescent="0.25">
      <c r="A36" s="113" t="s">
        <v>191</v>
      </c>
      <c r="B36" s="131">
        <v>337</v>
      </c>
      <c r="C36" s="131">
        <v>334</v>
      </c>
      <c r="D36" s="98">
        <v>337</v>
      </c>
      <c r="E36" s="132">
        <v>1039</v>
      </c>
      <c r="F36" s="81">
        <v>461</v>
      </c>
      <c r="G36" s="328">
        <f t="shared" si="0"/>
        <v>0.44369586140519729</v>
      </c>
    </row>
    <row r="37" spans="1:7" x14ac:dyDescent="0.25">
      <c r="A37" s="113" t="s">
        <v>192</v>
      </c>
      <c r="B37" s="131">
        <v>161</v>
      </c>
      <c r="C37" s="131">
        <v>158</v>
      </c>
      <c r="D37" s="98">
        <v>155</v>
      </c>
      <c r="E37" s="132">
        <v>606</v>
      </c>
      <c r="F37" s="81">
        <v>196</v>
      </c>
      <c r="G37" s="328">
        <f t="shared" si="0"/>
        <v>0.32343234323432341</v>
      </c>
    </row>
    <row r="38" spans="1:7" x14ac:dyDescent="0.25">
      <c r="A38" s="174" t="s">
        <v>193</v>
      </c>
      <c r="B38" s="131">
        <v>99</v>
      </c>
      <c r="C38" s="131">
        <v>100</v>
      </c>
      <c r="D38" s="98">
        <v>101</v>
      </c>
      <c r="E38" s="132">
        <v>325</v>
      </c>
      <c r="F38" s="81">
        <v>136</v>
      </c>
      <c r="G38" s="328">
        <f t="shared" si="0"/>
        <v>0.41846153846153844</v>
      </c>
    </row>
    <row r="39" spans="1:7" x14ac:dyDescent="0.25">
      <c r="A39" s="75" t="s">
        <v>19</v>
      </c>
      <c r="B39" s="124">
        <f>SUM(B7:B38)</f>
        <v>8120</v>
      </c>
      <c r="C39" s="124">
        <f>SUM(C7:C38)</f>
        <v>8118</v>
      </c>
      <c r="D39" s="124">
        <f>SUM(D7:D38)</f>
        <v>8198</v>
      </c>
      <c r="E39" s="124">
        <f>SUM(E7:E38)</f>
        <v>28052</v>
      </c>
      <c r="F39" s="124">
        <f>SUM(F7:F38)</f>
        <v>10803</v>
      </c>
      <c r="G39" s="231">
        <f t="shared" si="0"/>
        <v>0.38510623128475691</v>
      </c>
    </row>
    <row r="162" spans="18:18" x14ac:dyDescent="0.25">
      <c r="R162" t="s">
        <v>717</v>
      </c>
    </row>
  </sheetData>
  <mergeCells count="6">
    <mergeCell ref="E3:G3"/>
    <mergeCell ref="E4:G4"/>
    <mergeCell ref="B1:C1"/>
    <mergeCell ref="E1:G1"/>
    <mergeCell ref="B2:C2"/>
    <mergeCell ref="E2:G2"/>
  </mergeCells>
  <printOptions horizontalCentered="1"/>
  <pageMargins left="0.7" right="0.7" top="0.75" bottom="0.75" header="0.3" footer="0.3"/>
  <pageSetup orientation="landscape" verticalDpi="0" r:id="rId1"/>
  <rowBreaks count="1" manualBreakCount="1">
    <brk id="22" max="16383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327A0-5E33-42FF-AD94-DAA5E4B9F88B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1.140625" bestFit="1" customWidth="1"/>
    <col min="2" max="3" width="15.85546875" customWidth="1"/>
    <col min="4" max="4" width="20.5703125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2.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194</v>
      </c>
      <c r="B6" s="125"/>
      <c r="C6" s="125"/>
      <c r="D6" s="125"/>
      <c r="E6" s="125"/>
      <c r="F6" s="125"/>
      <c r="G6" s="126"/>
    </row>
    <row r="7" spans="1:7" x14ac:dyDescent="0.25">
      <c r="A7" s="180">
        <v>1</v>
      </c>
      <c r="B7" s="48">
        <v>331</v>
      </c>
      <c r="C7" s="114">
        <v>321</v>
      </c>
      <c r="D7" s="114">
        <v>339</v>
      </c>
      <c r="E7" s="129">
        <v>1212</v>
      </c>
      <c r="F7" s="87">
        <v>432</v>
      </c>
      <c r="G7" s="227">
        <f t="shared" ref="G7:G58" si="0">IF(E7&lt;&gt;0,F7/E7,"")</f>
        <v>0.35643564356435642</v>
      </c>
    </row>
    <row r="8" spans="1:7" x14ac:dyDescent="0.25">
      <c r="A8" s="120">
        <v>2</v>
      </c>
      <c r="B8" s="98">
        <v>281</v>
      </c>
      <c r="C8" s="131">
        <v>268</v>
      </c>
      <c r="D8" s="131">
        <v>286</v>
      </c>
      <c r="E8" s="132">
        <v>1123</v>
      </c>
      <c r="F8" s="81">
        <v>351</v>
      </c>
      <c r="G8" s="229">
        <f t="shared" si="0"/>
        <v>0.31255565449688333</v>
      </c>
    </row>
    <row r="9" spans="1:7" x14ac:dyDescent="0.25">
      <c r="A9" s="120">
        <v>3</v>
      </c>
      <c r="B9" s="98">
        <v>148</v>
      </c>
      <c r="C9" s="131">
        <v>145</v>
      </c>
      <c r="D9" s="131">
        <v>153</v>
      </c>
      <c r="E9" s="132">
        <v>679</v>
      </c>
      <c r="F9" s="81">
        <v>195</v>
      </c>
      <c r="G9" s="229">
        <f t="shared" si="0"/>
        <v>0.28718703976435933</v>
      </c>
    </row>
    <row r="10" spans="1:7" x14ac:dyDescent="0.25">
      <c r="A10" s="120">
        <v>4</v>
      </c>
      <c r="B10" s="98">
        <v>337</v>
      </c>
      <c r="C10" s="131">
        <v>328</v>
      </c>
      <c r="D10" s="131">
        <v>339</v>
      </c>
      <c r="E10" s="132">
        <v>1172</v>
      </c>
      <c r="F10" s="81">
        <v>434</v>
      </c>
      <c r="G10" s="229">
        <f t="shared" si="0"/>
        <v>0.37030716723549489</v>
      </c>
    </row>
    <row r="11" spans="1:7" x14ac:dyDescent="0.25">
      <c r="A11" s="120">
        <v>5</v>
      </c>
      <c r="B11" s="98">
        <v>247</v>
      </c>
      <c r="C11" s="131">
        <v>227</v>
      </c>
      <c r="D11" s="131">
        <v>247</v>
      </c>
      <c r="E11" s="132">
        <v>977</v>
      </c>
      <c r="F11" s="81">
        <v>306</v>
      </c>
      <c r="G11" s="229">
        <f t="shared" si="0"/>
        <v>0.31320368474923233</v>
      </c>
    </row>
    <row r="12" spans="1:7" x14ac:dyDescent="0.25">
      <c r="A12" s="120">
        <v>6</v>
      </c>
      <c r="B12" s="98">
        <v>333</v>
      </c>
      <c r="C12" s="131">
        <v>317</v>
      </c>
      <c r="D12" s="131">
        <v>335</v>
      </c>
      <c r="E12" s="132">
        <v>1011</v>
      </c>
      <c r="F12" s="81">
        <v>437</v>
      </c>
      <c r="G12" s="229">
        <f t="shared" si="0"/>
        <v>0.43224530168150344</v>
      </c>
    </row>
    <row r="13" spans="1:7" x14ac:dyDescent="0.25">
      <c r="A13" s="120">
        <v>7</v>
      </c>
      <c r="B13" s="98">
        <v>208</v>
      </c>
      <c r="C13" s="131">
        <v>204</v>
      </c>
      <c r="D13" s="131">
        <v>220</v>
      </c>
      <c r="E13" s="132">
        <v>1141</v>
      </c>
      <c r="F13" s="81">
        <v>282</v>
      </c>
      <c r="G13" s="229">
        <f t="shared" si="0"/>
        <v>0.24715162138475022</v>
      </c>
    </row>
    <row r="14" spans="1:7" x14ac:dyDescent="0.25">
      <c r="A14" s="120">
        <v>8</v>
      </c>
      <c r="B14" s="98">
        <v>298</v>
      </c>
      <c r="C14" s="131">
        <v>283</v>
      </c>
      <c r="D14" s="131">
        <v>299</v>
      </c>
      <c r="E14" s="132">
        <v>997</v>
      </c>
      <c r="F14" s="81">
        <v>395</v>
      </c>
      <c r="G14" s="229">
        <f t="shared" si="0"/>
        <v>0.39618856569709127</v>
      </c>
    </row>
    <row r="15" spans="1:7" x14ac:dyDescent="0.25">
      <c r="A15" s="120">
        <v>9</v>
      </c>
      <c r="B15" s="98">
        <v>241</v>
      </c>
      <c r="C15" s="131">
        <v>234</v>
      </c>
      <c r="D15" s="131">
        <v>248</v>
      </c>
      <c r="E15" s="132">
        <v>1263</v>
      </c>
      <c r="F15" s="81">
        <v>306</v>
      </c>
      <c r="G15" s="229">
        <f t="shared" si="0"/>
        <v>0.24228028503562946</v>
      </c>
    </row>
    <row r="16" spans="1:7" x14ac:dyDescent="0.25">
      <c r="A16" s="120">
        <v>10</v>
      </c>
      <c r="B16" s="98">
        <v>339</v>
      </c>
      <c r="C16" s="131">
        <v>325</v>
      </c>
      <c r="D16" s="131">
        <v>346</v>
      </c>
      <c r="E16" s="132">
        <v>1189</v>
      </c>
      <c r="F16" s="81">
        <v>439</v>
      </c>
      <c r="G16" s="229">
        <f t="shared" si="0"/>
        <v>0.36921783010933557</v>
      </c>
    </row>
    <row r="17" spans="1:7" x14ac:dyDescent="0.25">
      <c r="A17" s="120">
        <v>11</v>
      </c>
      <c r="B17" s="98">
        <v>247</v>
      </c>
      <c r="C17" s="131">
        <v>242</v>
      </c>
      <c r="D17" s="131">
        <v>255</v>
      </c>
      <c r="E17" s="132">
        <v>1222</v>
      </c>
      <c r="F17" s="81">
        <v>365</v>
      </c>
      <c r="G17" s="229">
        <f t="shared" si="0"/>
        <v>0.29869067103109659</v>
      </c>
    </row>
    <row r="18" spans="1:7" x14ac:dyDescent="0.25">
      <c r="A18" s="120">
        <v>12</v>
      </c>
      <c r="B18" s="98">
        <v>284</v>
      </c>
      <c r="C18" s="131">
        <v>281</v>
      </c>
      <c r="D18" s="131">
        <v>300</v>
      </c>
      <c r="E18" s="132">
        <v>1080</v>
      </c>
      <c r="F18" s="81">
        <v>396</v>
      </c>
      <c r="G18" s="229">
        <f t="shared" si="0"/>
        <v>0.36666666666666664</v>
      </c>
    </row>
    <row r="19" spans="1:7" x14ac:dyDescent="0.25">
      <c r="A19" s="120">
        <v>13</v>
      </c>
      <c r="B19" s="98">
        <v>273</v>
      </c>
      <c r="C19" s="131">
        <v>256</v>
      </c>
      <c r="D19" s="131">
        <v>271</v>
      </c>
      <c r="E19" s="132">
        <v>1201</v>
      </c>
      <c r="F19" s="81">
        <v>344</v>
      </c>
      <c r="G19" s="229">
        <f t="shared" si="0"/>
        <v>0.28642797668609493</v>
      </c>
    </row>
    <row r="20" spans="1:7" x14ac:dyDescent="0.25">
      <c r="A20" s="120">
        <v>14</v>
      </c>
      <c r="B20" s="98">
        <v>239</v>
      </c>
      <c r="C20" s="131">
        <v>229</v>
      </c>
      <c r="D20" s="131">
        <v>235</v>
      </c>
      <c r="E20" s="132">
        <v>916</v>
      </c>
      <c r="F20" s="81">
        <v>336</v>
      </c>
      <c r="G20" s="229">
        <f t="shared" si="0"/>
        <v>0.36681222707423583</v>
      </c>
    </row>
    <row r="21" spans="1:7" x14ac:dyDescent="0.25">
      <c r="A21" s="120">
        <v>15</v>
      </c>
      <c r="B21" s="98">
        <v>356</v>
      </c>
      <c r="C21" s="131">
        <v>338</v>
      </c>
      <c r="D21" s="131">
        <v>357</v>
      </c>
      <c r="E21" s="132">
        <v>1188</v>
      </c>
      <c r="F21" s="81">
        <v>471</v>
      </c>
      <c r="G21" s="229">
        <f t="shared" si="0"/>
        <v>0.39646464646464646</v>
      </c>
    </row>
    <row r="22" spans="1:7" x14ac:dyDescent="0.25">
      <c r="A22" s="120">
        <v>16</v>
      </c>
      <c r="B22" s="98">
        <v>390</v>
      </c>
      <c r="C22" s="131">
        <v>370</v>
      </c>
      <c r="D22" s="131">
        <v>389</v>
      </c>
      <c r="E22" s="132">
        <v>1147</v>
      </c>
      <c r="F22" s="81">
        <v>525</v>
      </c>
      <c r="G22" s="229">
        <f t="shared" si="0"/>
        <v>0.45771578029642546</v>
      </c>
    </row>
    <row r="23" spans="1:7" x14ac:dyDescent="0.25">
      <c r="A23" s="120">
        <v>17</v>
      </c>
      <c r="B23" s="98">
        <v>316</v>
      </c>
      <c r="C23" s="131">
        <v>303</v>
      </c>
      <c r="D23" s="131">
        <v>313</v>
      </c>
      <c r="E23" s="132">
        <v>1175</v>
      </c>
      <c r="F23" s="81">
        <v>423</v>
      </c>
      <c r="G23" s="229">
        <f t="shared" si="0"/>
        <v>0.36</v>
      </c>
    </row>
    <row r="24" spans="1:7" x14ac:dyDescent="0.25">
      <c r="A24" s="120">
        <v>18</v>
      </c>
      <c r="B24" s="98">
        <v>333</v>
      </c>
      <c r="C24" s="131">
        <v>323</v>
      </c>
      <c r="D24" s="131">
        <v>336</v>
      </c>
      <c r="E24" s="132">
        <v>1228</v>
      </c>
      <c r="F24" s="81">
        <v>420</v>
      </c>
      <c r="G24" s="229">
        <f t="shared" si="0"/>
        <v>0.34201954397394135</v>
      </c>
    </row>
    <row r="25" spans="1:7" x14ac:dyDescent="0.25">
      <c r="A25" s="120">
        <v>19</v>
      </c>
      <c r="B25" s="98">
        <v>307</v>
      </c>
      <c r="C25" s="131">
        <v>303</v>
      </c>
      <c r="D25" s="131">
        <v>307</v>
      </c>
      <c r="E25" s="132">
        <v>1089</v>
      </c>
      <c r="F25" s="81">
        <v>441</v>
      </c>
      <c r="G25" s="229">
        <f t="shared" si="0"/>
        <v>0.4049586776859504</v>
      </c>
    </row>
    <row r="26" spans="1:7" x14ac:dyDescent="0.25">
      <c r="A26" s="120">
        <v>20</v>
      </c>
      <c r="B26" s="98">
        <v>257</v>
      </c>
      <c r="C26" s="131">
        <v>245</v>
      </c>
      <c r="D26" s="131">
        <v>264</v>
      </c>
      <c r="E26" s="132">
        <v>1162</v>
      </c>
      <c r="F26" s="81">
        <v>332</v>
      </c>
      <c r="G26" s="229">
        <f t="shared" si="0"/>
        <v>0.2857142857142857</v>
      </c>
    </row>
    <row r="27" spans="1:7" x14ac:dyDescent="0.25">
      <c r="A27" s="120">
        <v>21</v>
      </c>
      <c r="B27" s="98">
        <v>428</v>
      </c>
      <c r="C27" s="131">
        <v>413</v>
      </c>
      <c r="D27" s="131">
        <v>431</v>
      </c>
      <c r="E27" s="132">
        <v>1487</v>
      </c>
      <c r="F27" s="81">
        <v>552</v>
      </c>
      <c r="G27" s="229">
        <f t="shared" si="0"/>
        <v>0.37121721587088097</v>
      </c>
    </row>
    <row r="28" spans="1:7" x14ac:dyDescent="0.25">
      <c r="A28" s="120">
        <v>22</v>
      </c>
      <c r="B28" s="98">
        <v>330</v>
      </c>
      <c r="C28" s="131">
        <v>312</v>
      </c>
      <c r="D28" s="131">
        <v>332</v>
      </c>
      <c r="E28" s="132">
        <v>1182</v>
      </c>
      <c r="F28" s="81">
        <v>425</v>
      </c>
      <c r="G28" s="229">
        <f t="shared" si="0"/>
        <v>0.35956006768189508</v>
      </c>
    </row>
    <row r="29" spans="1:7" x14ac:dyDescent="0.25">
      <c r="A29" s="120">
        <v>23</v>
      </c>
      <c r="B29" s="98">
        <v>333</v>
      </c>
      <c r="C29" s="131">
        <v>324</v>
      </c>
      <c r="D29" s="131">
        <v>337</v>
      </c>
      <c r="E29" s="132">
        <v>1041</v>
      </c>
      <c r="F29" s="81">
        <v>434</v>
      </c>
      <c r="G29" s="229">
        <f t="shared" si="0"/>
        <v>0.41690682036503363</v>
      </c>
    </row>
    <row r="30" spans="1:7" x14ac:dyDescent="0.25">
      <c r="A30" s="120">
        <v>24</v>
      </c>
      <c r="B30" s="98">
        <v>494</v>
      </c>
      <c r="C30" s="131">
        <v>474</v>
      </c>
      <c r="D30" s="131">
        <v>487</v>
      </c>
      <c r="E30" s="132">
        <v>1511</v>
      </c>
      <c r="F30" s="81">
        <v>673</v>
      </c>
      <c r="G30" s="229">
        <f t="shared" si="0"/>
        <v>0.4454003970880212</v>
      </c>
    </row>
    <row r="31" spans="1:7" x14ac:dyDescent="0.25">
      <c r="A31" s="120">
        <v>25</v>
      </c>
      <c r="B31" s="98">
        <v>320</v>
      </c>
      <c r="C31" s="131">
        <v>308</v>
      </c>
      <c r="D31" s="131">
        <v>317</v>
      </c>
      <c r="E31" s="132">
        <v>1042</v>
      </c>
      <c r="F31" s="81">
        <v>442</v>
      </c>
      <c r="G31" s="229">
        <f t="shared" si="0"/>
        <v>0.42418426103646834</v>
      </c>
    </row>
    <row r="32" spans="1:7" x14ac:dyDescent="0.25">
      <c r="A32" s="120">
        <v>26</v>
      </c>
      <c r="B32" s="98">
        <v>409</v>
      </c>
      <c r="C32" s="131">
        <v>389</v>
      </c>
      <c r="D32" s="131">
        <v>412</v>
      </c>
      <c r="E32" s="132">
        <v>1425</v>
      </c>
      <c r="F32" s="81">
        <v>545</v>
      </c>
      <c r="G32" s="229">
        <f t="shared" si="0"/>
        <v>0.38245614035087722</v>
      </c>
    </row>
    <row r="33" spans="1:7" x14ac:dyDescent="0.25">
      <c r="A33" s="119">
        <v>27</v>
      </c>
      <c r="B33" s="98">
        <v>378</v>
      </c>
      <c r="C33" s="131">
        <v>370</v>
      </c>
      <c r="D33" s="131">
        <v>379</v>
      </c>
      <c r="E33" s="132">
        <v>1270</v>
      </c>
      <c r="F33" s="81">
        <v>453</v>
      </c>
      <c r="G33" s="229">
        <f t="shared" si="0"/>
        <v>0.35669291338582676</v>
      </c>
    </row>
    <row r="34" spans="1:7" x14ac:dyDescent="0.25">
      <c r="A34" s="120">
        <v>28</v>
      </c>
      <c r="B34" s="98">
        <v>339</v>
      </c>
      <c r="C34" s="131">
        <v>333</v>
      </c>
      <c r="D34" s="131">
        <v>339</v>
      </c>
      <c r="E34" s="132">
        <v>1007</v>
      </c>
      <c r="F34" s="81">
        <v>432</v>
      </c>
      <c r="G34" s="229">
        <f t="shared" si="0"/>
        <v>0.42899702085402186</v>
      </c>
    </row>
    <row r="35" spans="1:7" x14ac:dyDescent="0.25">
      <c r="A35" s="120">
        <v>37</v>
      </c>
      <c r="B35" s="98">
        <v>240</v>
      </c>
      <c r="C35" s="131">
        <v>230</v>
      </c>
      <c r="D35" s="131">
        <v>239</v>
      </c>
      <c r="E35" s="132">
        <v>765</v>
      </c>
      <c r="F35" s="81">
        <v>324</v>
      </c>
      <c r="G35" s="229">
        <f t="shared" si="0"/>
        <v>0.42352941176470588</v>
      </c>
    </row>
    <row r="36" spans="1:7" x14ac:dyDescent="0.25">
      <c r="A36" s="119">
        <v>38</v>
      </c>
      <c r="B36" s="98">
        <v>281</v>
      </c>
      <c r="C36" s="131">
        <v>264</v>
      </c>
      <c r="D36" s="131">
        <v>281</v>
      </c>
      <c r="E36" s="132">
        <v>897</v>
      </c>
      <c r="F36" s="81">
        <v>371</v>
      </c>
      <c r="G36" s="229">
        <f t="shared" si="0"/>
        <v>0.41360089186176141</v>
      </c>
    </row>
    <row r="37" spans="1:7" x14ac:dyDescent="0.25">
      <c r="A37" s="120">
        <v>39</v>
      </c>
      <c r="B37" s="98">
        <v>280</v>
      </c>
      <c r="C37" s="131">
        <v>272</v>
      </c>
      <c r="D37" s="131">
        <v>277</v>
      </c>
      <c r="E37" s="132">
        <v>1018</v>
      </c>
      <c r="F37" s="81">
        <v>363</v>
      </c>
      <c r="G37" s="229">
        <f t="shared" si="0"/>
        <v>0.35658153241650292</v>
      </c>
    </row>
    <row r="38" spans="1:7" x14ac:dyDescent="0.25">
      <c r="A38" s="120">
        <v>40</v>
      </c>
      <c r="B38" s="98">
        <v>244</v>
      </c>
      <c r="C38" s="131">
        <v>227</v>
      </c>
      <c r="D38" s="131">
        <v>248</v>
      </c>
      <c r="E38" s="132">
        <v>1272</v>
      </c>
      <c r="F38" s="81">
        <v>293</v>
      </c>
      <c r="G38" s="229">
        <f t="shared" si="0"/>
        <v>0.23034591194968554</v>
      </c>
    </row>
    <row r="39" spans="1:7" x14ac:dyDescent="0.25">
      <c r="A39" s="120">
        <v>41</v>
      </c>
      <c r="B39" s="98">
        <v>309</v>
      </c>
      <c r="C39" s="131">
        <v>290</v>
      </c>
      <c r="D39" s="131">
        <v>311</v>
      </c>
      <c r="E39" s="132">
        <v>960</v>
      </c>
      <c r="F39" s="81">
        <v>422</v>
      </c>
      <c r="G39" s="229">
        <f t="shared" si="0"/>
        <v>0.43958333333333333</v>
      </c>
    </row>
    <row r="40" spans="1:7" x14ac:dyDescent="0.25">
      <c r="A40" s="120">
        <v>42</v>
      </c>
      <c r="B40" s="98">
        <v>270</v>
      </c>
      <c r="C40" s="131">
        <v>258</v>
      </c>
      <c r="D40" s="131">
        <v>271</v>
      </c>
      <c r="E40" s="132">
        <v>1112</v>
      </c>
      <c r="F40" s="81">
        <v>367</v>
      </c>
      <c r="G40" s="229">
        <f t="shared" si="0"/>
        <v>0.33003597122302158</v>
      </c>
    </row>
    <row r="41" spans="1:7" x14ac:dyDescent="0.25">
      <c r="A41" s="120">
        <v>43</v>
      </c>
      <c r="B41" s="98">
        <v>262</v>
      </c>
      <c r="C41" s="131">
        <v>254</v>
      </c>
      <c r="D41" s="131">
        <v>263</v>
      </c>
      <c r="E41" s="132">
        <v>912</v>
      </c>
      <c r="F41" s="81">
        <v>325</v>
      </c>
      <c r="G41" s="229">
        <f t="shared" si="0"/>
        <v>0.35635964912280704</v>
      </c>
    </row>
    <row r="42" spans="1:7" x14ac:dyDescent="0.25">
      <c r="A42" s="120">
        <v>44</v>
      </c>
      <c r="B42" s="98">
        <v>302</v>
      </c>
      <c r="C42" s="131">
        <v>281</v>
      </c>
      <c r="D42" s="131">
        <v>302</v>
      </c>
      <c r="E42" s="132">
        <v>1067</v>
      </c>
      <c r="F42" s="81">
        <v>391</v>
      </c>
      <c r="G42" s="229">
        <f t="shared" si="0"/>
        <v>0.36644798500468606</v>
      </c>
    </row>
    <row r="43" spans="1:7" x14ac:dyDescent="0.25">
      <c r="A43" s="120">
        <v>45</v>
      </c>
      <c r="B43" s="98">
        <v>399</v>
      </c>
      <c r="C43" s="51">
        <v>385</v>
      </c>
      <c r="D43" s="131">
        <v>406</v>
      </c>
      <c r="E43" s="132">
        <v>1748</v>
      </c>
      <c r="F43" s="81">
        <v>477</v>
      </c>
      <c r="G43" s="229">
        <f t="shared" ref="G43:G57" si="1">IF(E44&lt;&gt;0,F44/E44,"")</f>
        <v>0.30780452224653537</v>
      </c>
    </row>
    <row r="44" spans="1:7" x14ac:dyDescent="0.25">
      <c r="A44" s="120">
        <v>46</v>
      </c>
      <c r="B44" s="98">
        <v>339</v>
      </c>
      <c r="C44" s="131">
        <v>327</v>
      </c>
      <c r="D44" s="131">
        <v>340</v>
      </c>
      <c r="E44" s="132">
        <v>1371</v>
      </c>
      <c r="F44" s="81">
        <v>422</v>
      </c>
      <c r="G44" s="229">
        <f t="shared" si="1"/>
        <v>0.28388998035363455</v>
      </c>
    </row>
    <row r="45" spans="1:7" x14ac:dyDescent="0.25">
      <c r="A45" s="120">
        <v>47</v>
      </c>
      <c r="B45" s="98">
        <v>239</v>
      </c>
      <c r="C45" s="131">
        <v>228</v>
      </c>
      <c r="D45" s="131">
        <v>250</v>
      </c>
      <c r="E45" s="132">
        <v>1018</v>
      </c>
      <c r="F45" s="81">
        <v>289</v>
      </c>
      <c r="G45" s="229">
        <f t="shared" si="1"/>
        <v>0.31954887218045114</v>
      </c>
    </row>
    <row r="46" spans="1:7" x14ac:dyDescent="0.25">
      <c r="A46" s="120">
        <v>48</v>
      </c>
      <c r="B46" s="98">
        <v>267</v>
      </c>
      <c r="C46" s="131">
        <v>252</v>
      </c>
      <c r="D46" s="131">
        <v>262</v>
      </c>
      <c r="E46" s="132">
        <v>1064</v>
      </c>
      <c r="F46" s="81">
        <v>340</v>
      </c>
      <c r="G46" s="229">
        <f t="shared" si="1"/>
        <v>0.25788999098286747</v>
      </c>
    </row>
    <row r="47" spans="1:7" x14ac:dyDescent="0.25">
      <c r="A47" s="120">
        <v>49</v>
      </c>
      <c r="B47" s="98">
        <v>226</v>
      </c>
      <c r="C47" s="131">
        <v>208</v>
      </c>
      <c r="D47" s="131">
        <v>230</v>
      </c>
      <c r="E47" s="132">
        <v>1109</v>
      </c>
      <c r="F47" s="81">
        <v>286</v>
      </c>
      <c r="G47" s="229">
        <f t="shared" si="1"/>
        <v>0.38861386138613863</v>
      </c>
    </row>
    <row r="48" spans="1:7" x14ac:dyDescent="0.25">
      <c r="A48" s="120">
        <v>50</v>
      </c>
      <c r="B48" s="98">
        <v>373</v>
      </c>
      <c r="C48" s="131">
        <v>347</v>
      </c>
      <c r="D48" s="131">
        <v>361</v>
      </c>
      <c r="E48" s="132">
        <v>1212</v>
      </c>
      <c r="F48" s="81">
        <v>471</v>
      </c>
      <c r="G48" s="229">
        <f t="shared" si="1"/>
        <v>0.32179226069246436</v>
      </c>
    </row>
    <row r="49" spans="1:7" x14ac:dyDescent="0.25">
      <c r="A49" s="120">
        <v>51</v>
      </c>
      <c r="B49" s="98">
        <v>258</v>
      </c>
      <c r="C49" s="131">
        <v>254</v>
      </c>
      <c r="D49" s="131">
        <v>262</v>
      </c>
      <c r="E49" s="132">
        <v>982</v>
      </c>
      <c r="F49" s="81">
        <v>316</v>
      </c>
      <c r="G49" s="229">
        <f t="shared" si="1"/>
        <v>0.28092577813248204</v>
      </c>
    </row>
    <row r="50" spans="1:7" x14ac:dyDescent="0.25">
      <c r="A50" s="120">
        <v>52</v>
      </c>
      <c r="B50" s="98">
        <v>278</v>
      </c>
      <c r="C50" s="131">
        <v>268</v>
      </c>
      <c r="D50" s="131">
        <v>277</v>
      </c>
      <c r="E50" s="132">
        <v>1253</v>
      </c>
      <c r="F50" s="81">
        <v>352</v>
      </c>
      <c r="G50" s="229">
        <f t="shared" si="1"/>
        <v>0.32723112128146453</v>
      </c>
    </row>
    <row r="51" spans="1:7" x14ac:dyDescent="0.25">
      <c r="A51" s="120">
        <v>53</v>
      </c>
      <c r="B51" s="98">
        <v>223</v>
      </c>
      <c r="C51" s="131">
        <v>206</v>
      </c>
      <c r="D51" s="131">
        <v>222</v>
      </c>
      <c r="E51" s="132">
        <v>874</v>
      </c>
      <c r="F51" s="81">
        <v>286</v>
      </c>
      <c r="G51" s="229">
        <f t="shared" si="1"/>
        <v>0.48275862068965519</v>
      </c>
    </row>
    <row r="52" spans="1:7" x14ac:dyDescent="0.25">
      <c r="A52" s="120">
        <v>54</v>
      </c>
      <c r="B52" s="98">
        <v>174</v>
      </c>
      <c r="C52" s="131">
        <v>164</v>
      </c>
      <c r="D52" s="131">
        <v>171</v>
      </c>
      <c r="E52" s="132">
        <v>493</v>
      </c>
      <c r="F52" s="81">
        <v>238</v>
      </c>
      <c r="G52" s="229">
        <f t="shared" si="1"/>
        <v>0.48108108108108111</v>
      </c>
    </row>
    <row r="53" spans="1:7" x14ac:dyDescent="0.25">
      <c r="A53" s="120">
        <v>55</v>
      </c>
      <c r="B53" s="98">
        <v>201</v>
      </c>
      <c r="C53" s="131">
        <v>184</v>
      </c>
      <c r="D53" s="131">
        <v>197</v>
      </c>
      <c r="E53" s="132">
        <v>555</v>
      </c>
      <c r="F53" s="81">
        <v>267</v>
      </c>
      <c r="G53" s="229">
        <f t="shared" si="1"/>
        <v>0.56097560975609762</v>
      </c>
    </row>
    <row r="54" spans="1:7" x14ac:dyDescent="0.25">
      <c r="A54" s="120">
        <v>56</v>
      </c>
      <c r="B54" s="98">
        <v>19</v>
      </c>
      <c r="C54" s="131">
        <v>18</v>
      </c>
      <c r="D54" s="131">
        <v>19</v>
      </c>
      <c r="E54" s="132">
        <v>41</v>
      </c>
      <c r="F54" s="81">
        <v>23</v>
      </c>
      <c r="G54" s="229">
        <f t="shared" si="1"/>
        <v>0.4434087882822903</v>
      </c>
    </row>
    <row r="55" spans="1:7" x14ac:dyDescent="0.25">
      <c r="A55" s="120">
        <v>57</v>
      </c>
      <c r="B55" s="98">
        <v>236</v>
      </c>
      <c r="C55" s="131">
        <v>230</v>
      </c>
      <c r="D55" s="131">
        <v>235</v>
      </c>
      <c r="E55" s="132">
        <v>751</v>
      </c>
      <c r="F55" s="81">
        <v>333</v>
      </c>
      <c r="G55" s="229">
        <f t="shared" si="1"/>
        <v>0.42037186742118027</v>
      </c>
    </row>
    <row r="56" spans="1:7" x14ac:dyDescent="0.25">
      <c r="A56" s="120">
        <v>58</v>
      </c>
      <c r="B56" s="98">
        <v>399</v>
      </c>
      <c r="C56" s="131">
        <v>384</v>
      </c>
      <c r="D56" s="131">
        <v>397</v>
      </c>
      <c r="E56" s="132">
        <v>1237</v>
      </c>
      <c r="F56" s="81">
        <v>520</v>
      </c>
      <c r="G56" s="229">
        <f t="shared" si="1"/>
        <v>0.36212121212121212</v>
      </c>
    </row>
    <row r="57" spans="1:7" x14ac:dyDescent="0.25">
      <c r="A57" s="292">
        <v>59</v>
      </c>
      <c r="B57" s="105">
        <v>365</v>
      </c>
      <c r="C57" s="142">
        <v>350</v>
      </c>
      <c r="D57" s="142">
        <v>355</v>
      </c>
      <c r="E57" s="132">
        <v>1320</v>
      </c>
      <c r="F57" s="81">
        <v>478</v>
      </c>
      <c r="G57" s="229">
        <f t="shared" si="1"/>
        <v>0.35419083526682132</v>
      </c>
    </row>
    <row r="58" spans="1:7" x14ac:dyDescent="0.25">
      <c r="A58" s="75" t="s">
        <v>19</v>
      </c>
      <c r="B58" s="124">
        <f>SUM(B7:B57)</f>
        <v>14980</v>
      </c>
      <c r="C58" s="124">
        <f>SUM(C7:C57)</f>
        <v>14346</v>
      </c>
      <c r="D58" s="124">
        <f>SUM(D7:D57)</f>
        <v>15049</v>
      </c>
      <c r="E58" s="124">
        <f>SUM(E7:E57)</f>
        <v>55168</v>
      </c>
      <c r="F58" s="124">
        <f>SUM(F7:F57)</f>
        <v>19540</v>
      </c>
      <c r="G58" s="218">
        <f t="shared" si="0"/>
        <v>0.35419083526682132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97BF5-73FF-4CB6-8762-A4A3225B7F89}">
  <dimension ref="A1:R162"/>
  <sheetViews>
    <sheetView tabSelected="1" view="pageLayout" topLeftCell="A3" zoomScaleNormal="100" workbookViewId="0">
      <selection activeCell="R162" sqref="R162"/>
    </sheetView>
  </sheetViews>
  <sheetFormatPr defaultRowHeight="15" x14ac:dyDescent="0.25"/>
  <cols>
    <col min="1" max="1" width="15.28515625" bestFit="1" customWidth="1"/>
    <col min="2" max="3" width="15" customWidth="1"/>
    <col min="4" max="4" width="16.42578125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195</v>
      </c>
      <c r="B6" s="111"/>
      <c r="C6" s="111"/>
      <c r="D6" s="111"/>
      <c r="E6" s="111"/>
      <c r="F6" s="111"/>
      <c r="G6" s="111"/>
    </row>
    <row r="7" spans="1:7" x14ac:dyDescent="0.25">
      <c r="A7" s="128" t="s">
        <v>196</v>
      </c>
      <c r="B7" s="114">
        <v>358</v>
      </c>
      <c r="C7" s="163">
        <v>358</v>
      </c>
      <c r="D7" s="114">
        <v>358</v>
      </c>
      <c r="E7" s="226">
        <v>970</v>
      </c>
      <c r="F7" s="87">
        <v>456</v>
      </c>
      <c r="G7" s="227">
        <f t="shared" ref="G7:G13" si="0">IF(E7&lt;&gt;0,F7/E7,"")</f>
        <v>0.47010309278350515</v>
      </c>
    </row>
    <row r="8" spans="1:7" x14ac:dyDescent="0.25">
      <c r="A8" s="128" t="s">
        <v>197</v>
      </c>
      <c r="B8" s="131">
        <v>209</v>
      </c>
      <c r="C8" s="164">
        <v>212</v>
      </c>
      <c r="D8" s="131">
        <v>212</v>
      </c>
      <c r="E8" s="228">
        <v>670</v>
      </c>
      <c r="F8" s="81">
        <v>286</v>
      </c>
      <c r="G8" s="229">
        <f t="shared" si="0"/>
        <v>0.42686567164179107</v>
      </c>
    </row>
    <row r="9" spans="1:7" x14ac:dyDescent="0.25">
      <c r="A9" s="128" t="s">
        <v>198</v>
      </c>
      <c r="B9" s="131">
        <v>592</v>
      </c>
      <c r="C9" s="164">
        <v>582</v>
      </c>
      <c r="D9" s="131">
        <v>587</v>
      </c>
      <c r="E9" s="228">
        <v>1621</v>
      </c>
      <c r="F9" s="81">
        <v>760</v>
      </c>
      <c r="G9" s="229">
        <f t="shared" si="0"/>
        <v>0.46884639111659471</v>
      </c>
    </row>
    <row r="10" spans="1:7" x14ac:dyDescent="0.25">
      <c r="A10" s="128" t="s">
        <v>199</v>
      </c>
      <c r="B10" s="131">
        <v>408</v>
      </c>
      <c r="C10" s="164">
        <v>405</v>
      </c>
      <c r="D10" s="131">
        <v>407</v>
      </c>
      <c r="E10" s="228">
        <v>1225</v>
      </c>
      <c r="F10" s="81">
        <v>524</v>
      </c>
      <c r="G10" s="229">
        <f t="shared" si="0"/>
        <v>0.42775510204081635</v>
      </c>
    </row>
    <row r="11" spans="1:7" x14ac:dyDescent="0.25">
      <c r="A11" s="128" t="s">
        <v>200</v>
      </c>
      <c r="B11" s="131">
        <v>407</v>
      </c>
      <c r="C11" s="164">
        <v>409</v>
      </c>
      <c r="D11" s="131">
        <v>409</v>
      </c>
      <c r="E11" s="228">
        <v>1239</v>
      </c>
      <c r="F11" s="81">
        <v>561</v>
      </c>
      <c r="G11" s="229">
        <f t="shared" si="0"/>
        <v>0.45278450363196127</v>
      </c>
    </row>
    <row r="12" spans="1:7" x14ac:dyDescent="0.25">
      <c r="A12" s="128" t="s">
        <v>201</v>
      </c>
      <c r="B12" s="123">
        <v>354</v>
      </c>
      <c r="C12" s="164">
        <v>353</v>
      </c>
      <c r="D12" s="142">
        <v>362</v>
      </c>
      <c r="E12" s="228">
        <v>926</v>
      </c>
      <c r="F12" s="81">
        <v>456</v>
      </c>
      <c r="G12" s="229">
        <f t="shared" si="0"/>
        <v>0.49244060475161988</v>
      </c>
    </row>
    <row r="13" spans="1:7" x14ac:dyDescent="0.25">
      <c r="A13" s="75" t="s">
        <v>19</v>
      </c>
      <c r="B13" s="124">
        <f>SUM(B7:B12)</f>
        <v>2328</v>
      </c>
      <c r="C13" s="124">
        <f>SUM(C7:C12)</f>
        <v>2319</v>
      </c>
      <c r="D13" s="124">
        <f>SUM(D7:D12)</f>
        <v>2335</v>
      </c>
      <c r="E13" s="124">
        <f>SUM(E7:E12)</f>
        <v>6651</v>
      </c>
      <c r="F13" s="124">
        <f>SUM(F7:F12)</f>
        <v>3043</v>
      </c>
      <c r="G13" s="218">
        <f t="shared" si="0"/>
        <v>0.45752518418282967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2D273-EAA5-4A80-9FE3-CF1EDEF2C803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2.42578125" customWidth="1"/>
    <col min="2" max="2" width="14.42578125" customWidth="1"/>
    <col min="3" max="3" width="14.140625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7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203</v>
      </c>
      <c r="B6" s="125"/>
      <c r="C6" s="125"/>
      <c r="D6" s="125"/>
      <c r="E6" s="125"/>
      <c r="F6" s="125"/>
      <c r="G6" s="126"/>
    </row>
    <row r="7" spans="1:7" x14ac:dyDescent="0.25">
      <c r="A7" s="128" t="s">
        <v>204</v>
      </c>
      <c r="B7" s="114">
        <v>212</v>
      </c>
      <c r="C7" s="48">
        <v>214</v>
      </c>
      <c r="D7" s="114">
        <v>234</v>
      </c>
      <c r="E7" s="129">
        <v>519</v>
      </c>
      <c r="F7" s="87">
        <v>290</v>
      </c>
      <c r="G7" s="227">
        <f>IF(E7&lt;&gt;0,F7/E7,"")</f>
        <v>0.55876685934489401</v>
      </c>
    </row>
    <row r="8" spans="1:7" x14ac:dyDescent="0.25">
      <c r="A8" s="128" t="s">
        <v>205</v>
      </c>
      <c r="B8" s="131">
        <v>121</v>
      </c>
      <c r="C8" s="98">
        <v>124</v>
      </c>
      <c r="D8" s="131">
        <v>133</v>
      </c>
      <c r="E8" s="132">
        <v>298</v>
      </c>
      <c r="F8" s="81">
        <v>145</v>
      </c>
      <c r="G8" s="229">
        <f>IF(E8&lt;&gt;0,F8/E8,"")</f>
        <v>0.48657718120805371</v>
      </c>
    </row>
    <row r="9" spans="1:7" x14ac:dyDescent="0.25">
      <c r="A9" s="128" t="s">
        <v>703</v>
      </c>
      <c r="B9" s="131">
        <v>203</v>
      </c>
      <c r="C9" s="98">
        <v>196</v>
      </c>
      <c r="D9" s="131">
        <v>207</v>
      </c>
      <c r="E9" s="132">
        <v>479</v>
      </c>
      <c r="F9" s="81">
        <v>259</v>
      </c>
      <c r="G9" s="229">
        <f>IF(E9&lt;&gt;0,F9/E9,"")</f>
        <v>0.54070981210855951</v>
      </c>
    </row>
    <row r="10" spans="1:7" x14ac:dyDescent="0.25">
      <c r="A10" s="128" t="s">
        <v>704</v>
      </c>
      <c r="B10" s="142">
        <v>92</v>
      </c>
      <c r="C10" s="98">
        <v>84</v>
      </c>
      <c r="D10" s="142">
        <v>95</v>
      </c>
      <c r="E10" s="132">
        <v>175</v>
      </c>
      <c r="F10" s="81">
        <v>128</v>
      </c>
      <c r="G10" s="232">
        <f>IF(E10&lt;&gt;0,F10/E10,"")</f>
        <v>0.73142857142857143</v>
      </c>
    </row>
    <row r="11" spans="1:7" x14ac:dyDescent="0.25">
      <c r="A11" s="75" t="s">
        <v>19</v>
      </c>
      <c r="B11" s="124">
        <f>SUM(B7:B10)</f>
        <v>628</v>
      </c>
      <c r="C11" s="124">
        <f>SUM(C7:C10)</f>
        <v>618</v>
      </c>
      <c r="D11" s="124">
        <f>SUM(D7:D10)</f>
        <v>669</v>
      </c>
      <c r="E11" s="124">
        <f>SUM(E7:E10)</f>
        <v>1471</v>
      </c>
      <c r="F11" s="124">
        <f>SUM(F7:F10)</f>
        <v>822</v>
      </c>
      <c r="G11" s="218">
        <f>IF(E11&lt;&gt;0,F11/E11,"")</f>
        <v>0.55880353501019719</v>
      </c>
    </row>
    <row r="12" spans="1:7" x14ac:dyDescent="0.25">
      <c r="A12" s="233"/>
      <c r="B12" s="234"/>
      <c r="C12" s="234"/>
      <c r="D12" s="234"/>
      <c r="E12" s="234"/>
      <c r="F12" s="234"/>
      <c r="G12" s="234"/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ageMargins left="0.7" right="0.7" top="0.75" bottom="0.75" header="0.3" footer="0.3"/>
  <pageSetup orientation="landscape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8E111-48C3-4EF6-8DE5-9D021D38129F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1.5703125" customWidth="1"/>
    <col min="2" max="2" width="15.5703125" customWidth="1"/>
    <col min="3" max="3" width="15.140625" customWidth="1"/>
    <col min="4" max="4" width="15.7109375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3.7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705</v>
      </c>
      <c r="B6" s="125"/>
      <c r="C6" s="125"/>
      <c r="D6" s="125"/>
      <c r="E6" s="125"/>
      <c r="F6" s="125"/>
      <c r="G6" s="126"/>
    </row>
    <row r="7" spans="1:7" x14ac:dyDescent="0.25">
      <c r="A7" s="128" t="s">
        <v>208</v>
      </c>
      <c r="B7" s="49">
        <v>131</v>
      </c>
      <c r="C7" s="158">
        <v>133</v>
      </c>
      <c r="D7" s="114">
        <v>137</v>
      </c>
      <c r="E7" s="48">
        <v>376</v>
      </c>
      <c r="F7" s="87">
        <v>167</v>
      </c>
      <c r="G7" s="227">
        <f>IF(E7&lt;&gt;0,F7/E7,"")</f>
        <v>0.44414893617021278</v>
      </c>
    </row>
    <row r="8" spans="1:7" x14ac:dyDescent="0.25">
      <c r="A8" s="128" t="s">
        <v>209</v>
      </c>
      <c r="B8" s="82">
        <v>129</v>
      </c>
      <c r="C8" s="161">
        <v>128</v>
      </c>
      <c r="D8" s="142">
        <v>137</v>
      </c>
      <c r="E8" s="98">
        <v>376</v>
      </c>
      <c r="F8" s="81">
        <v>167</v>
      </c>
      <c r="G8" s="232">
        <f>IF(E8&lt;&gt;0,F8/E8,"")</f>
        <v>0.44414893617021278</v>
      </c>
    </row>
    <row r="9" spans="1:7" x14ac:dyDescent="0.25">
      <c r="A9" s="75" t="s">
        <v>19</v>
      </c>
      <c r="B9" s="124">
        <f>SUM(B7:B8)</f>
        <v>260</v>
      </c>
      <c r="C9" s="124">
        <f>SUM(C7:C8)</f>
        <v>261</v>
      </c>
      <c r="D9" s="124">
        <f>SUM(D7:D8)</f>
        <v>274</v>
      </c>
      <c r="E9" s="124">
        <f>SUM(E7:E8)</f>
        <v>752</v>
      </c>
      <c r="F9" s="124">
        <f>SUM(F7:F8)</f>
        <v>334</v>
      </c>
      <c r="G9" s="218">
        <f>IF(E9&lt;&gt;0,F9/E9,"")</f>
        <v>0.44414893617021278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95AD7-9E01-4B9C-8981-A1B08C5F0A8D}">
  <dimension ref="A1:R162"/>
  <sheetViews>
    <sheetView tabSelected="1" view="pageLayout" topLeftCell="A59" zoomScaleNormal="100" workbookViewId="0">
      <selection activeCell="R162" sqref="R162"/>
    </sheetView>
  </sheetViews>
  <sheetFormatPr defaultRowHeight="15" x14ac:dyDescent="0.25"/>
  <cols>
    <col min="1" max="1" width="15.140625" customWidth="1"/>
    <col min="2" max="2" width="16.7109375" customWidth="1"/>
    <col min="3" max="3" width="17.28515625" customWidth="1"/>
    <col min="4" max="4" width="17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4.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210</v>
      </c>
      <c r="B6" s="111"/>
      <c r="C6" s="111"/>
      <c r="D6" s="111"/>
      <c r="E6" s="111"/>
      <c r="F6" s="111"/>
      <c r="G6" s="111"/>
    </row>
    <row r="7" spans="1:7" x14ac:dyDescent="0.25">
      <c r="A7" s="166" t="s">
        <v>211</v>
      </c>
      <c r="B7" s="158">
        <v>398</v>
      </c>
      <c r="C7" s="158">
        <v>399</v>
      </c>
      <c r="D7" s="114">
        <v>393</v>
      </c>
      <c r="E7" s="132">
        <v>1710</v>
      </c>
      <c r="F7" s="114">
        <v>489</v>
      </c>
      <c r="G7" s="227">
        <f t="shared" ref="G7:G70" si="0">IF(E7&lt;&gt;0,F7/E7,"")</f>
        <v>0.28596491228070176</v>
      </c>
    </row>
    <row r="8" spans="1:7" x14ac:dyDescent="0.25">
      <c r="A8" s="167" t="s">
        <v>212</v>
      </c>
      <c r="B8" s="206">
        <v>239</v>
      </c>
      <c r="C8" s="206">
        <v>244</v>
      </c>
      <c r="D8" s="51">
        <v>241</v>
      </c>
      <c r="E8" s="132">
        <v>780</v>
      </c>
      <c r="F8" s="51">
        <v>296</v>
      </c>
      <c r="G8" s="229">
        <f t="shared" si="0"/>
        <v>0.37948717948717947</v>
      </c>
    </row>
    <row r="9" spans="1:7" x14ac:dyDescent="0.25">
      <c r="A9" s="167" t="s">
        <v>213</v>
      </c>
      <c r="B9" s="206">
        <v>553</v>
      </c>
      <c r="C9" s="206">
        <v>556</v>
      </c>
      <c r="D9" s="51">
        <v>560</v>
      </c>
      <c r="E9" s="132">
        <v>1741</v>
      </c>
      <c r="F9" s="51">
        <v>752</v>
      </c>
      <c r="G9" s="229">
        <f t="shared" si="0"/>
        <v>0.43193566915565768</v>
      </c>
    </row>
    <row r="10" spans="1:7" x14ac:dyDescent="0.25">
      <c r="A10" s="167" t="s">
        <v>214</v>
      </c>
      <c r="B10" s="206">
        <v>93</v>
      </c>
      <c r="C10" s="206">
        <v>96</v>
      </c>
      <c r="D10" s="51">
        <v>98</v>
      </c>
      <c r="E10" s="132">
        <v>675</v>
      </c>
      <c r="F10" s="51">
        <v>115</v>
      </c>
      <c r="G10" s="229">
        <f t="shared" si="0"/>
        <v>0.17037037037037037</v>
      </c>
    </row>
    <row r="11" spans="1:7" x14ac:dyDescent="0.25">
      <c r="A11" s="167" t="s">
        <v>215</v>
      </c>
      <c r="B11" s="206">
        <v>254</v>
      </c>
      <c r="C11" s="206">
        <v>257</v>
      </c>
      <c r="D11" s="51">
        <v>261</v>
      </c>
      <c r="E11" s="132">
        <v>1156</v>
      </c>
      <c r="F11" s="51">
        <v>347</v>
      </c>
      <c r="G11" s="229">
        <f t="shared" si="0"/>
        <v>0.30017301038062283</v>
      </c>
    </row>
    <row r="12" spans="1:7" x14ac:dyDescent="0.25">
      <c r="A12" s="167" t="s">
        <v>216</v>
      </c>
      <c r="B12" s="206">
        <v>418</v>
      </c>
      <c r="C12" s="206">
        <v>415</v>
      </c>
      <c r="D12" s="51">
        <v>418</v>
      </c>
      <c r="E12" s="132">
        <v>1524</v>
      </c>
      <c r="F12" s="51">
        <v>494</v>
      </c>
      <c r="G12" s="229">
        <f t="shared" si="0"/>
        <v>0.3241469816272966</v>
      </c>
    </row>
    <row r="13" spans="1:7" x14ac:dyDescent="0.25">
      <c r="A13" s="167" t="s">
        <v>217</v>
      </c>
      <c r="B13" s="206">
        <v>355</v>
      </c>
      <c r="C13" s="206">
        <v>357</v>
      </c>
      <c r="D13" s="51">
        <v>360</v>
      </c>
      <c r="E13" s="132">
        <v>1595</v>
      </c>
      <c r="F13" s="51">
        <v>463</v>
      </c>
      <c r="G13" s="229">
        <f t="shared" si="0"/>
        <v>0.29028213166144201</v>
      </c>
    </row>
    <row r="14" spans="1:7" x14ac:dyDescent="0.25">
      <c r="A14" s="167" t="s">
        <v>218</v>
      </c>
      <c r="B14" s="206">
        <v>116</v>
      </c>
      <c r="C14" s="206">
        <v>111</v>
      </c>
      <c r="D14" s="51">
        <v>115</v>
      </c>
      <c r="E14" s="132">
        <v>664</v>
      </c>
      <c r="F14" s="51">
        <v>133</v>
      </c>
      <c r="G14" s="229">
        <f t="shared" si="0"/>
        <v>0.2003012048192771</v>
      </c>
    </row>
    <row r="15" spans="1:7" x14ac:dyDescent="0.25">
      <c r="A15" s="167" t="s">
        <v>219</v>
      </c>
      <c r="B15" s="206">
        <v>443</v>
      </c>
      <c r="C15" s="206">
        <v>441</v>
      </c>
      <c r="D15" s="51">
        <v>444</v>
      </c>
      <c r="E15" s="132">
        <v>1989</v>
      </c>
      <c r="F15" s="51">
        <v>546</v>
      </c>
      <c r="G15" s="229">
        <f t="shared" si="0"/>
        <v>0.27450980392156865</v>
      </c>
    </row>
    <row r="16" spans="1:7" x14ac:dyDescent="0.25">
      <c r="A16" s="167" t="s">
        <v>220</v>
      </c>
      <c r="B16" s="206">
        <v>457</v>
      </c>
      <c r="C16" s="206">
        <v>456</v>
      </c>
      <c r="D16" s="51">
        <v>463</v>
      </c>
      <c r="E16" s="132">
        <v>1615</v>
      </c>
      <c r="F16" s="51">
        <v>567</v>
      </c>
      <c r="G16" s="229">
        <f t="shared" si="0"/>
        <v>0.35108359133126937</v>
      </c>
    </row>
    <row r="17" spans="1:7" x14ac:dyDescent="0.25">
      <c r="A17" s="169" t="s">
        <v>221</v>
      </c>
      <c r="B17" s="206">
        <v>439</v>
      </c>
      <c r="C17" s="206">
        <v>437</v>
      </c>
      <c r="D17" s="51">
        <v>436</v>
      </c>
      <c r="E17" s="132">
        <v>1584</v>
      </c>
      <c r="F17" s="51">
        <v>549</v>
      </c>
      <c r="G17" s="229">
        <f t="shared" si="0"/>
        <v>0.34659090909090912</v>
      </c>
    </row>
    <row r="18" spans="1:7" x14ac:dyDescent="0.25">
      <c r="A18" s="167" t="s">
        <v>222</v>
      </c>
      <c r="B18" s="206">
        <v>232</v>
      </c>
      <c r="C18" s="206">
        <v>232</v>
      </c>
      <c r="D18" s="51">
        <v>236</v>
      </c>
      <c r="E18" s="132">
        <v>1260</v>
      </c>
      <c r="F18" s="51">
        <v>297</v>
      </c>
      <c r="G18" s="229">
        <f t="shared" si="0"/>
        <v>0.23571428571428571</v>
      </c>
    </row>
    <row r="19" spans="1:7" x14ac:dyDescent="0.25">
      <c r="A19" s="167" t="s">
        <v>223</v>
      </c>
      <c r="B19" s="206">
        <v>663</v>
      </c>
      <c r="C19" s="206">
        <v>658</v>
      </c>
      <c r="D19" s="51">
        <v>665</v>
      </c>
      <c r="E19" s="132">
        <v>3119</v>
      </c>
      <c r="F19" s="51">
        <v>793</v>
      </c>
      <c r="G19" s="229">
        <f t="shared" si="0"/>
        <v>0.254248156460404</v>
      </c>
    </row>
    <row r="20" spans="1:7" x14ac:dyDescent="0.25">
      <c r="A20" s="167" t="s">
        <v>224</v>
      </c>
      <c r="B20" s="206">
        <v>344</v>
      </c>
      <c r="C20" s="206">
        <v>343</v>
      </c>
      <c r="D20" s="51">
        <v>353</v>
      </c>
      <c r="E20" s="132">
        <v>1447</v>
      </c>
      <c r="F20" s="51">
        <v>429</v>
      </c>
      <c r="G20" s="229">
        <f t="shared" si="0"/>
        <v>0.29647546648237733</v>
      </c>
    </row>
    <row r="21" spans="1:7" x14ac:dyDescent="0.25">
      <c r="A21" s="167" t="s">
        <v>225</v>
      </c>
      <c r="B21" s="206">
        <v>257</v>
      </c>
      <c r="C21" s="206">
        <v>256</v>
      </c>
      <c r="D21" s="51">
        <v>261</v>
      </c>
      <c r="E21" s="132">
        <v>1149</v>
      </c>
      <c r="F21" s="51">
        <v>303</v>
      </c>
      <c r="G21" s="229">
        <f t="shared" si="0"/>
        <v>0.26370757180156656</v>
      </c>
    </row>
    <row r="22" spans="1:7" x14ac:dyDescent="0.25">
      <c r="A22" s="167" t="s">
        <v>226</v>
      </c>
      <c r="B22" s="206">
        <v>243</v>
      </c>
      <c r="C22" s="206">
        <v>239</v>
      </c>
      <c r="D22" s="51">
        <v>246</v>
      </c>
      <c r="E22" s="132">
        <v>1292</v>
      </c>
      <c r="F22" s="51">
        <v>285</v>
      </c>
      <c r="G22" s="229">
        <f t="shared" si="0"/>
        <v>0.22058823529411764</v>
      </c>
    </row>
    <row r="23" spans="1:7" x14ac:dyDescent="0.25">
      <c r="A23" s="167" t="s">
        <v>227</v>
      </c>
      <c r="B23" s="206">
        <v>146</v>
      </c>
      <c r="C23" s="206">
        <v>149</v>
      </c>
      <c r="D23" s="51">
        <v>146</v>
      </c>
      <c r="E23" s="132">
        <v>538</v>
      </c>
      <c r="F23" s="51">
        <v>199</v>
      </c>
      <c r="G23" s="229">
        <f t="shared" si="0"/>
        <v>0.36988847583643125</v>
      </c>
    </row>
    <row r="24" spans="1:7" x14ac:dyDescent="0.25">
      <c r="A24" s="167" t="s">
        <v>228</v>
      </c>
      <c r="B24" s="206">
        <v>406</v>
      </c>
      <c r="C24" s="206">
        <v>408</v>
      </c>
      <c r="D24" s="51">
        <v>410</v>
      </c>
      <c r="E24" s="132">
        <v>1544</v>
      </c>
      <c r="F24" s="51">
        <v>504</v>
      </c>
      <c r="G24" s="229">
        <f t="shared" si="0"/>
        <v>0.32642487046632124</v>
      </c>
    </row>
    <row r="25" spans="1:7" x14ac:dyDescent="0.25">
      <c r="A25" s="167" t="s">
        <v>229</v>
      </c>
      <c r="B25" s="206">
        <v>572</v>
      </c>
      <c r="C25" s="206">
        <v>573</v>
      </c>
      <c r="D25" s="51">
        <v>574</v>
      </c>
      <c r="E25" s="132">
        <v>1912</v>
      </c>
      <c r="F25" s="51">
        <v>753</v>
      </c>
      <c r="G25" s="229">
        <f t="shared" si="0"/>
        <v>0.39382845188284521</v>
      </c>
    </row>
    <row r="26" spans="1:7" x14ac:dyDescent="0.25">
      <c r="A26" s="167" t="s">
        <v>230</v>
      </c>
      <c r="B26" s="206">
        <v>343</v>
      </c>
      <c r="C26" s="206">
        <v>342</v>
      </c>
      <c r="D26" s="51">
        <v>348</v>
      </c>
      <c r="E26" s="132">
        <v>1126</v>
      </c>
      <c r="F26" s="51">
        <v>438</v>
      </c>
      <c r="G26" s="229">
        <f t="shared" si="0"/>
        <v>0.38898756660746003</v>
      </c>
    </row>
    <row r="27" spans="1:7" x14ac:dyDescent="0.25">
      <c r="A27" s="167" t="s">
        <v>231</v>
      </c>
      <c r="B27" s="206">
        <v>695</v>
      </c>
      <c r="C27" s="206">
        <v>692</v>
      </c>
      <c r="D27" s="51">
        <v>689</v>
      </c>
      <c r="E27" s="132">
        <v>2172</v>
      </c>
      <c r="F27" s="51">
        <v>855</v>
      </c>
      <c r="G27" s="229">
        <f t="shared" si="0"/>
        <v>0.39364640883977903</v>
      </c>
    </row>
    <row r="28" spans="1:7" x14ac:dyDescent="0.25">
      <c r="A28" s="167" t="s">
        <v>232</v>
      </c>
      <c r="B28" s="206">
        <v>674</v>
      </c>
      <c r="C28" s="206">
        <v>675</v>
      </c>
      <c r="D28" s="51">
        <v>682</v>
      </c>
      <c r="E28" s="132">
        <v>1900</v>
      </c>
      <c r="F28" s="51">
        <v>815</v>
      </c>
      <c r="G28" s="229">
        <f t="shared" si="0"/>
        <v>0.42894736842105263</v>
      </c>
    </row>
    <row r="29" spans="1:7" x14ac:dyDescent="0.25">
      <c r="A29" s="167" t="s">
        <v>233</v>
      </c>
      <c r="B29" s="206">
        <v>429</v>
      </c>
      <c r="C29" s="206">
        <v>424</v>
      </c>
      <c r="D29" s="51">
        <v>426</v>
      </c>
      <c r="E29" s="132">
        <v>1724</v>
      </c>
      <c r="F29" s="51">
        <v>526</v>
      </c>
      <c r="G29" s="229">
        <f t="shared" si="0"/>
        <v>0.30510440835266822</v>
      </c>
    </row>
    <row r="30" spans="1:7" x14ac:dyDescent="0.25">
      <c r="A30" s="167" t="s">
        <v>234</v>
      </c>
      <c r="B30" s="206">
        <v>377</v>
      </c>
      <c r="C30" s="206">
        <v>380</v>
      </c>
      <c r="D30" s="51">
        <v>378</v>
      </c>
      <c r="E30" s="132">
        <v>1130</v>
      </c>
      <c r="F30" s="51">
        <v>484</v>
      </c>
      <c r="G30" s="229">
        <f t="shared" si="0"/>
        <v>0.42831858407079648</v>
      </c>
    </row>
    <row r="31" spans="1:7" x14ac:dyDescent="0.25">
      <c r="A31" s="167" t="s">
        <v>235</v>
      </c>
      <c r="B31" s="206">
        <v>268</v>
      </c>
      <c r="C31" s="206">
        <v>260</v>
      </c>
      <c r="D31" s="51">
        <v>263</v>
      </c>
      <c r="E31" s="132">
        <v>789</v>
      </c>
      <c r="F31" s="51">
        <v>331</v>
      </c>
      <c r="G31" s="229">
        <f t="shared" si="0"/>
        <v>0.41951837769328265</v>
      </c>
    </row>
    <row r="32" spans="1:7" x14ac:dyDescent="0.25">
      <c r="A32" s="167" t="s">
        <v>236</v>
      </c>
      <c r="B32" s="206">
        <v>212</v>
      </c>
      <c r="C32" s="206">
        <v>210</v>
      </c>
      <c r="D32" s="51">
        <v>212</v>
      </c>
      <c r="E32" s="132">
        <v>662</v>
      </c>
      <c r="F32" s="51">
        <v>281</v>
      </c>
      <c r="G32" s="229">
        <f t="shared" si="0"/>
        <v>0.42447129909365561</v>
      </c>
    </row>
    <row r="33" spans="1:7" x14ac:dyDescent="0.25">
      <c r="A33" s="167" t="s">
        <v>237</v>
      </c>
      <c r="B33" s="206">
        <v>391</v>
      </c>
      <c r="C33" s="206">
        <v>393</v>
      </c>
      <c r="D33" s="51">
        <v>390</v>
      </c>
      <c r="E33" s="132">
        <v>1263</v>
      </c>
      <c r="F33" s="51">
        <v>493</v>
      </c>
      <c r="G33" s="229">
        <f t="shared" si="0"/>
        <v>0.39034045922406968</v>
      </c>
    </row>
    <row r="34" spans="1:7" x14ac:dyDescent="0.25">
      <c r="A34" s="167" t="s">
        <v>238</v>
      </c>
      <c r="B34" s="206">
        <v>257</v>
      </c>
      <c r="C34" s="206">
        <v>261</v>
      </c>
      <c r="D34" s="51">
        <v>264</v>
      </c>
      <c r="E34" s="132">
        <v>965</v>
      </c>
      <c r="F34" s="51">
        <v>338</v>
      </c>
      <c r="G34" s="229">
        <f t="shared" si="0"/>
        <v>0.35025906735751294</v>
      </c>
    </row>
    <row r="35" spans="1:7" x14ac:dyDescent="0.25">
      <c r="A35" s="167" t="s">
        <v>239</v>
      </c>
      <c r="B35" s="206">
        <v>400</v>
      </c>
      <c r="C35" s="206">
        <v>393</v>
      </c>
      <c r="D35" s="51">
        <v>393</v>
      </c>
      <c r="E35" s="132">
        <v>1231</v>
      </c>
      <c r="F35" s="51">
        <v>493</v>
      </c>
      <c r="G35" s="229">
        <f t="shared" si="0"/>
        <v>0.40048740861088544</v>
      </c>
    </row>
    <row r="36" spans="1:7" x14ac:dyDescent="0.25">
      <c r="A36" s="167" t="s">
        <v>240</v>
      </c>
      <c r="B36" s="206">
        <v>170</v>
      </c>
      <c r="C36" s="206">
        <v>169</v>
      </c>
      <c r="D36" s="51">
        <v>167</v>
      </c>
      <c r="E36" s="132">
        <v>632</v>
      </c>
      <c r="F36" s="51">
        <v>217</v>
      </c>
      <c r="G36" s="229">
        <f t="shared" si="0"/>
        <v>0.34335443037974683</v>
      </c>
    </row>
    <row r="37" spans="1:7" x14ac:dyDescent="0.25">
      <c r="A37" s="167" t="s">
        <v>241</v>
      </c>
      <c r="B37" s="206">
        <v>409</v>
      </c>
      <c r="C37" s="206">
        <v>410</v>
      </c>
      <c r="D37" s="51">
        <v>415</v>
      </c>
      <c r="E37" s="132">
        <v>1368</v>
      </c>
      <c r="F37" s="51">
        <v>569</v>
      </c>
      <c r="G37" s="229">
        <f t="shared" si="0"/>
        <v>0.41593567251461988</v>
      </c>
    </row>
    <row r="38" spans="1:7" x14ac:dyDescent="0.25">
      <c r="A38" s="167" t="s">
        <v>242</v>
      </c>
      <c r="B38" s="206">
        <v>843</v>
      </c>
      <c r="C38" s="206">
        <v>840</v>
      </c>
      <c r="D38" s="51">
        <v>847</v>
      </c>
      <c r="E38" s="132">
        <v>2469</v>
      </c>
      <c r="F38" s="51">
        <v>1094</v>
      </c>
      <c r="G38" s="229">
        <f t="shared" si="0"/>
        <v>0.44309437019036046</v>
      </c>
    </row>
    <row r="39" spans="1:7" x14ac:dyDescent="0.25">
      <c r="A39" s="167" t="s">
        <v>243</v>
      </c>
      <c r="B39" s="206">
        <v>654</v>
      </c>
      <c r="C39" s="206">
        <v>655</v>
      </c>
      <c r="D39" s="51">
        <v>658</v>
      </c>
      <c r="E39" s="132">
        <v>2297</v>
      </c>
      <c r="F39" s="51">
        <v>872</v>
      </c>
      <c r="G39" s="229">
        <f t="shared" si="0"/>
        <v>0.37962559860687856</v>
      </c>
    </row>
    <row r="40" spans="1:7" x14ac:dyDescent="0.25">
      <c r="A40" s="167" t="s">
        <v>244</v>
      </c>
      <c r="B40" s="206">
        <v>807</v>
      </c>
      <c r="C40" s="206">
        <v>814</v>
      </c>
      <c r="D40" s="51">
        <v>811</v>
      </c>
      <c r="E40" s="132">
        <v>2525</v>
      </c>
      <c r="F40" s="51">
        <v>1160</v>
      </c>
      <c r="G40" s="229">
        <f t="shared" si="0"/>
        <v>0.45940594059405943</v>
      </c>
    </row>
    <row r="41" spans="1:7" x14ac:dyDescent="0.25">
      <c r="A41" s="167" t="s">
        <v>245</v>
      </c>
      <c r="B41" s="206">
        <v>204</v>
      </c>
      <c r="C41" s="206">
        <v>201</v>
      </c>
      <c r="D41" s="51">
        <v>202</v>
      </c>
      <c r="E41" s="132">
        <v>621</v>
      </c>
      <c r="F41" s="51">
        <v>268</v>
      </c>
      <c r="G41" s="229">
        <f t="shared" si="0"/>
        <v>0.43156199677938806</v>
      </c>
    </row>
    <row r="42" spans="1:7" x14ac:dyDescent="0.25">
      <c r="A42" s="167" t="s">
        <v>246</v>
      </c>
      <c r="B42" s="206">
        <v>79</v>
      </c>
      <c r="C42" s="206">
        <v>78</v>
      </c>
      <c r="D42" s="51">
        <v>77</v>
      </c>
      <c r="E42" s="132">
        <v>380</v>
      </c>
      <c r="F42" s="51">
        <v>103</v>
      </c>
      <c r="G42" s="229">
        <f t="shared" si="0"/>
        <v>0.27105263157894738</v>
      </c>
    </row>
    <row r="43" spans="1:7" x14ac:dyDescent="0.25">
      <c r="A43" s="167" t="s">
        <v>247</v>
      </c>
      <c r="B43" s="206">
        <v>348</v>
      </c>
      <c r="C43" s="206">
        <v>347</v>
      </c>
      <c r="D43" s="51">
        <v>352</v>
      </c>
      <c r="E43" s="132">
        <v>1588</v>
      </c>
      <c r="F43" s="51">
        <v>436</v>
      </c>
      <c r="G43" s="229">
        <f t="shared" si="0"/>
        <v>0.27455919395465994</v>
      </c>
    </row>
    <row r="44" spans="1:7" x14ac:dyDescent="0.25">
      <c r="A44" s="167" t="s">
        <v>248</v>
      </c>
      <c r="B44" s="206">
        <v>289</v>
      </c>
      <c r="C44" s="206">
        <v>286</v>
      </c>
      <c r="D44" s="51">
        <v>282</v>
      </c>
      <c r="E44" s="132">
        <v>1000</v>
      </c>
      <c r="F44" s="51">
        <v>338</v>
      </c>
      <c r="G44" s="229">
        <f t="shared" si="0"/>
        <v>0.33800000000000002</v>
      </c>
    </row>
    <row r="45" spans="1:7" x14ac:dyDescent="0.25">
      <c r="A45" s="167" t="s">
        <v>249</v>
      </c>
      <c r="B45" s="206">
        <v>423</v>
      </c>
      <c r="C45" s="206">
        <v>423</v>
      </c>
      <c r="D45" s="51">
        <v>433</v>
      </c>
      <c r="E45" s="132">
        <v>1604</v>
      </c>
      <c r="F45" s="51">
        <v>511</v>
      </c>
      <c r="G45" s="229">
        <f t="shared" si="0"/>
        <v>0.3185785536159601</v>
      </c>
    </row>
    <row r="46" spans="1:7" x14ac:dyDescent="0.25">
      <c r="A46" s="167" t="s">
        <v>250</v>
      </c>
      <c r="B46" s="206">
        <v>407</v>
      </c>
      <c r="C46" s="206">
        <v>404</v>
      </c>
      <c r="D46" s="51">
        <v>409</v>
      </c>
      <c r="E46" s="132">
        <v>1850</v>
      </c>
      <c r="F46" s="51">
        <v>483</v>
      </c>
      <c r="G46" s="229">
        <f t="shared" si="0"/>
        <v>0.26108108108108108</v>
      </c>
    </row>
    <row r="47" spans="1:7" x14ac:dyDescent="0.25">
      <c r="A47" s="167" t="s">
        <v>251</v>
      </c>
      <c r="B47" s="206">
        <v>484</v>
      </c>
      <c r="C47" s="206">
        <v>481</v>
      </c>
      <c r="D47" s="51">
        <v>477</v>
      </c>
      <c r="E47" s="132">
        <v>2184</v>
      </c>
      <c r="F47" s="51">
        <v>595</v>
      </c>
      <c r="G47" s="229">
        <f t="shared" si="0"/>
        <v>0.27243589743589741</v>
      </c>
    </row>
    <row r="48" spans="1:7" x14ac:dyDescent="0.25">
      <c r="A48" s="167" t="s">
        <v>252</v>
      </c>
      <c r="B48" s="206">
        <v>417</v>
      </c>
      <c r="C48" s="206">
        <v>417</v>
      </c>
      <c r="D48" s="51">
        <v>415</v>
      </c>
      <c r="E48" s="132">
        <v>1826</v>
      </c>
      <c r="F48" s="51">
        <v>496</v>
      </c>
      <c r="G48" s="229">
        <f t="shared" si="0"/>
        <v>0.27163198247535597</v>
      </c>
    </row>
    <row r="49" spans="1:7" x14ac:dyDescent="0.25">
      <c r="A49" s="167" t="s">
        <v>253</v>
      </c>
      <c r="B49" s="206">
        <v>488</v>
      </c>
      <c r="C49" s="206">
        <v>480</v>
      </c>
      <c r="D49" s="51">
        <v>485</v>
      </c>
      <c r="E49" s="132">
        <v>1331</v>
      </c>
      <c r="F49" s="51">
        <v>573</v>
      </c>
      <c r="G49" s="229">
        <f t="shared" si="0"/>
        <v>0.43050338091660406</v>
      </c>
    </row>
    <row r="50" spans="1:7" x14ac:dyDescent="0.25">
      <c r="A50" s="167" t="s">
        <v>254</v>
      </c>
      <c r="B50" s="206">
        <v>338</v>
      </c>
      <c r="C50" s="206">
        <v>341</v>
      </c>
      <c r="D50" s="51">
        <v>345</v>
      </c>
      <c r="E50" s="132">
        <v>1258</v>
      </c>
      <c r="F50" s="51">
        <v>417</v>
      </c>
      <c r="G50" s="229">
        <f t="shared" si="0"/>
        <v>0.33147853736089028</v>
      </c>
    </row>
    <row r="51" spans="1:7" x14ac:dyDescent="0.25">
      <c r="A51" s="167" t="s">
        <v>255</v>
      </c>
      <c r="B51" s="206">
        <v>293</v>
      </c>
      <c r="C51" s="206">
        <v>297</v>
      </c>
      <c r="D51" s="51">
        <v>296</v>
      </c>
      <c r="E51" s="132">
        <v>1649</v>
      </c>
      <c r="F51" s="51">
        <v>356</v>
      </c>
      <c r="G51" s="229">
        <f t="shared" si="0"/>
        <v>0.21588841722255914</v>
      </c>
    </row>
    <row r="52" spans="1:7" x14ac:dyDescent="0.25">
      <c r="A52" s="167" t="s">
        <v>256</v>
      </c>
      <c r="B52" s="206">
        <v>420</v>
      </c>
      <c r="C52" s="206">
        <v>418</v>
      </c>
      <c r="D52" s="51">
        <v>420</v>
      </c>
      <c r="E52" s="132">
        <v>1483</v>
      </c>
      <c r="F52" s="51">
        <v>515</v>
      </c>
      <c r="G52" s="229">
        <f t="shared" si="0"/>
        <v>0.34726904922454482</v>
      </c>
    </row>
    <row r="53" spans="1:7" x14ac:dyDescent="0.25">
      <c r="A53" s="167" t="s">
        <v>257</v>
      </c>
      <c r="B53" s="206">
        <v>461</v>
      </c>
      <c r="C53" s="206">
        <v>452</v>
      </c>
      <c r="D53" s="51">
        <v>458</v>
      </c>
      <c r="E53" s="132">
        <v>1799</v>
      </c>
      <c r="F53" s="51">
        <v>539</v>
      </c>
      <c r="G53" s="229">
        <f t="shared" si="0"/>
        <v>0.29961089494163423</v>
      </c>
    </row>
    <row r="54" spans="1:7" x14ac:dyDescent="0.25">
      <c r="A54" s="167" t="s">
        <v>258</v>
      </c>
      <c r="B54" s="206">
        <v>337</v>
      </c>
      <c r="C54" s="206">
        <v>331</v>
      </c>
      <c r="D54" s="51">
        <v>341</v>
      </c>
      <c r="E54" s="132">
        <v>1503</v>
      </c>
      <c r="F54" s="51">
        <v>397</v>
      </c>
      <c r="G54" s="229">
        <f t="shared" si="0"/>
        <v>0.26413838988689287</v>
      </c>
    </row>
    <row r="55" spans="1:7" x14ac:dyDescent="0.25">
      <c r="A55" s="167" t="s">
        <v>259</v>
      </c>
      <c r="B55" s="206">
        <v>295</v>
      </c>
      <c r="C55" s="206">
        <v>294</v>
      </c>
      <c r="D55" s="51">
        <v>297</v>
      </c>
      <c r="E55" s="132">
        <v>1458</v>
      </c>
      <c r="F55" s="51">
        <v>363</v>
      </c>
      <c r="G55" s="229">
        <f t="shared" si="0"/>
        <v>0.24897119341563786</v>
      </c>
    </row>
    <row r="56" spans="1:7" x14ac:dyDescent="0.25">
      <c r="A56" s="167" t="s">
        <v>260</v>
      </c>
      <c r="B56" s="206">
        <v>441</v>
      </c>
      <c r="C56" s="206">
        <v>439</v>
      </c>
      <c r="D56" s="51">
        <v>447</v>
      </c>
      <c r="E56" s="132">
        <v>1810</v>
      </c>
      <c r="F56" s="51">
        <v>540</v>
      </c>
      <c r="G56" s="229">
        <f t="shared" si="0"/>
        <v>0.2983425414364641</v>
      </c>
    </row>
    <row r="57" spans="1:7" x14ac:dyDescent="0.25">
      <c r="A57" s="167" t="s">
        <v>261</v>
      </c>
      <c r="B57" s="206">
        <v>231</v>
      </c>
      <c r="C57" s="206">
        <v>228</v>
      </c>
      <c r="D57" s="51">
        <v>234</v>
      </c>
      <c r="E57" s="132">
        <v>1421</v>
      </c>
      <c r="F57" s="51">
        <v>270</v>
      </c>
      <c r="G57" s="229">
        <f t="shared" si="0"/>
        <v>0.19000703729767771</v>
      </c>
    </row>
    <row r="58" spans="1:7" x14ac:dyDescent="0.25">
      <c r="A58" s="167" t="s">
        <v>262</v>
      </c>
      <c r="B58" s="206">
        <v>307</v>
      </c>
      <c r="C58" s="206">
        <v>305</v>
      </c>
      <c r="D58" s="51">
        <v>310</v>
      </c>
      <c r="E58" s="132">
        <v>1324</v>
      </c>
      <c r="F58" s="51">
        <v>377</v>
      </c>
      <c r="G58" s="229">
        <f t="shared" si="0"/>
        <v>0.28474320241691842</v>
      </c>
    </row>
    <row r="59" spans="1:7" x14ac:dyDescent="0.25">
      <c r="A59" s="167" t="s">
        <v>263</v>
      </c>
      <c r="B59" s="206">
        <v>395</v>
      </c>
      <c r="C59" s="206">
        <v>392</v>
      </c>
      <c r="D59" s="51">
        <v>389</v>
      </c>
      <c r="E59" s="132">
        <v>1249</v>
      </c>
      <c r="F59" s="51">
        <v>493</v>
      </c>
      <c r="G59" s="229">
        <f t="shared" si="0"/>
        <v>0.39471577261809448</v>
      </c>
    </row>
    <row r="60" spans="1:7" x14ac:dyDescent="0.25">
      <c r="A60" s="167" t="s">
        <v>264</v>
      </c>
      <c r="B60" s="206">
        <v>423</v>
      </c>
      <c r="C60" s="206">
        <v>416</v>
      </c>
      <c r="D60" s="51">
        <v>425</v>
      </c>
      <c r="E60" s="132">
        <v>1417</v>
      </c>
      <c r="F60" s="51">
        <v>508</v>
      </c>
      <c r="G60" s="229">
        <f t="shared" si="0"/>
        <v>0.35850388143966128</v>
      </c>
    </row>
    <row r="61" spans="1:7" x14ac:dyDescent="0.25">
      <c r="A61" s="167" t="s">
        <v>265</v>
      </c>
      <c r="B61" s="206">
        <v>366</v>
      </c>
      <c r="C61" s="206">
        <v>362</v>
      </c>
      <c r="D61" s="51">
        <v>364</v>
      </c>
      <c r="E61" s="132">
        <v>1630</v>
      </c>
      <c r="F61" s="51">
        <v>449</v>
      </c>
      <c r="G61" s="229">
        <f t="shared" si="0"/>
        <v>0.27546012269938652</v>
      </c>
    </row>
    <row r="62" spans="1:7" x14ac:dyDescent="0.25">
      <c r="A62" s="167" t="s">
        <v>266</v>
      </c>
      <c r="B62" s="206">
        <v>866</v>
      </c>
      <c r="C62" s="206">
        <v>855</v>
      </c>
      <c r="D62" s="51">
        <v>858</v>
      </c>
      <c r="E62" s="132">
        <v>2627</v>
      </c>
      <c r="F62" s="51">
        <v>1026</v>
      </c>
      <c r="G62" s="229">
        <f t="shared" si="0"/>
        <v>0.39055957365816518</v>
      </c>
    </row>
    <row r="63" spans="1:7" x14ac:dyDescent="0.25">
      <c r="A63" s="167" t="s">
        <v>267</v>
      </c>
      <c r="B63" s="206">
        <v>450</v>
      </c>
      <c r="C63" s="206">
        <v>446</v>
      </c>
      <c r="D63" s="51">
        <v>451</v>
      </c>
      <c r="E63" s="132">
        <v>1571</v>
      </c>
      <c r="F63" s="51">
        <v>542</v>
      </c>
      <c r="G63" s="229">
        <f t="shared" si="0"/>
        <v>0.34500318268618713</v>
      </c>
    </row>
    <row r="64" spans="1:7" x14ac:dyDescent="0.25">
      <c r="A64" s="167" t="s">
        <v>268</v>
      </c>
      <c r="B64" s="206">
        <v>370</v>
      </c>
      <c r="C64" s="206">
        <v>367</v>
      </c>
      <c r="D64" s="51">
        <v>376</v>
      </c>
      <c r="E64" s="132">
        <v>1811</v>
      </c>
      <c r="F64" s="51">
        <v>442</v>
      </c>
      <c r="G64" s="229">
        <f t="shared" si="0"/>
        <v>0.24406405300938708</v>
      </c>
    </row>
    <row r="65" spans="1:7" x14ac:dyDescent="0.25">
      <c r="A65" s="167" t="s">
        <v>269</v>
      </c>
      <c r="B65" s="206">
        <v>392</v>
      </c>
      <c r="C65" s="206">
        <v>393</v>
      </c>
      <c r="D65" s="51">
        <v>396</v>
      </c>
      <c r="E65" s="132">
        <v>1644</v>
      </c>
      <c r="F65" s="51">
        <v>490</v>
      </c>
      <c r="G65" s="229">
        <f t="shared" si="0"/>
        <v>0.2980535279805353</v>
      </c>
    </row>
    <row r="66" spans="1:7" x14ac:dyDescent="0.25">
      <c r="A66" s="167" t="s">
        <v>270</v>
      </c>
      <c r="B66" s="206">
        <v>453</v>
      </c>
      <c r="C66" s="206">
        <v>451</v>
      </c>
      <c r="D66" s="51">
        <v>467</v>
      </c>
      <c r="E66" s="132">
        <v>1915</v>
      </c>
      <c r="F66" s="51">
        <v>548</v>
      </c>
      <c r="G66" s="229">
        <f t="shared" si="0"/>
        <v>0.28616187989556136</v>
      </c>
    </row>
    <row r="67" spans="1:7" x14ac:dyDescent="0.25">
      <c r="A67" s="167" t="s">
        <v>271</v>
      </c>
      <c r="B67" s="206">
        <v>530</v>
      </c>
      <c r="C67" s="206">
        <v>537</v>
      </c>
      <c r="D67" s="51">
        <v>537</v>
      </c>
      <c r="E67" s="132">
        <v>1753</v>
      </c>
      <c r="F67" s="51">
        <v>671</v>
      </c>
      <c r="G67" s="229">
        <f t="shared" si="0"/>
        <v>0.38277239018824871</v>
      </c>
    </row>
    <row r="68" spans="1:7" x14ac:dyDescent="0.25">
      <c r="A68" s="167" t="s">
        <v>272</v>
      </c>
      <c r="B68" s="206">
        <v>623</v>
      </c>
      <c r="C68" s="206">
        <v>625</v>
      </c>
      <c r="D68" s="51">
        <v>625</v>
      </c>
      <c r="E68" s="132">
        <v>2041</v>
      </c>
      <c r="F68" s="51">
        <v>754</v>
      </c>
      <c r="G68" s="229">
        <f t="shared" si="0"/>
        <v>0.36942675159235666</v>
      </c>
    </row>
    <row r="69" spans="1:7" x14ac:dyDescent="0.25">
      <c r="A69" s="167" t="s">
        <v>273</v>
      </c>
      <c r="B69" s="206">
        <v>570</v>
      </c>
      <c r="C69" s="206">
        <v>563</v>
      </c>
      <c r="D69" s="51">
        <v>571</v>
      </c>
      <c r="E69" s="132">
        <v>1938</v>
      </c>
      <c r="F69" s="51">
        <v>717</v>
      </c>
      <c r="G69" s="229">
        <f t="shared" si="0"/>
        <v>0.36996904024767802</v>
      </c>
    </row>
    <row r="70" spans="1:7" x14ac:dyDescent="0.25">
      <c r="A70" s="170" t="s">
        <v>274</v>
      </c>
      <c r="B70" s="235">
        <v>430</v>
      </c>
      <c r="C70" s="235">
        <v>426</v>
      </c>
      <c r="D70" s="123">
        <v>425</v>
      </c>
      <c r="E70" s="132">
        <v>1671</v>
      </c>
      <c r="F70" s="123">
        <v>520</v>
      </c>
      <c r="G70" s="232">
        <f t="shared" si="0"/>
        <v>0.31119090365050867</v>
      </c>
    </row>
    <row r="71" spans="1:7" x14ac:dyDescent="0.25">
      <c r="A71" s="75" t="s">
        <v>19</v>
      </c>
      <c r="B71" s="124">
        <f>SUM(B7:B70)</f>
        <v>25687</v>
      </c>
      <c r="C71" s="124">
        <f>SUM(C7:C70)</f>
        <v>25600</v>
      </c>
      <c r="D71" s="124">
        <f>SUM(D7:D70)</f>
        <v>25787</v>
      </c>
      <c r="E71" s="124">
        <f>SUM(E7:E70)</f>
        <v>96903</v>
      </c>
      <c r="F71" s="124">
        <f>SUM(F7:F70)</f>
        <v>32017</v>
      </c>
      <c r="G71" s="218">
        <f>IF(E71&lt;&gt;0,F71/E71,"")</f>
        <v>0.33040256751596958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D000F-2DE0-439B-81E2-08C19DCD2355}">
  <dimension ref="A1:R162"/>
  <sheetViews>
    <sheetView tabSelected="1" view="pageLayout" topLeftCell="A4" zoomScaleNormal="100" workbookViewId="0">
      <selection activeCell="R162" sqref="R162"/>
    </sheetView>
  </sheetViews>
  <sheetFormatPr defaultRowHeight="15" x14ac:dyDescent="0.25"/>
  <cols>
    <col min="1" max="1" width="9" bestFit="1" customWidth="1"/>
    <col min="2" max="3" width="15" customWidth="1"/>
    <col min="4" max="4" width="18.85546875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9.7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275</v>
      </c>
      <c r="B6" s="125"/>
      <c r="C6" s="125"/>
      <c r="D6" s="125"/>
      <c r="E6" s="125"/>
      <c r="F6" s="125"/>
      <c r="G6" s="125"/>
    </row>
    <row r="7" spans="1:7" ht="15.75" x14ac:dyDescent="0.25">
      <c r="A7" s="113" t="s">
        <v>276</v>
      </c>
      <c r="B7" s="173">
        <v>274</v>
      </c>
      <c r="C7" s="173">
        <v>269</v>
      </c>
      <c r="D7" s="173">
        <v>274</v>
      </c>
      <c r="E7" s="173">
        <v>530</v>
      </c>
      <c r="F7" s="173">
        <v>319</v>
      </c>
      <c r="G7" s="222">
        <f t="shared" ref="G7:G16" si="0">IF(E7&lt;&gt;0,F7/E7,"")</f>
        <v>0.60188679245283017</v>
      </c>
    </row>
    <row r="8" spans="1:7" ht="15.75" x14ac:dyDescent="0.25">
      <c r="A8" s="113" t="s">
        <v>277</v>
      </c>
      <c r="B8" s="173">
        <v>37</v>
      </c>
      <c r="C8" s="173">
        <v>37</v>
      </c>
      <c r="D8" s="173">
        <v>37</v>
      </c>
      <c r="E8" s="173">
        <v>62</v>
      </c>
      <c r="F8" s="173">
        <v>45</v>
      </c>
      <c r="G8" s="223">
        <f t="shared" si="0"/>
        <v>0.72580645161290325</v>
      </c>
    </row>
    <row r="9" spans="1:7" ht="15.75" x14ac:dyDescent="0.25">
      <c r="A9" s="113" t="s">
        <v>278</v>
      </c>
      <c r="B9" s="173">
        <v>319</v>
      </c>
      <c r="C9" s="173">
        <v>318</v>
      </c>
      <c r="D9" s="173">
        <v>319</v>
      </c>
      <c r="E9" s="173">
        <v>733</v>
      </c>
      <c r="F9" s="173">
        <v>351</v>
      </c>
      <c r="G9" s="223">
        <f t="shared" si="0"/>
        <v>0.47885402455661663</v>
      </c>
    </row>
    <row r="10" spans="1:7" ht="15.75" x14ac:dyDescent="0.25">
      <c r="A10" s="113" t="s">
        <v>279</v>
      </c>
      <c r="B10" s="173">
        <v>179</v>
      </c>
      <c r="C10" s="173">
        <v>180</v>
      </c>
      <c r="D10" s="173">
        <v>182</v>
      </c>
      <c r="E10" s="173">
        <v>411</v>
      </c>
      <c r="F10" s="173">
        <v>208</v>
      </c>
      <c r="G10" s="223">
        <f t="shared" si="0"/>
        <v>0.5060827250608273</v>
      </c>
    </row>
    <row r="11" spans="1:7" ht="15.75" x14ac:dyDescent="0.25">
      <c r="A11" s="113" t="s">
        <v>280</v>
      </c>
      <c r="B11" s="173">
        <v>298</v>
      </c>
      <c r="C11" s="173">
        <v>299</v>
      </c>
      <c r="D11" s="173">
        <v>300</v>
      </c>
      <c r="E11" s="173">
        <v>665</v>
      </c>
      <c r="F11" s="173">
        <v>360</v>
      </c>
      <c r="G11" s="223">
        <f t="shared" si="0"/>
        <v>0.54135338345864659</v>
      </c>
    </row>
    <row r="12" spans="1:7" ht="15.75" x14ac:dyDescent="0.25">
      <c r="A12" s="113" t="s">
        <v>281</v>
      </c>
      <c r="B12" s="173">
        <v>262</v>
      </c>
      <c r="C12" s="173">
        <v>258</v>
      </c>
      <c r="D12" s="173">
        <v>264</v>
      </c>
      <c r="E12" s="173">
        <v>601</v>
      </c>
      <c r="F12" s="173">
        <v>312</v>
      </c>
      <c r="G12" s="223">
        <f t="shared" si="0"/>
        <v>0.51913477537437602</v>
      </c>
    </row>
    <row r="13" spans="1:7" ht="15.75" x14ac:dyDescent="0.25">
      <c r="A13" s="174" t="s">
        <v>282</v>
      </c>
      <c r="B13" s="173">
        <v>165</v>
      </c>
      <c r="C13" s="173">
        <v>159</v>
      </c>
      <c r="D13" s="173">
        <v>158</v>
      </c>
      <c r="E13" s="173">
        <v>400</v>
      </c>
      <c r="F13" s="173">
        <v>201</v>
      </c>
      <c r="G13" s="223">
        <f t="shared" si="0"/>
        <v>0.50249999999999995</v>
      </c>
    </row>
    <row r="14" spans="1:7" ht="15.75" x14ac:dyDescent="0.25">
      <c r="A14" s="174" t="s">
        <v>283</v>
      </c>
      <c r="B14" s="173">
        <v>180</v>
      </c>
      <c r="C14" s="173">
        <v>180</v>
      </c>
      <c r="D14" s="173">
        <v>181</v>
      </c>
      <c r="E14" s="173">
        <v>368</v>
      </c>
      <c r="F14" s="173">
        <v>201</v>
      </c>
      <c r="G14" s="223">
        <f t="shared" si="0"/>
        <v>0.54619565217391308</v>
      </c>
    </row>
    <row r="15" spans="1:7" ht="15.75" x14ac:dyDescent="0.25">
      <c r="A15" s="174" t="s">
        <v>284</v>
      </c>
      <c r="B15" s="173">
        <v>22</v>
      </c>
      <c r="C15" s="173">
        <v>22</v>
      </c>
      <c r="D15" s="173">
        <v>22</v>
      </c>
      <c r="E15" s="173">
        <v>38</v>
      </c>
      <c r="F15" s="173">
        <v>30</v>
      </c>
      <c r="G15" s="223">
        <f t="shared" si="0"/>
        <v>0.78947368421052633</v>
      </c>
    </row>
    <row r="16" spans="1:7" x14ac:dyDescent="0.25">
      <c r="A16" s="75" t="s">
        <v>19</v>
      </c>
      <c r="B16" s="124">
        <f>SUM(B7:B15)</f>
        <v>1736</v>
      </c>
      <c r="C16" s="124">
        <f>SUM(C7:C15)</f>
        <v>1722</v>
      </c>
      <c r="D16" s="124">
        <f>SUM(D7:D15)</f>
        <v>1737</v>
      </c>
      <c r="E16" s="124">
        <f>SUM(E7:E15)</f>
        <v>3808</v>
      </c>
      <c r="F16" s="124">
        <f>SUM(F7:F15)</f>
        <v>2027</v>
      </c>
      <c r="G16" s="231">
        <f t="shared" si="0"/>
        <v>0.53230042016806722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62D7C-4644-46F6-BDA5-676A47615C1E}">
  <dimension ref="A1:R162"/>
  <sheetViews>
    <sheetView tabSelected="1" view="pageLayout" topLeftCell="A13" zoomScaleNormal="100" workbookViewId="0">
      <selection activeCell="R162" sqref="R162"/>
    </sheetView>
  </sheetViews>
  <sheetFormatPr defaultRowHeight="15" x14ac:dyDescent="0.25"/>
  <cols>
    <col min="1" max="1" width="15.710937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68.2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108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109</v>
      </c>
      <c r="B7" s="49">
        <v>38</v>
      </c>
      <c r="C7" s="87">
        <v>4</v>
      </c>
      <c r="D7" s="48">
        <v>246</v>
      </c>
      <c r="E7" s="148"/>
      <c r="F7" s="148"/>
      <c r="G7" s="148"/>
      <c r="H7" s="149"/>
      <c r="I7" s="114">
        <v>36</v>
      </c>
      <c r="J7" s="49">
        <v>78</v>
      </c>
      <c r="K7" s="48">
        <v>189</v>
      </c>
    </row>
    <row r="8" spans="1:11" x14ac:dyDescent="0.25">
      <c r="A8" s="113" t="s">
        <v>110</v>
      </c>
      <c r="B8" s="82">
        <v>44</v>
      </c>
      <c r="C8" s="81">
        <v>10</v>
      </c>
      <c r="D8" s="98">
        <v>224</v>
      </c>
      <c r="E8" s="150"/>
      <c r="F8" s="150"/>
      <c r="G8" s="150"/>
      <c r="H8" s="151"/>
      <c r="I8" s="131">
        <v>48</v>
      </c>
      <c r="J8" s="82">
        <v>64</v>
      </c>
      <c r="K8" s="98">
        <v>176</v>
      </c>
    </row>
    <row r="9" spans="1:11" x14ac:dyDescent="0.25">
      <c r="A9" s="113" t="s">
        <v>111</v>
      </c>
      <c r="B9" s="82">
        <v>49</v>
      </c>
      <c r="C9" s="81">
        <v>9</v>
      </c>
      <c r="D9" s="98">
        <v>221</v>
      </c>
      <c r="E9" s="150"/>
      <c r="F9" s="150"/>
      <c r="G9" s="150"/>
      <c r="H9" s="151"/>
      <c r="I9" s="131">
        <v>55</v>
      </c>
      <c r="J9" s="82">
        <v>85</v>
      </c>
      <c r="K9" s="98">
        <v>157</v>
      </c>
    </row>
    <row r="10" spans="1:11" x14ac:dyDescent="0.25">
      <c r="A10" s="113" t="s">
        <v>112</v>
      </c>
      <c r="B10" s="82">
        <v>27</v>
      </c>
      <c r="C10" s="81">
        <v>13</v>
      </c>
      <c r="D10" s="98">
        <v>238</v>
      </c>
      <c r="E10" s="150"/>
      <c r="F10" s="150"/>
      <c r="G10" s="150"/>
      <c r="H10" s="151"/>
      <c r="I10" s="131">
        <v>35</v>
      </c>
      <c r="J10" s="82">
        <v>79</v>
      </c>
      <c r="K10" s="98">
        <v>171</v>
      </c>
    </row>
    <row r="11" spans="1:11" x14ac:dyDescent="0.25">
      <c r="A11" s="113" t="s">
        <v>113</v>
      </c>
      <c r="B11" s="82">
        <v>77</v>
      </c>
      <c r="C11" s="81">
        <v>13</v>
      </c>
      <c r="D11" s="98">
        <v>215</v>
      </c>
      <c r="E11" s="150"/>
      <c r="F11" s="150"/>
      <c r="G11" s="150"/>
      <c r="H11" s="151"/>
      <c r="I11" s="131">
        <v>80</v>
      </c>
      <c r="J11" s="82">
        <v>65</v>
      </c>
      <c r="K11" s="98">
        <v>167</v>
      </c>
    </row>
    <row r="12" spans="1:11" x14ac:dyDescent="0.25">
      <c r="A12" s="113" t="s">
        <v>114</v>
      </c>
      <c r="B12" s="82">
        <v>67</v>
      </c>
      <c r="C12" s="81">
        <v>4</v>
      </c>
      <c r="D12" s="98">
        <v>316</v>
      </c>
      <c r="E12" s="150"/>
      <c r="F12" s="150"/>
      <c r="G12" s="150"/>
      <c r="H12" s="151"/>
      <c r="I12" s="131">
        <v>64</v>
      </c>
      <c r="J12" s="82">
        <v>79</v>
      </c>
      <c r="K12" s="98">
        <v>255</v>
      </c>
    </row>
    <row r="13" spans="1:11" x14ac:dyDescent="0.25">
      <c r="A13" s="113" t="s">
        <v>115</v>
      </c>
      <c r="B13" s="82">
        <v>29</v>
      </c>
      <c r="C13" s="81">
        <v>2</v>
      </c>
      <c r="D13" s="98">
        <v>434</v>
      </c>
      <c r="E13" s="150"/>
      <c r="F13" s="150"/>
      <c r="G13" s="150"/>
      <c r="H13" s="151"/>
      <c r="I13" s="131">
        <v>24</v>
      </c>
      <c r="J13" s="82">
        <v>155</v>
      </c>
      <c r="K13" s="98">
        <v>303</v>
      </c>
    </row>
    <row r="14" spans="1:11" x14ac:dyDescent="0.25">
      <c r="A14" s="113" t="s">
        <v>116</v>
      </c>
      <c r="B14" s="82">
        <v>25</v>
      </c>
      <c r="C14" s="81">
        <v>6</v>
      </c>
      <c r="D14" s="98">
        <v>353</v>
      </c>
      <c r="E14" s="150"/>
      <c r="F14" s="150"/>
      <c r="G14" s="150"/>
      <c r="H14" s="151"/>
      <c r="I14" s="131">
        <v>27</v>
      </c>
      <c r="J14" s="82">
        <v>114</v>
      </c>
      <c r="K14" s="98">
        <v>264</v>
      </c>
    </row>
    <row r="15" spans="1:11" x14ac:dyDescent="0.25">
      <c r="A15" s="113" t="s">
        <v>117</v>
      </c>
      <c r="B15" s="82">
        <v>25</v>
      </c>
      <c r="C15" s="81">
        <v>1</v>
      </c>
      <c r="D15" s="98">
        <v>316</v>
      </c>
      <c r="E15" s="150"/>
      <c r="F15" s="150"/>
      <c r="G15" s="150"/>
      <c r="H15" s="151"/>
      <c r="I15" s="131">
        <v>25</v>
      </c>
      <c r="J15" s="82">
        <v>120</v>
      </c>
      <c r="K15" s="98">
        <v>221</v>
      </c>
    </row>
    <row r="16" spans="1:11" x14ac:dyDescent="0.25">
      <c r="A16" s="113" t="s">
        <v>118</v>
      </c>
      <c r="B16" s="82">
        <v>28</v>
      </c>
      <c r="C16" s="81">
        <v>2</v>
      </c>
      <c r="D16" s="98">
        <v>231</v>
      </c>
      <c r="E16" s="150"/>
      <c r="F16" s="150"/>
      <c r="G16" s="150"/>
      <c r="H16" s="151"/>
      <c r="I16" s="131">
        <v>28</v>
      </c>
      <c r="J16" s="82">
        <v>65</v>
      </c>
      <c r="K16" s="98">
        <v>182</v>
      </c>
    </row>
    <row r="17" spans="1:11" x14ac:dyDescent="0.25">
      <c r="A17" s="113" t="s">
        <v>119</v>
      </c>
      <c r="B17" s="82">
        <v>13</v>
      </c>
      <c r="C17" s="81">
        <v>7</v>
      </c>
      <c r="D17" s="98">
        <v>179</v>
      </c>
      <c r="E17" s="150"/>
      <c r="F17" s="150"/>
      <c r="G17" s="150"/>
      <c r="H17" s="151"/>
      <c r="I17" s="131">
        <v>18</v>
      </c>
      <c r="J17" s="82">
        <v>50</v>
      </c>
      <c r="K17" s="98">
        <v>141</v>
      </c>
    </row>
    <row r="18" spans="1:11" x14ac:dyDescent="0.25">
      <c r="A18" s="113" t="s">
        <v>120</v>
      </c>
      <c r="B18" s="82">
        <v>12</v>
      </c>
      <c r="C18" s="81">
        <v>3</v>
      </c>
      <c r="D18" s="98">
        <v>335</v>
      </c>
      <c r="E18" s="150"/>
      <c r="F18" s="150"/>
      <c r="G18" s="150"/>
      <c r="H18" s="151"/>
      <c r="I18" s="131">
        <v>13</v>
      </c>
      <c r="J18" s="82">
        <v>89</v>
      </c>
      <c r="K18" s="98">
        <v>271</v>
      </c>
    </row>
    <row r="19" spans="1:11" x14ac:dyDescent="0.25">
      <c r="A19" s="113" t="s">
        <v>121</v>
      </c>
      <c r="B19" s="82">
        <v>34</v>
      </c>
      <c r="C19" s="81">
        <v>7</v>
      </c>
      <c r="D19" s="98">
        <v>239</v>
      </c>
      <c r="E19" s="150"/>
      <c r="F19" s="150"/>
      <c r="G19" s="150"/>
      <c r="H19" s="151"/>
      <c r="I19" s="131">
        <v>37</v>
      </c>
      <c r="J19" s="82">
        <v>69</v>
      </c>
      <c r="K19" s="98">
        <v>184</v>
      </c>
    </row>
    <row r="20" spans="1:11" x14ac:dyDescent="0.25">
      <c r="A20" s="113" t="s">
        <v>122</v>
      </c>
      <c r="B20" s="82">
        <v>32</v>
      </c>
      <c r="C20" s="81">
        <v>7</v>
      </c>
      <c r="D20" s="98">
        <v>325</v>
      </c>
      <c r="E20" s="150"/>
      <c r="F20" s="150"/>
      <c r="G20" s="150"/>
      <c r="H20" s="151"/>
      <c r="I20" s="131">
        <v>34</v>
      </c>
      <c r="J20" s="82">
        <v>103</v>
      </c>
      <c r="K20" s="98">
        <v>237</v>
      </c>
    </row>
    <row r="21" spans="1:11" x14ac:dyDescent="0.25">
      <c r="A21" s="113" t="s">
        <v>123</v>
      </c>
      <c r="B21" s="82">
        <v>24</v>
      </c>
      <c r="C21" s="81">
        <v>7</v>
      </c>
      <c r="D21" s="98">
        <v>182</v>
      </c>
      <c r="E21" s="150"/>
      <c r="F21" s="150"/>
      <c r="G21" s="150"/>
      <c r="H21" s="151"/>
      <c r="I21" s="131">
        <v>27</v>
      </c>
      <c r="J21" s="82">
        <v>38</v>
      </c>
      <c r="K21" s="98">
        <v>155</v>
      </c>
    </row>
    <row r="22" spans="1:11" x14ac:dyDescent="0.25">
      <c r="A22" s="113" t="s">
        <v>124</v>
      </c>
      <c r="B22" s="82">
        <v>14</v>
      </c>
      <c r="C22" s="81">
        <v>1</v>
      </c>
      <c r="D22" s="98">
        <v>108</v>
      </c>
      <c r="E22" s="150"/>
      <c r="F22" s="150"/>
      <c r="G22" s="150"/>
      <c r="H22" s="151"/>
      <c r="I22" s="131">
        <v>15</v>
      </c>
      <c r="J22" s="82">
        <v>45</v>
      </c>
      <c r="K22" s="98">
        <v>65</v>
      </c>
    </row>
    <row r="23" spans="1:11" x14ac:dyDescent="0.25">
      <c r="A23" s="113" t="s">
        <v>125</v>
      </c>
      <c r="B23" s="82">
        <v>23</v>
      </c>
      <c r="C23" s="81">
        <v>6</v>
      </c>
      <c r="D23" s="98">
        <v>259</v>
      </c>
      <c r="E23" s="150"/>
      <c r="F23" s="150"/>
      <c r="G23" s="150"/>
      <c r="H23" s="151"/>
      <c r="I23" s="131">
        <v>27</v>
      </c>
      <c r="J23" s="82">
        <v>83</v>
      </c>
      <c r="K23" s="98">
        <v>201</v>
      </c>
    </row>
    <row r="24" spans="1:11" x14ac:dyDescent="0.25">
      <c r="A24" s="113" t="s">
        <v>126</v>
      </c>
      <c r="B24" s="82">
        <v>24</v>
      </c>
      <c r="C24" s="81">
        <v>4</v>
      </c>
      <c r="D24" s="98">
        <v>230</v>
      </c>
      <c r="E24" s="150"/>
      <c r="F24" s="150"/>
      <c r="G24" s="150"/>
      <c r="H24" s="151"/>
      <c r="I24" s="131">
        <v>23</v>
      </c>
      <c r="J24" s="82">
        <v>66</v>
      </c>
      <c r="K24" s="98">
        <v>168</v>
      </c>
    </row>
    <row r="25" spans="1:11" x14ac:dyDescent="0.25">
      <c r="A25" s="113" t="s">
        <v>127</v>
      </c>
      <c r="B25" s="82">
        <v>17</v>
      </c>
      <c r="C25" s="81">
        <v>7</v>
      </c>
      <c r="D25" s="98">
        <v>134</v>
      </c>
      <c r="E25" s="150"/>
      <c r="F25" s="150"/>
      <c r="G25" s="150"/>
      <c r="H25" s="151"/>
      <c r="I25" s="131">
        <v>23</v>
      </c>
      <c r="J25" s="82">
        <v>52</v>
      </c>
      <c r="K25" s="98">
        <v>101</v>
      </c>
    </row>
    <row r="26" spans="1:11" x14ac:dyDescent="0.25">
      <c r="A26" s="113" t="s">
        <v>128</v>
      </c>
      <c r="B26" s="82">
        <v>92</v>
      </c>
      <c r="C26" s="81">
        <v>0</v>
      </c>
      <c r="D26" s="98">
        <v>20</v>
      </c>
      <c r="E26" s="150"/>
      <c r="F26" s="150"/>
      <c r="G26" s="150"/>
      <c r="H26" s="151"/>
      <c r="I26" s="131">
        <v>71</v>
      </c>
      <c r="J26" s="82">
        <v>10</v>
      </c>
      <c r="K26" s="98">
        <v>16</v>
      </c>
    </row>
    <row r="27" spans="1:11" x14ac:dyDescent="0.25">
      <c r="A27" s="113" t="s">
        <v>129</v>
      </c>
      <c r="B27" s="82">
        <v>31</v>
      </c>
      <c r="C27" s="81">
        <v>4</v>
      </c>
      <c r="D27" s="98">
        <v>343</v>
      </c>
      <c r="E27" s="150"/>
      <c r="F27" s="150"/>
      <c r="G27" s="150"/>
      <c r="H27" s="151"/>
      <c r="I27" s="131">
        <v>32</v>
      </c>
      <c r="J27" s="82">
        <v>126</v>
      </c>
      <c r="K27" s="98">
        <v>240</v>
      </c>
    </row>
    <row r="28" spans="1:11" x14ac:dyDescent="0.25">
      <c r="A28" s="113" t="s">
        <v>130</v>
      </c>
      <c r="B28" s="82">
        <v>19</v>
      </c>
      <c r="C28" s="81">
        <v>3</v>
      </c>
      <c r="D28" s="98">
        <v>342</v>
      </c>
      <c r="E28" s="152"/>
      <c r="F28" s="152"/>
      <c r="G28" s="152"/>
      <c r="H28" s="153"/>
      <c r="I28" s="131">
        <v>20</v>
      </c>
      <c r="J28" s="82">
        <v>92</v>
      </c>
      <c r="K28" s="98">
        <v>255</v>
      </c>
    </row>
    <row r="29" spans="1:11" x14ac:dyDescent="0.25">
      <c r="A29" s="113" t="s">
        <v>131</v>
      </c>
      <c r="B29" s="82">
        <v>13</v>
      </c>
      <c r="C29" s="81">
        <v>5</v>
      </c>
      <c r="D29" s="98">
        <v>180</v>
      </c>
      <c r="E29" s="152"/>
      <c r="F29" s="152"/>
      <c r="G29" s="152"/>
      <c r="H29" s="153"/>
      <c r="I29" s="131">
        <v>15</v>
      </c>
      <c r="J29" s="82">
        <v>83</v>
      </c>
      <c r="K29" s="98">
        <v>121</v>
      </c>
    </row>
    <row r="30" spans="1:11" x14ac:dyDescent="0.25">
      <c r="A30" s="113" t="s">
        <v>132</v>
      </c>
      <c r="B30" s="82">
        <v>16</v>
      </c>
      <c r="C30" s="81">
        <v>4</v>
      </c>
      <c r="D30" s="98">
        <v>266</v>
      </c>
      <c r="E30" s="152"/>
      <c r="F30" s="152"/>
      <c r="G30" s="152"/>
      <c r="H30" s="153"/>
      <c r="I30" s="131">
        <v>19</v>
      </c>
      <c r="J30" s="82">
        <v>77</v>
      </c>
      <c r="K30" s="98">
        <v>206</v>
      </c>
    </row>
    <row r="31" spans="1:11" x14ac:dyDescent="0.25">
      <c r="A31" s="113" t="s">
        <v>133</v>
      </c>
      <c r="B31" s="82">
        <v>17</v>
      </c>
      <c r="C31" s="81">
        <v>0</v>
      </c>
      <c r="D31" s="98">
        <v>270</v>
      </c>
      <c r="E31" s="152"/>
      <c r="F31" s="152"/>
      <c r="G31" s="152"/>
      <c r="H31" s="153"/>
      <c r="I31" s="131">
        <v>17</v>
      </c>
      <c r="J31" s="82">
        <v>111</v>
      </c>
      <c r="K31" s="98">
        <v>176</v>
      </c>
    </row>
    <row r="32" spans="1:11" x14ac:dyDescent="0.25">
      <c r="A32" s="113" t="s">
        <v>134</v>
      </c>
      <c r="B32" s="82">
        <v>1</v>
      </c>
      <c r="C32" s="81">
        <v>1</v>
      </c>
      <c r="D32" s="98">
        <v>7</v>
      </c>
      <c r="E32" s="279"/>
      <c r="F32" s="150"/>
      <c r="G32" s="150"/>
      <c r="H32" s="280"/>
      <c r="I32" s="131">
        <v>2</v>
      </c>
      <c r="J32" s="82">
        <v>3</v>
      </c>
      <c r="K32" s="98">
        <v>4</v>
      </c>
    </row>
    <row r="33" spans="1:11" x14ac:dyDescent="0.25">
      <c r="A33" s="113" t="s">
        <v>135</v>
      </c>
      <c r="B33" s="82">
        <v>0</v>
      </c>
      <c r="C33" s="81">
        <v>0</v>
      </c>
      <c r="D33" s="98">
        <v>0</v>
      </c>
      <c r="E33" s="152"/>
      <c r="F33" s="152"/>
      <c r="G33" s="152"/>
      <c r="H33" s="153"/>
      <c r="I33" s="131">
        <v>0</v>
      </c>
      <c r="J33" s="82">
        <v>0</v>
      </c>
      <c r="K33" s="98">
        <v>0</v>
      </c>
    </row>
    <row r="34" spans="1:11" x14ac:dyDescent="0.25">
      <c r="A34" s="113" t="s">
        <v>136</v>
      </c>
      <c r="B34" s="82">
        <v>0</v>
      </c>
      <c r="C34" s="104">
        <v>0</v>
      </c>
      <c r="D34" s="98">
        <v>1</v>
      </c>
      <c r="E34" s="152"/>
      <c r="F34" s="152"/>
      <c r="G34" s="152"/>
      <c r="H34" s="153"/>
      <c r="I34" s="142">
        <v>0</v>
      </c>
      <c r="J34" s="154">
        <v>0</v>
      </c>
      <c r="K34" s="98">
        <v>1</v>
      </c>
    </row>
    <row r="35" spans="1:11" x14ac:dyDescent="0.25">
      <c r="A35" s="75" t="s">
        <v>19</v>
      </c>
      <c r="B35" s="124">
        <f>SUM(B7:B34)</f>
        <v>791</v>
      </c>
      <c r="C35" s="124">
        <f>SUM(C7:C34)</f>
        <v>130</v>
      </c>
      <c r="D35" s="124">
        <f>SUM(D7:D34)</f>
        <v>6214</v>
      </c>
      <c r="E35" s="76"/>
      <c r="F35" s="76"/>
      <c r="G35" s="76"/>
      <c r="H35" s="76"/>
      <c r="I35" s="124">
        <f>SUM(I7:I34)</f>
        <v>815</v>
      </c>
      <c r="J35" s="124">
        <f>SUM(J7:J34)</f>
        <v>2001</v>
      </c>
      <c r="K35" s="124">
        <f>SUM(K7:K34)</f>
        <v>4627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D087F-FA09-4120-91BC-65955DE281DB}">
  <dimension ref="A1:R162"/>
  <sheetViews>
    <sheetView tabSelected="1" view="pageLayout" topLeftCell="A16" zoomScaleNormal="100" workbookViewId="0">
      <selection activeCell="R162" sqref="R162"/>
    </sheetView>
  </sheetViews>
  <sheetFormatPr defaultRowHeight="15" x14ac:dyDescent="0.25"/>
  <cols>
    <col min="1" max="1" width="11.7109375" customWidth="1"/>
    <col min="2" max="2" width="14.42578125" customWidth="1"/>
    <col min="3" max="3" width="12.7109375" customWidth="1"/>
    <col min="4" max="4" width="18.28515625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285</v>
      </c>
      <c r="B6" s="125"/>
      <c r="C6" s="125"/>
      <c r="D6" s="125"/>
      <c r="E6" s="125"/>
      <c r="F6" s="125"/>
      <c r="G6" s="125"/>
    </row>
    <row r="7" spans="1:7" x14ac:dyDescent="0.25">
      <c r="A7" s="113" t="s">
        <v>286</v>
      </c>
      <c r="B7" s="114">
        <v>84</v>
      </c>
      <c r="C7" s="48">
        <v>84</v>
      </c>
      <c r="D7" s="48">
        <v>87</v>
      </c>
      <c r="E7" s="87">
        <v>494</v>
      </c>
      <c r="F7" s="87">
        <v>99</v>
      </c>
      <c r="G7" s="313">
        <f t="shared" ref="G7:G31" si="0">IF(E7&lt;&gt;0,F7/E7,"")</f>
        <v>0.20040485829959515</v>
      </c>
    </row>
    <row r="8" spans="1:7" x14ac:dyDescent="0.25">
      <c r="A8" s="113" t="s">
        <v>287</v>
      </c>
      <c r="B8" s="131">
        <v>83</v>
      </c>
      <c r="C8" s="98">
        <v>83</v>
      </c>
      <c r="D8" s="98">
        <v>86</v>
      </c>
      <c r="E8" s="81">
        <v>361</v>
      </c>
      <c r="F8" s="81">
        <v>96</v>
      </c>
      <c r="G8" s="314">
        <f t="shared" si="0"/>
        <v>0.26592797783933519</v>
      </c>
    </row>
    <row r="9" spans="1:7" x14ac:dyDescent="0.25">
      <c r="A9" s="113" t="s">
        <v>288</v>
      </c>
      <c r="B9" s="131">
        <v>223</v>
      </c>
      <c r="C9" s="98">
        <v>218</v>
      </c>
      <c r="D9" s="98">
        <v>223</v>
      </c>
      <c r="E9" s="81">
        <v>719</v>
      </c>
      <c r="F9" s="81">
        <v>247</v>
      </c>
      <c r="G9" s="314">
        <f t="shared" si="0"/>
        <v>0.34353268428372741</v>
      </c>
    </row>
    <row r="10" spans="1:7" x14ac:dyDescent="0.25">
      <c r="A10" s="113" t="s">
        <v>289</v>
      </c>
      <c r="B10" s="131">
        <v>299</v>
      </c>
      <c r="C10" s="98">
        <v>295</v>
      </c>
      <c r="D10" s="98">
        <v>301</v>
      </c>
      <c r="E10" s="81">
        <v>830</v>
      </c>
      <c r="F10" s="81">
        <v>330</v>
      </c>
      <c r="G10" s="314">
        <f t="shared" si="0"/>
        <v>0.39759036144578314</v>
      </c>
    </row>
    <row r="11" spans="1:7" x14ac:dyDescent="0.25">
      <c r="A11" s="113" t="s">
        <v>290</v>
      </c>
      <c r="B11" s="131">
        <v>175</v>
      </c>
      <c r="C11" s="98">
        <v>180</v>
      </c>
      <c r="D11" s="98">
        <v>180</v>
      </c>
      <c r="E11" s="81">
        <v>611</v>
      </c>
      <c r="F11" s="81">
        <v>199</v>
      </c>
      <c r="G11" s="314">
        <f t="shared" si="0"/>
        <v>0.32569558101472995</v>
      </c>
    </row>
    <row r="12" spans="1:7" x14ac:dyDescent="0.25">
      <c r="A12" s="113" t="s">
        <v>291</v>
      </c>
      <c r="B12" s="131">
        <v>208</v>
      </c>
      <c r="C12" s="98">
        <v>203</v>
      </c>
      <c r="D12" s="98">
        <v>210</v>
      </c>
      <c r="E12" s="81">
        <v>753</v>
      </c>
      <c r="F12" s="81">
        <v>243</v>
      </c>
      <c r="G12" s="314">
        <f t="shared" si="0"/>
        <v>0.32270916334661354</v>
      </c>
    </row>
    <row r="13" spans="1:7" x14ac:dyDescent="0.25">
      <c r="A13" s="113" t="s">
        <v>292</v>
      </c>
      <c r="B13" s="131">
        <v>126</v>
      </c>
      <c r="C13" s="98">
        <v>123</v>
      </c>
      <c r="D13" s="98">
        <v>127</v>
      </c>
      <c r="E13" s="81">
        <v>361</v>
      </c>
      <c r="F13" s="81">
        <v>145</v>
      </c>
      <c r="G13" s="314">
        <f t="shared" si="0"/>
        <v>0.40166204986149584</v>
      </c>
    </row>
    <row r="14" spans="1:7" x14ac:dyDescent="0.25">
      <c r="A14" s="113" t="s">
        <v>293</v>
      </c>
      <c r="B14" s="131">
        <v>65</v>
      </c>
      <c r="C14" s="98">
        <v>64</v>
      </c>
      <c r="D14" s="98">
        <v>65</v>
      </c>
      <c r="E14" s="81">
        <v>111</v>
      </c>
      <c r="F14" s="81">
        <v>76</v>
      </c>
      <c r="G14" s="314">
        <f t="shared" si="0"/>
        <v>0.68468468468468469</v>
      </c>
    </row>
    <row r="15" spans="1:7" x14ac:dyDescent="0.25">
      <c r="A15" s="113" t="s">
        <v>294</v>
      </c>
      <c r="B15" s="131">
        <v>22</v>
      </c>
      <c r="C15" s="98">
        <v>23</v>
      </c>
      <c r="D15" s="98">
        <v>22</v>
      </c>
      <c r="E15" s="81">
        <v>43</v>
      </c>
      <c r="F15" s="81">
        <v>27</v>
      </c>
      <c r="G15" s="314">
        <f t="shared" si="0"/>
        <v>0.62790697674418605</v>
      </c>
    </row>
    <row r="16" spans="1:7" x14ac:dyDescent="0.25">
      <c r="A16" s="113" t="s">
        <v>295</v>
      </c>
      <c r="B16" s="131">
        <v>224</v>
      </c>
      <c r="C16" s="98">
        <v>218</v>
      </c>
      <c r="D16" s="98">
        <v>222</v>
      </c>
      <c r="E16" s="81">
        <v>773</v>
      </c>
      <c r="F16" s="81">
        <v>252</v>
      </c>
      <c r="G16" s="314">
        <f t="shared" si="0"/>
        <v>0.32600258732212162</v>
      </c>
    </row>
    <row r="17" spans="1:7" x14ac:dyDescent="0.25">
      <c r="A17" s="113" t="s">
        <v>296</v>
      </c>
      <c r="B17" s="131">
        <v>57</v>
      </c>
      <c r="C17" s="98">
        <v>58</v>
      </c>
      <c r="D17" s="98">
        <v>57</v>
      </c>
      <c r="E17" s="81">
        <v>100</v>
      </c>
      <c r="F17" s="81">
        <v>72</v>
      </c>
      <c r="G17" s="314">
        <f t="shared" si="0"/>
        <v>0.72</v>
      </c>
    </row>
    <row r="18" spans="1:7" x14ac:dyDescent="0.25">
      <c r="A18" s="113" t="s">
        <v>297</v>
      </c>
      <c r="B18" s="131">
        <v>228</v>
      </c>
      <c r="C18" s="98">
        <v>219</v>
      </c>
      <c r="D18" s="98">
        <v>221</v>
      </c>
      <c r="E18" s="81">
        <v>625</v>
      </c>
      <c r="F18" s="81">
        <v>252</v>
      </c>
      <c r="G18" s="314">
        <f t="shared" si="0"/>
        <v>0.4032</v>
      </c>
    </row>
    <row r="19" spans="1:7" x14ac:dyDescent="0.25">
      <c r="A19" s="113" t="s">
        <v>298</v>
      </c>
      <c r="B19" s="131">
        <v>51</v>
      </c>
      <c r="C19" s="98">
        <v>51</v>
      </c>
      <c r="D19" s="98">
        <v>52</v>
      </c>
      <c r="E19" s="81">
        <v>101</v>
      </c>
      <c r="F19" s="81">
        <v>57</v>
      </c>
      <c r="G19" s="314">
        <f t="shared" si="0"/>
        <v>0.5643564356435643</v>
      </c>
    </row>
    <row r="20" spans="1:7" x14ac:dyDescent="0.25">
      <c r="A20" s="113" t="s">
        <v>299</v>
      </c>
      <c r="B20" s="131">
        <v>76</v>
      </c>
      <c r="C20" s="98">
        <v>77</v>
      </c>
      <c r="D20" s="98">
        <v>76</v>
      </c>
      <c r="E20" s="81">
        <v>238</v>
      </c>
      <c r="F20" s="81">
        <v>84</v>
      </c>
      <c r="G20" s="314">
        <f t="shared" si="0"/>
        <v>0.35294117647058826</v>
      </c>
    </row>
    <row r="21" spans="1:7" x14ac:dyDescent="0.25">
      <c r="A21" s="113" t="s">
        <v>300</v>
      </c>
      <c r="B21" s="131">
        <v>105</v>
      </c>
      <c r="C21" s="98">
        <v>106</v>
      </c>
      <c r="D21" s="98">
        <v>107</v>
      </c>
      <c r="E21" s="81">
        <v>287</v>
      </c>
      <c r="F21" s="81">
        <v>122</v>
      </c>
      <c r="G21" s="314">
        <f t="shared" si="0"/>
        <v>0.42508710801393729</v>
      </c>
    </row>
    <row r="22" spans="1:7" x14ac:dyDescent="0.25">
      <c r="A22" s="113" t="s">
        <v>301</v>
      </c>
      <c r="B22" s="131">
        <v>92</v>
      </c>
      <c r="C22" s="98">
        <v>93</v>
      </c>
      <c r="D22" s="98">
        <v>89</v>
      </c>
      <c r="E22" s="81">
        <v>331</v>
      </c>
      <c r="F22" s="81">
        <v>103</v>
      </c>
      <c r="G22" s="314">
        <f t="shared" si="0"/>
        <v>0.31117824773413899</v>
      </c>
    </row>
    <row r="23" spans="1:7" x14ac:dyDescent="0.25">
      <c r="A23" s="113" t="s">
        <v>302</v>
      </c>
      <c r="B23" s="131">
        <v>106</v>
      </c>
      <c r="C23" s="98">
        <v>106</v>
      </c>
      <c r="D23" s="98">
        <v>106</v>
      </c>
      <c r="E23" s="81">
        <v>435</v>
      </c>
      <c r="F23" s="81">
        <v>122</v>
      </c>
      <c r="G23" s="314">
        <f t="shared" si="0"/>
        <v>0.28045977011494255</v>
      </c>
    </row>
    <row r="24" spans="1:7" x14ac:dyDescent="0.25">
      <c r="A24" s="113" t="s">
        <v>303</v>
      </c>
      <c r="B24" s="131">
        <v>28</v>
      </c>
      <c r="C24" s="98">
        <v>29</v>
      </c>
      <c r="D24" s="98">
        <v>28</v>
      </c>
      <c r="E24" s="81">
        <v>55</v>
      </c>
      <c r="F24" s="81">
        <v>31</v>
      </c>
      <c r="G24" s="314">
        <f t="shared" si="0"/>
        <v>0.5636363636363636</v>
      </c>
    </row>
    <row r="25" spans="1:7" x14ac:dyDescent="0.25">
      <c r="A25" s="113" t="s">
        <v>304</v>
      </c>
      <c r="B25" s="131">
        <v>103</v>
      </c>
      <c r="C25" s="98">
        <v>101</v>
      </c>
      <c r="D25" s="98">
        <v>102</v>
      </c>
      <c r="E25" s="81">
        <v>321</v>
      </c>
      <c r="F25" s="81">
        <v>116</v>
      </c>
      <c r="G25" s="314">
        <f t="shared" si="0"/>
        <v>0.36137071651090341</v>
      </c>
    </row>
    <row r="26" spans="1:7" x14ac:dyDescent="0.25">
      <c r="A26" s="113" t="s">
        <v>305</v>
      </c>
      <c r="B26" s="131">
        <v>175</v>
      </c>
      <c r="C26" s="98">
        <v>176</v>
      </c>
      <c r="D26" s="98">
        <v>176</v>
      </c>
      <c r="E26" s="81">
        <v>650</v>
      </c>
      <c r="F26" s="81">
        <v>203</v>
      </c>
      <c r="G26" s="314">
        <f t="shared" si="0"/>
        <v>0.31230769230769229</v>
      </c>
    </row>
    <row r="27" spans="1:7" x14ac:dyDescent="0.25">
      <c r="A27" s="113" t="s">
        <v>306</v>
      </c>
      <c r="B27" s="131">
        <v>237</v>
      </c>
      <c r="C27" s="98">
        <v>237</v>
      </c>
      <c r="D27" s="98">
        <v>239</v>
      </c>
      <c r="E27" s="81">
        <v>736</v>
      </c>
      <c r="F27" s="81">
        <v>265</v>
      </c>
      <c r="G27" s="314">
        <f t="shared" si="0"/>
        <v>0.36005434782608697</v>
      </c>
    </row>
    <row r="28" spans="1:7" x14ac:dyDescent="0.25">
      <c r="A28" s="113" t="s">
        <v>307</v>
      </c>
      <c r="B28" s="131">
        <v>21</v>
      </c>
      <c r="C28" s="98">
        <v>21</v>
      </c>
      <c r="D28" s="98">
        <v>22</v>
      </c>
      <c r="E28" s="81">
        <v>41</v>
      </c>
      <c r="F28" s="81">
        <v>27</v>
      </c>
      <c r="G28" s="314">
        <f t="shared" si="0"/>
        <v>0.65853658536585369</v>
      </c>
    </row>
    <row r="29" spans="1:7" x14ac:dyDescent="0.25">
      <c r="A29" s="113" t="s">
        <v>308</v>
      </c>
      <c r="B29" s="131">
        <v>206</v>
      </c>
      <c r="C29" s="98">
        <v>205</v>
      </c>
      <c r="D29" s="98">
        <v>206</v>
      </c>
      <c r="E29" s="81">
        <v>583</v>
      </c>
      <c r="F29" s="81">
        <v>245</v>
      </c>
      <c r="G29" s="314">
        <f t="shared" si="0"/>
        <v>0.42024013722126929</v>
      </c>
    </row>
    <row r="30" spans="1:7" x14ac:dyDescent="0.25">
      <c r="A30" s="113" t="s">
        <v>309</v>
      </c>
      <c r="B30" s="142">
        <v>83</v>
      </c>
      <c r="C30" s="98">
        <v>79</v>
      </c>
      <c r="D30" s="98">
        <v>81</v>
      </c>
      <c r="E30" s="81">
        <v>228</v>
      </c>
      <c r="F30" s="81">
        <v>99</v>
      </c>
      <c r="G30" s="314">
        <f t="shared" si="0"/>
        <v>0.43421052631578949</v>
      </c>
    </row>
    <row r="31" spans="1:7" x14ac:dyDescent="0.25">
      <c r="A31" s="75" t="s">
        <v>19</v>
      </c>
      <c r="B31" s="124">
        <f>SUM(B7:B30)</f>
        <v>3077</v>
      </c>
      <c r="C31" s="124">
        <f>SUM(C7:C30)</f>
        <v>3049</v>
      </c>
      <c r="D31" s="124">
        <f>SUM(D7:D30)</f>
        <v>3085</v>
      </c>
      <c r="E31" s="124">
        <f>SUM(E7:E30)</f>
        <v>9787</v>
      </c>
      <c r="F31" s="124">
        <f>SUM(F7:F30)</f>
        <v>3512</v>
      </c>
      <c r="G31" s="218">
        <f t="shared" si="0"/>
        <v>0.35884336364565239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98077-6B3B-401D-A3FA-C5F81B13D2B9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3.5703125" customWidth="1"/>
    <col min="2" max="2" width="14.28515625" customWidth="1"/>
    <col min="3" max="3" width="15.85546875" customWidth="1"/>
    <col min="4" max="4" width="17.28515625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310</v>
      </c>
      <c r="B6" s="125"/>
      <c r="C6" s="125"/>
      <c r="D6" s="125"/>
      <c r="E6" s="125"/>
      <c r="F6" s="125"/>
      <c r="G6" s="125"/>
    </row>
    <row r="7" spans="1:7" x14ac:dyDescent="0.25">
      <c r="A7" s="128" t="s">
        <v>202</v>
      </c>
      <c r="B7" s="49">
        <v>144</v>
      </c>
      <c r="C7" s="114">
        <v>133</v>
      </c>
      <c r="D7" s="48">
        <v>139</v>
      </c>
      <c r="E7" s="214">
        <v>389</v>
      </c>
      <c r="F7" s="87">
        <v>178</v>
      </c>
      <c r="G7" s="227">
        <f>IF(E7&lt;&gt;0,F7/E7,"")</f>
        <v>0.45758354755784064</v>
      </c>
    </row>
    <row r="8" spans="1:7" x14ac:dyDescent="0.25">
      <c r="A8" s="75" t="s">
        <v>19</v>
      </c>
      <c r="B8" s="124">
        <f>SUM(B7:B7)</f>
        <v>144</v>
      </c>
      <c r="C8" s="124">
        <f>SUM(C7:C7)</f>
        <v>133</v>
      </c>
      <c r="D8" s="124">
        <f>SUM(D7:D7)</f>
        <v>139</v>
      </c>
      <c r="E8" s="124">
        <f>SUM(E7:E7)</f>
        <v>389</v>
      </c>
      <c r="F8" s="124">
        <f>SUM(F7:F7)</f>
        <v>178</v>
      </c>
      <c r="G8" s="218">
        <f>IF(E8&lt;&gt;0,F8/E8,"")</f>
        <v>0.45758354755784064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83F37-79E8-4F12-B985-8A30B6090F03}">
  <dimension ref="A1:R162"/>
  <sheetViews>
    <sheetView tabSelected="1" view="pageLayout" topLeftCell="A10" zoomScaleNormal="100" workbookViewId="0">
      <selection activeCell="R162" sqref="R162"/>
    </sheetView>
  </sheetViews>
  <sheetFormatPr defaultRowHeight="15" x14ac:dyDescent="0.25"/>
  <cols>
    <col min="1" max="1" width="12.42578125" bestFit="1" customWidth="1"/>
    <col min="2" max="2" width="16.140625" customWidth="1"/>
    <col min="3" max="3" width="17.28515625" customWidth="1"/>
    <col min="4" max="4" width="18.42578125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7.7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311</v>
      </c>
      <c r="B6" s="111"/>
      <c r="C6" s="111"/>
      <c r="D6" s="111"/>
      <c r="E6" s="111"/>
      <c r="F6" s="111"/>
      <c r="G6" s="111"/>
    </row>
    <row r="7" spans="1:7" x14ac:dyDescent="0.25">
      <c r="A7" s="128" t="s">
        <v>312</v>
      </c>
      <c r="B7" s="114">
        <v>195</v>
      </c>
      <c r="C7" s="163">
        <v>204</v>
      </c>
      <c r="D7" s="114">
        <v>195</v>
      </c>
      <c r="E7" s="228">
        <v>608</v>
      </c>
      <c r="F7" s="87">
        <v>249</v>
      </c>
      <c r="G7" s="227">
        <f t="shared" ref="G7:G21" si="0">IF(E7&lt;&gt;0,F7/E7,"")</f>
        <v>0.40953947368421051</v>
      </c>
    </row>
    <row r="8" spans="1:7" x14ac:dyDescent="0.25">
      <c r="A8" s="128" t="s">
        <v>313</v>
      </c>
      <c r="B8" s="131">
        <v>221</v>
      </c>
      <c r="C8" s="164">
        <v>224</v>
      </c>
      <c r="D8" s="131">
        <v>224</v>
      </c>
      <c r="E8" s="228">
        <v>557</v>
      </c>
      <c r="F8" s="81">
        <v>284</v>
      </c>
      <c r="G8" s="229" t="s">
        <v>706</v>
      </c>
    </row>
    <row r="9" spans="1:7" x14ac:dyDescent="0.25">
      <c r="A9" s="128" t="s">
        <v>314</v>
      </c>
      <c r="B9" s="131">
        <v>240</v>
      </c>
      <c r="C9" s="164">
        <v>248</v>
      </c>
      <c r="D9" s="131">
        <v>244</v>
      </c>
      <c r="E9" s="228">
        <v>675</v>
      </c>
      <c r="F9" s="81">
        <v>338</v>
      </c>
      <c r="G9" s="229">
        <f t="shared" si="0"/>
        <v>0.50074074074074071</v>
      </c>
    </row>
    <row r="10" spans="1:7" x14ac:dyDescent="0.25">
      <c r="A10" s="128" t="s">
        <v>315</v>
      </c>
      <c r="B10" s="131">
        <v>143</v>
      </c>
      <c r="C10" s="164">
        <v>146</v>
      </c>
      <c r="D10" s="131">
        <v>148</v>
      </c>
      <c r="E10" s="228">
        <v>429</v>
      </c>
      <c r="F10" s="81">
        <v>188</v>
      </c>
      <c r="G10" s="229">
        <f t="shared" si="0"/>
        <v>0.43822843822843821</v>
      </c>
    </row>
    <row r="11" spans="1:7" x14ac:dyDescent="0.25">
      <c r="A11" s="128" t="s">
        <v>316</v>
      </c>
      <c r="B11" s="131">
        <v>213</v>
      </c>
      <c r="C11" s="164">
        <v>214</v>
      </c>
      <c r="D11" s="131">
        <v>246</v>
      </c>
      <c r="E11" s="228">
        <v>566</v>
      </c>
      <c r="F11" s="81">
        <v>260</v>
      </c>
      <c r="G11" s="229">
        <f t="shared" si="0"/>
        <v>0.45936395759717313</v>
      </c>
    </row>
    <row r="12" spans="1:7" x14ac:dyDescent="0.25">
      <c r="A12" s="128" t="s">
        <v>317</v>
      </c>
      <c r="B12" s="131">
        <v>45</v>
      </c>
      <c r="C12" s="164">
        <v>46</v>
      </c>
      <c r="D12" s="131">
        <v>44</v>
      </c>
      <c r="E12" s="228">
        <v>81</v>
      </c>
      <c r="F12" s="81">
        <v>54</v>
      </c>
      <c r="G12" s="229">
        <f t="shared" si="0"/>
        <v>0.66666666666666663</v>
      </c>
    </row>
    <row r="13" spans="1:7" x14ac:dyDescent="0.25">
      <c r="A13" s="182" t="s">
        <v>318</v>
      </c>
      <c r="B13" s="131">
        <v>22</v>
      </c>
      <c r="C13" s="164">
        <v>22</v>
      </c>
      <c r="D13" s="131">
        <v>22</v>
      </c>
      <c r="E13" s="228">
        <v>41</v>
      </c>
      <c r="F13" s="81">
        <v>23</v>
      </c>
      <c r="G13" s="229">
        <f t="shared" si="0"/>
        <v>0.56097560975609762</v>
      </c>
    </row>
    <row r="14" spans="1:7" x14ac:dyDescent="0.25">
      <c r="A14" s="182" t="s">
        <v>319</v>
      </c>
      <c r="B14" s="131">
        <v>103</v>
      </c>
      <c r="C14" s="164">
        <v>106</v>
      </c>
      <c r="D14" s="131">
        <v>104</v>
      </c>
      <c r="E14" s="228">
        <v>217</v>
      </c>
      <c r="F14" s="81">
        <v>120</v>
      </c>
      <c r="G14" s="229">
        <f t="shared" si="0"/>
        <v>0.55299539170506917</v>
      </c>
    </row>
    <row r="15" spans="1:7" x14ac:dyDescent="0.25">
      <c r="A15" s="128" t="s">
        <v>320</v>
      </c>
      <c r="B15" s="131">
        <v>192</v>
      </c>
      <c r="C15" s="164">
        <v>196</v>
      </c>
      <c r="D15" s="131">
        <v>197</v>
      </c>
      <c r="E15" s="228">
        <v>510</v>
      </c>
      <c r="F15" s="81">
        <v>252</v>
      </c>
      <c r="G15" s="229">
        <f t="shared" si="0"/>
        <v>0.49411764705882355</v>
      </c>
    </row>
    <row r="16" spans="1:7" x14ac:dyDescent="0.25">
      <c r="A16" s="128" t="s">
        <v>321</v>
      </c>
      <c r="B16" s="131">
        <v>9</v>
      </c>
      <c r="C16" s="164">
        <v>10</v>
      </c>
      <c r="D16" s="131">
        <v>8</v>
      </c>
      <c r="E16" s="228">
        <v>21</v>
      </c>
      <c r="F16" s="81">
        <v>10</v>
      </c>
      <c r="G16" s="229">
        <f t="shared" si="0"/>
        <v>0.47619047619047616</v>
      </c>
    </row>
    <row r="17" spans="1:7" x14ac:dyDescent="0.25">
      <c r="A17" s="128" t="s">
        <v>322</v>
      </c>
      <c r="B17" s="131">
        <v>140</v>
      </c>
      <c r="C17" s="164">
        <v>151</v>
      </c>
      <c r="D17" s="131">
        <v>148</v>
      </c>
      <c r="E17" s="228">
        <v>341</v>
      </c>
      <c r="F17" s="81">
        <v>177</v>
      </c>
      <c r="G17" s="229">
        <f t="shared" si="0"/>
        <v>0.51906158357771259</v>
      </c>
    </row>
    <row r="18" spans="1:7" x14ac:dyDescent="0.25">
      <c r="A18" s="128" t="s">
        <v>323</v>
      </c>
      <c r="B18" s="131">
        <v>133</v>
      </c>
      <c r="C18" s="164">
        <v>138</v>
      </c>
      <c r="D18" s="131">
        <v>134</v>
      </c>
      <c r="E18" s="228">
        <v>362</v>
      </c>
      <c r="F18" s="81">
        <v>157</v>
      </c>
      <c r="G18" s="229">
        <f t="shared" si="0"/>
        <v>0.43370165745856354</v>
      </c>
    </row>
    <row r="19" spans="1:7" x14ac:dyDescent="0.25">
      <c r="A19" s="128" t="s">
        <v>324</v>
      </c>
      <c r="B19" s="131">
        <v>76</v>
      </c>
      <c r="C19" s="164">
        <v>80</v>
      </c>
      <c r="D19" s="131">
        <v>78</v>
      </c>
      <c r="E19" s="228">
        <v>133</v>
      </c>
      <c r="F19" s="81">
        <v>95</v>
      </c>
      <c r="G19" s="229">
        <f t="shared" si="0"/>
        <v>0.7142857142857143</v>
      </c>
    </row>
    <row r="20" spans="1:7" x14ac:dyDescent="0.25">
      <c r="A20" s="128" t="s">
        <v>325</v>
      </c>
      <c r="B20" s="142">
        <v>54</v>
      </c>
      <c r="C20" s="164">
        <v>57</v>
      </c>
      <c r="D20" s="142">
        <v>56</v>
      </c>
      <c r="E20" s="228">
        <v>100</v>
      </c>
      <c r="F20" s="81">
        <v>76</v>
      </c>
      <c r="G20" s="232">
        <f t="shared" si="0"/>
        <v>0.76</v>
      </c>
    </row>
    <row r="21" spans="1:7" x14ac:dyDescent="0.25">
      <c r="A21" s="75" t="s">
        <v>19</v>
      </c>
      <c r="B21" s="124">
        <f>SUM(B7:B20)</f>
        <v>1786</v>
      </c>
      <c r="C21" s="124">
        <f>SUM(C7:C20)</f>
        <v>1842</v>
      </c>
      <c r="D21" s="124">
        <f>SUM(D7:D20)</f>
        <v>1848</v>
      </c>
      <c r="E21" s="124">
        <f>SUM(E7:E20)</f>
        <v>4641</v>
      </c>
      <c r="F21" s="124">
        <f>SUM(F7:F20)</f>
        <v>2283</v>
      </c>
      <c r="G21" s="218">
        <f t="shared" si="0"/>
        <v>0.4919198448610213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BE4DD-B07C-4317-9413-86ACC8BA6B69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6.2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326</v>
      </c>
      <c r="B6" s="125"/>
      <c r="C6" s="125"/>
      <c r="D6" s="125"/>
      <c r="E6" s="125"/>
      <c r="F6" s="125"/>
      <c r="G6" s="125"/>
    </row>
    <row r="7" spans="1:7" x14ac:dyDescent="0.25">
      <c r="A7" s="113" t="s">
        <v>327</v>
      </c>
      <c r="B7" s="114">
        <v>237</v>
      </c>
      <c r="C7" s="48">
        <v>234</v>
      </c>
      <c r="D7" s="48">
        <v>258</v>
      </c>
      <c r="E7" s="129">
        <v>585</v>
      </c>
      <c r="F7" s="87">
        <v>321</v>
      </c>
      <c r="G7" s="130">
        <f>IF(F7&lt;&gt;0,F7/E7,"")</f>
        <v>0.54871794871794877</v>
      </c>
    </row>
    <row r="8" spans="1:7" x14ac:dyDescent="0.25">
      <c r="A8" s="113" t="s">
        <v>328</v>
      </c>
      <c r="B8" s="131">
        <v>246</v>
      </c>
      <c r="C8" s="98">
        <v>254</v>
      </c>
      <c r="D8" s="98">
        <v>279</v>
      </c>
      <c r="E8" s="132">
        <v>560</v>
      </c>
      <c r="F8" s="81">
        <v>374</v>
      </c>
      <c r="G8" s="130">
        <f t="shared" ref="G8:G15" si="0">IF(F8&lt;&gt;0,F8/E8,"")</f>
        <v>0.66785714285714282</v>
      </c>
    </row>
    <row r="9" spans="1:7" x14ac:dyDescent="0.25">
      <c r="A9" s="113" t="s">
        <v>329</v>
      </c>
      <c r="B9" s="131">
        <v>184</v>
      </c>
      <c r="C9" s="98">
        <v>176</v>
      </c>
      <c r="D9" s="98">
        <v>189</v>
      </c>
      <c r="E9" s="132">
        <v>400</v>
      </c>
      <c r="F9" s="81">
        <v>258</v>
      </c>
      <c r="G9" s="130">
        <f>IF(F9&lt;&gt;0,F9/E9,"")</f>
        <v>0.64500000000000002</v>
      </c>
    </row>
    <row r="10" spans="1:7" x14ac:dyDescent="0.25">
      <c r="A10" s="113" t="s">
        <v>330</v>
      </c>
      <c r="B10" s="131">
        <v>122</v>
      </c>
      <c r="C10" s="98">
        <v>108</v>
      </c>
      <c r="D10" s="98">
        <v>123</v>
      </c>
      <c r="E10" s="132">
        <v>302</v>
      </c>
      <c r="F10" s="81">
        <v>134</v>
      </c>
      <c r="G10" s="130">
        <f t="shared" si="0"/>
        <v>0.44370860927152317</v>
      </c>
    </row>
    <row r="11" spans="1:7" x14ac:dyDescent="0.25">
      <c r="A11" s="113" t="s">
        <v>331</v>
      </c>
      <c r="B11" s="131">
        <v>181</v>
      </c>
      <c r="C11" s="98">
        <v>165</v>
      </c>
      <c r="D11" s="98">
        <v>181</v>
      </c>
      <c r="E11" s="132">
        <v>461</v>
      </c>
      <c r="F11" s="81">
        <v>214</v>
      </c>
      <c r="G11" s="130">
        <f t="shared" si="0"/>
        <v>0.46420824295010849</v>
      </c>
    </row>
    <row r="12" spans="1:7" x14ac:dyDescent="0.25">
      <c r="A12" s="113" t="s">
        <v>332</v>
      </c>
      <c r="B12" s="131">
        <v>63</v>
      </c>
      <c r="C12" s="98">
        <v>58</v>
      </c>
      <c r="D12" s="98">
        <v>63</v>
      </c>
      <c r="E12" s="132">
        <v>126</v>
      </c>
      <c r="F12" s="81">
        <v>85</v>
      </c>
      <c r="G12" s="236">
        <f>IF(F12&lt;&gt;0,F12/E12,"")</f>
        <v>0.67460317460317465</v>
      </c>
    </row>
    <row r="13" spans="1:7" x14ac:dyDescent="0.25">
      <c r="A13" s="113" t="s">
        <v>333</v>
      </c>
      <c r="B13" s="131">
        <v>27</v>
      </c>
      <c r="C13" s="98">
        <v>31</v>
      </c>
      <c r="D13" s="98">
        <v>32</v>
      </c>
      <c r="E13" s="132">
        <v>67</v>
      </c>
      <c r="F13" s="81">
        <v>50</v>
      </c>
      <c r="G13" s="130">
        <f>IF(F13&lt;&gt;0,F13/E13,"")</f>
        <v>0.74626865671641796</v>
      </c>
    </row>
    <row r="14" spans="1:7" x14ac:dyDescent="0.25">
      <c r="A14" s="113" t="s">
        <v>334</v>
      </c>
      <c r="B14" s="131">
        <v>77</v>
      </c>
      <c r="C14" s="98">
        <v>66</v>
      </c>
      <c r="D14" s="98">
        <v>81</v>
      </c>
      <c r="E14" s="132">
        <v>147</v>
      </c>
      <c r="F14" s="81">
        <v>116</v>
      </c>
      <c r="G14" s="130">
        <f>IF(F14&lt;&gt;0,F14/E14,"")</f>
        <v>0.78911564625850339</v>
      </c>
    </row>
    <row r="15" spans="1:7" x14ac:dyDescent="0.25">
      <c r="A15" s="113" t="s">
        <v>335</v>
      </c>
      <c r="B15" s="131">
        <v>67</v>
      </c>
      <c r="C15" s="98">
        <v>66</v>
      </c>
      <c r="D15" s="98">
        <v>72</v>
      </c>
      <c r="E15" s="132">
        <v>246</v>
      </c>
      <c r="F15" s="81">
        <v>94</v>
      </c>
      <c r="G15" s="130">
        <f t="shared" si="0"/>
        <v>0.38211382113821141</v>
      </c>
    </row>
    <row r="16" spans="1:7" x14ac:dyDescent="0.25">
      <c r="A16" s="75" t="s">
        <v>19</v>
      </c>
      <c r="B16" s="124">
        <f>SUM(B7:B15)</f>
        <v>1204</v>
      </c>
      <c r="C16" s="124">
        <f>SUM(C7:C15)</f>
        <v>1158</v>
      </c>
      <c r="D16" s="124">
        <f>SUM(D7:D15)</f>
        <v>1278</v>
      </c>
      <c r="E16" s="124">
        <f>SUM(E7:E15)</f>
        <v>2894</v>
      </c>
      <c r="F16" s="124">
        <f>SUM(F7:F15)</f>
        <v>1646</v>
      </c>
      <c r="G16" s="231">
        <f>IF(E16&lt;&gt;0,F16/E16,"")</f>
        <v>0.56876295784381481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91AF8-8DA5-43ED-A2C0-6D2BF10977C4}">
  <dimension ref="A1:R162"/>
  <sheetViews>
    <sheetView tabSelected="1" view="pageLayout" topLeftCell="A10" zoomScaleNormal="100" workbookViewId="0">
      <selection activeCell="R162" sqref="R162"/>
    </sheetView>
  </sheetViews>
  <sheetFormatPr defaultRowHeight="15" x14ac:dyDescent="0.25"/>
  <cols>
    <col min="1" max="1" width="12.85546875" bestFit="1" customWidth="1"/>
    <col min="2" max="2" width="16.85546875" customWidth="1"/>
    <col min="3" max="3" width="15.7109375" customWidth="1"/>
    <col min="4" max="4" width="18.85546875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3.7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336</v>
      </c>
      <c r="B6" s="125"/>
      <c r="C6" s="125"/>
      <c r="D6" s="125"/>
      <c r="E6" s="125"/>
      <c r="F6" s="125"/>
      <c r="G6" s="125"/>
    </row>
    <row r="7" spans="1:7" x14ac:dyDescent="0.25">
      <c r="A7" s="113" t="s">
        <v>337</v>
      </c>
      <c r="B7" s="49">
        <v>13</v>
      </c>
      <c r="C7" s="158">
        <v>13</v>
      </c>
      <c r="D7" s="114">
        <v>13</v>
      </c>
      <c r="E7" s="48">
        <v>27</v>
      </c>
      <c r="F7" s="87">
        <v>17</v>
      </c>
      <c r="G7" s="227">
        <f t="shared" ref="G7:G24" si="0">IF(E7&lt;&gt;0,F7/E7,"")</f>
        <v>0.62962962962962965</v>
      </c>
    </row>
    <row r="8" spans="1:7" x14ac:dyDescent="0.25">
      <c r="A8" s="113" t="s">
        <v>338</v>
      </c>
      <c r="B8" s="82">
        <v>32</v>
      </c>
      <c r="C8" s="161">
        <v>29</v>
      </c>
      <c r="D8" s="131">
        <v>31</v>
      </c>
      <c r="E8" s="98">
        <v>67</v>
      </c>
      <c r="F8" s="81">
        <v>39</v>
      </c>
      <c r="G8" s="229">
        <f t="shared" si="0"/>
        <v>0.58208955223880599</v>
      </c>
    </row>
    <row r="9" spans="1:7" x14ac:dyDescent="0.25">
      <c r="A9" s="113" t="s">
        <v>339</v>
      </c>
      <c r="B9" s="82">
        <v>305</v>
      </c>
      <c r="C9" s="161">
        <v>301</v>
      </c>
      <c r="D9" s="131">
        <v>305</v>
      </c>
      <c r="E9" s="98">
        <v>803</v>
      </c>
      <c r="F9" s="81">
        <v>371</v>
      </c>
      <c r="G9" s="229">
        <f t="shared" si="0"/>
        <v>0.46201743462017436</v>
      </c>
    </row>
    <row r="10" spans="1:7" x14ac:dyDescent="0.25">
      <c r="A10" s="113" t="s">
        <v>340</v>
      </c>
      <c r="B10" s="82">
        <v>111</v>
      </c>
      <c r="C10" s="161">
        <v>115</v>
      </c>
      <c r="D10" s="131">
        <v>116</v>
      </c>
      <c r="E10" s="98">
        <v>250</v>
      </c>
      <c r="F10" s="81">
        <v>147</v>
      </c>
      <c r="G10" s="229">
        <f t="shared" si="0"/>
        <v>0.58799999999999997</v>
      </c>
    </row>
    <row r="11" spans="1:7" x14ac:dyDescent="0.25">
      <c r="A11" s="113" t="s">
        <v>341</v>
      </c>
      <c r="B11" s="82">
        <v>76</v>
      </c>
      <c r="C11" s="161">
        <v>78</v>
      </c>
      <c r="D11" s="131">
        <v>77</v>
      </c>
      <c r="E11" s="98">
        <v>180</v>
      </c>
      <c r="F11" s="81">
        <v>92</v>
      </c>
      <c r="G11" s="229">
        <f t="shared" si="0"/>
        <v>0.51111111111111107</v>
      </c>
    </row>
    <row r="12" spans="1:7" x14ac:dyDescent="0.25">
      <c r="A12" s="113" t="s">
        <v>342</v>
      </c>
      <c r="B12" s="82">
        <v>95</v>
      </c>
      <c r="C12" s="161">
        <v>93</v>
      </c>
      <c r="D12" s="131">
        <v>94</v>
      </c>
      <c r="E12" s="98">
        <v>269</v>
      </c>
      <c r="F12" s="81">
        <v>116</v>
      </c>
      <c r="G12" s="229">
        <f t="shared" si="0"/>
        <v>0.43122676579925651</v>
      </c>
    </row>
    <row r="13" spans="1:7" x14ac:dyDescent="0.25">
      <c r="A13" s="113" t="s">
        <v>343</v>
      </c>
      <c r="B13" s="82">
        <v>222</v>
      </c>
      <c r="C13" s="161">
        <v>219</v>
      </c>
      <c r="D13" s="131">
        <v>223</v>
      </c>
      <c r="E13" s="98">
        <v>708</v>
      </c>
      <c r="F13" s="81">
        <v>264</v>
      </c>
      <c r="G13" s="229">
        <f t="shared" si="0"/>
        <v>0.3728813559322034</v>
      </c>
    </row>
    <row r="14" spans="1:7" x14ac:dyDescent="0.25">
      <c r="A14" s="113" t="s">
        <v>344</v>
      </c>
      <c r="B14" s="82">
        <v>413</v>
      </c>
      <c r="C14" s="161">
        <v>411</v>
      </c>
      <c r="D14" s="131">
        <v>411</v>
      </c>
      <c r="E14" s="98">
        <v>1150</v>
      </c>
      <c r="F14" s="81">
        <v>496</v>
      </c>
      <c r="G14" s="229">
        <f t="shared" si="0"/>
        <v>0.43130434782608695</v>
      </c>
    </row>
    <row r="15" spans="1:7" x14ac:dyDescent="0.25">
      <c r="A15" s="113" t="s">
        <v>345</v>
      </c>
      <c r="B15" s="82">
        <v>293</v>
      </c>
      <c r="C15" s="161">
        <v>283</v>
      </c>
      <c r="D15" s="131">
        <v>292</v>
      </c>
      <c r="E15" s="98">
        <v>922</v>
      </c>
      <c r="F15" s="81">
        <v>360</v>
      </c>
      <c r="G15" s="229">
        <f t="shared" si="0"/>
        <v>0.39045553145336226</v>
      </c>
    </row>
    <row r="16" spans="1:7" x14ac:dyDescent="0.25">
      <c r="A16" s="113" t="s">
        <v>346</v>
      </c>
      <c r="B16" s="82">
        <v>329</v>
      </c>
      <c r="C16" s="161">
        <v>327</v>
      </c>
      <c r="D16" s="131">
        <v>330</v>
      </c>
      <c r="E16" s="98">
        <v>946</v>
      </c>
      <c r="F16" s="81">
        <v>406</v>
      </c>
      <c r="G16" s="229">
        <f t="shared" si="0"/>
        <v>0.42917547568710357</v>
      </c>
    </row>
    <row r="17" spans="1:7" x14ac:dyDescent="0.25">
      <c r="A17" s="113" t="s">
        <v>347</v>
      </c>
      <c r="B17" s="82">
        <v>423</v>
      </c>
      <c r="C17" s="161">
        <v>428</v>
      </c>
      <c r="D17" s="131">
        <v>434</v>
      </c>
      <c r="E17" s="98">
        <v>1101</v>
      </c>
      <c r="F17" s="81">
        <v>512</v>
      </c>
      <c r="G17" s="229">
        <f t="shared" si="0"/>
        <v>0.46503178928247046</v>
      </c>
    </row>
    <row r="18" spans="1:7" x14ac:dyDescent="0.25">
      <c r="A18" s="113" t="s">
        <v>348</v>
      </c>
      <c r="B18" s="82">
        <v>363</v>
      </c>
      <c r="C18" s="161">
        <v>357</v>
      </c>
      <c r="D18" s="131">
        <v>364</v>
      </c>
      <c r="E18" s="98">
        <v>814</v>
      </c>
      <c r="F18" s="81">
        <v>446</v>
      </c>
      <c r="G18" s="229">
        <f t="shared" si="0"/>
        <v>0.54791154791154795</v>
      </c>
    </row>
    <row r="19" spans="1:7" x14ac:dyDescent="0.25">
      <c r="A19" s="113" t="s">
        <v>349</v>
      </c>
      <c r="B19" s="82">
        <v>405</v>
      </c>
      <c r="C19" s="161">
        <v>408</v>
      </c>
      <c r="D19" s="131">
        <v>411</v>
      </c>
      <c r="E19" s="98">
        <v>874</v>
      </c>
      <c r="F19" s="81">
        <v>471</v>
      </c>
      <c r="G19" s="229">
        <f t="shared" si="0"/>
        <v>0.5389016018306636</v>
      </c>
    </row>
    <row r="20" spans="1:7" x14ac:dyDescent="0.25">
      <c r="A20" s="113" t="s">
        <v>350</v>
      </c>
      <c r="B20" s="82">
        <v>648</v>
      </c>
      <c r="C20" s="161">
        <v>635</v>
      </c>
      <c r="D20" s="131">
        <v>658</v>
      </c>
      <c r="E20" s="98">
        <v>1777</v>
      </c>
      <c r="F20" s="81">
        <v>772</v>
      </c>
      <c r="G20" s="229">
        <f t="shared" si="0"/>
        <v>0.43444006752954417</v>
      </c>
    </row>
    <row r="21" spans="1:7" x14ac:dyDescent="0.25">
      <c r="A21" s="113" t="s">
        <v>351</v>
      </c>
      <c r="B21" s="82">
        <v>468</v>
      </c>
      <c r="C21" s="161">
        <v>467</v>
      </c>
      <c r="D21" s="131">
        <v>473</v>
      </c>
      <c r="E21" s="98">
        <v>1222</v>
      </c>
      <c r="F21" s="81">
        <v>579</v>
      </c>
      <c r="G21" s="229">
        <f t="shared" si="0"/>
        <v>0.47381342062193127</v>
      </c>
    </row>
    <row r="22" spans="1:7" x14ac:dyDescent="0.25">
      <c r="A22" s="113" t="s">
        <v>352</v>
      </c>
      <c r="B22" s="82">
        <v>51</v>
      </c>
      <c r="C22" s="161">
        <v>51</v>
      </c>
      <c r="D22" s="131">
        <v>52</v>
      </c>
      <c r="E22" s="98">
        <v>92</v>
      </c>
      <c r="F22" s="81">
        <v>62</v>
      </c>
      <c r="G22" s="229">
        <f t="shared" si="0"/>
        <v>0.67391304347826086</v>
      </c>
    </row>
    <row r="23" spans="1:7" x14ac:dyDescent="0.25">
      <c r="A23" s="113" t="s">
        <v>353</v>
      </c>
      <c r="B23" s="82">
        <v>45</v>
      </c>
      <c r="C23" s="161">
        <v>44</v>
      </c>
      <c r="D23" s="177">
        <v>46</v>
      </c>
      <c r="E23" s="98">
        <v>95</v>
      </c>
      <c r="F23" s="81">
        <v>68</v>
      </c>
      <c r="G23" s="229">
        <f t="shared" si="0"/>
        <v>0.71578947368421053</v>
      </c>
    </row>
    <row r="24" spans="1:7" x14ac:dyDescent="0.25">
      <c r="A24" s="75" t="s">
        <v>19</v>
      </c>
      <c r="B24" s="124">
        <f>SUM(B7:B23)</f>
        <v>4292</v>
      </c>
      <c r="C24" s="124">
        <f>SUM(C7:C23)</f>
        <v>4259</v>
      </c>
      <c r="D24" s="124">
        <f>SUM(D7:D23)</f>
        <v>4330</v>
      </c>
      <c r="E24" s="124">
        <f>SUM(E7:E23)</f>
        <v>11297</v>
      </c>
      <c r="F24" s="124">
        <f>SUM(F7:F23)</f>
        <v>5218</v>
      </c>
      <c r="G24" s="218">
        <f t="shared" si="0"/>
        <v>0.46189253784190493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8BEDC-7009-4BC0-9CDB-67BD831C0BCA}">
  <dimension ref="A1:R162"/>
  <sheetViews>
    <sheetView tabSelected="1" view="pageLayout" topLeftCell="A13" zoomScaleNormal="100" workbookViewId="0">
      <selection activeCell="R162" sqref="R162"/>
    </sheetView>
  </sheetViews>
  <sheetFormatPr defaultRowHeight="15" x14ac:dyDescent="0.25"/>
  <cols>
    <col min="1" max="1" width="19.28515625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74.2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354</v>
      </c>
      <c r="B6" s="125"/>
      <c r="C6" s="125"/>
      <c r="D6" s="125"/>
      <c r="E6" s="125"/>
      <c r="F6" s="125"/>
      <c r="G6" s="125"/>
    </row>
    <row r="7" spans="1:7" x14ac:dyDescent="0.25">
      <c r="A7" s="113" t="s">
        <v>355</v>
      </c>
      <c r="B7" s="114">
        <v>204</v>
      </c>
      <c r="C7" s="155">
        <v>189</v>
      </c>
      <c r="D7" s="114">
        <v>205</v>
      </c>
      <c r="E7" s="129">
        <v>544</v>
      </c>
      <c r="F7" s="87">
        <v>256</v>
      </c>
      <c r="G7" s="227">
        <f t="shared" ref="G7:G13" si="0">IF(E7&lt;&gt;0,F7/E7,"")</f>
        <v>0.47058823529411764</v>
      </c>
    </row>
    <row r="8" spans="1:7" x14ac:dyDescent="0.25">
      <c r="A8" s="113" t="s">
        <v>356</v>
      </c>
      <c r="B8" s="131">
        <v>209</v>
      </c>
      <c r="C8" s="144">
        <v>198</v>
      </c>
      <c r="D8" s="131">
        <v>220</v>
      </c>
      <c r="E8" s="132">
        <v>535</v>
      </c>
      <c r="F8" s="237">
        <v>268</v>
      </c>
      <c r="G8" s="229">
        <f t="shared" si="0"/>
        <v>0.50093457943925235</v>
      </c>
    </row>
    <row r="9" spans="1:7" x14ac:dyDescent="0.25">
      <c r="A9" s="113" t="s">
        <v>357</v>
      </c>
      <c r="B9" s="131">
        <v>197</v>
      </c>
      <c r="C9" s="144">
        <v>196</v>
      </c>
      <c r="D9" s="131">
        <v>205</v>
      </c>
      <c r="E9" s="132">
        <v>451</v>
      </c>
      <c r="F9" s="81">
        <v>245</v>
      </c>
      <c r="G9" s="229">
        <f t="shared" si="0"/>
        <v>0.5432372505543237</v>
      </c>
    </row>
    <row r="10" spans="1:7" x14ac:dyDescent="0.25">
      <c r="A10" s="113" t="s">
        <v>358</v>
      </c>
      <c r="B10" s="131">
        <v>182</v>
      </c>
      <c r="C10" s="144">
        <v>175</v>
      </c>
      <c r="D10" s="131">
        <v>184</v>
      </c>
      <c r="E10" s="132">
        <v>438</v>
      </c>
      <c r="F10" s="81">
        <v>216</v>
      </c>
      <c r="G10" s="229">
        <f t="shared" si="0"/>
        <v>0.49315068493150682</v>
      </c>
    </row>
    <row r="11" spans="1:7" x14ac:dyDescent="0.25">
      <c r="A11" s="113" t="s">
        <v>359</v>
      </c>
      <c r="B11" s="131">
        <v>187</v>
      </c>
      <c r="C11" s="144">
        <v>187</v>
      </c>
      <c r="D11" s="131">
        <v>196</v>
      </c>
      <c r="E11" s="132">
        <v>479</v>
      </c>
      <c r="F11" s="81">
        <v>236</v>
      </c>
      <c r="G11" s="229">
        <f t="shared" si="0"/>
        <v>0.49269311064718163</v>
      </c>
    </row>
    <row r="12" spans="1:7" x14ac:dyDescent="0.25">
      <c r="A12" s="113" t="s">
        <v>360</v>
      </c>
      <c r="B12" s="131">
        <v>57</v>
      </c>
      <c r="C12" s="144">
        <v>57</v>
      </c>
      <c r="D12" s="131">
        <v>63</v>
      </c>
      <c r="E12" s="132">
        <v>132</v>
      </c>
      <c r="F12" s="81">
        <v>70</v>
      </c>
      <c r="G12" s="229">
        <f t="shared" si="0"/>
        <v>0.53030303030303028</v>
      </c>
    </row>
    <row r="13" spans="1:7" x14ac:dyDescent="0.25">
      <c r="A13" s="113" t="s">
        <v>361</v>
      </c>
      <c r="B13" s="131">
        <v>130</v>
      </c>
      <c r="C13" s="144">
        <v>128</v>
      </c>
      <c r="D13" s="131">
        <v>131</v>
      </c>
      <c r="E13" s="132">
        <v>282</v>
      </c>
      <c r="F13" s="81">
        <v>157</v>
      </c>
      <c r="G13" s="229">
        <f t="shared" si="0"/>
        <v>0.55673758865248224</v>
      </c>
    </row>
    <row r="14" spans="1:7" x14ac:dyDescent="0.25">
      <c r="A14" s="113" t="s">
        <v>362</v>
      </c>
      <c r="B14" s="131">
        <v>185</v>
      </c>
      <c r="C14" s="144">
        <v>173</v>
      </c>
      <c r="D14" s="131">
        <v>189</v>
      </c>
      <c r="E14" s="132">
        <v>421</v>
      </c>
      <c r="F14" s="81">
        <v>231</v>
      </c>
      <c r="G14" s="229">
        <f t="shared" ref="G14:G24" si="1">IF(E15&lt;&gt;0,F15/E15,"")</f>
        <v>0.47222222222222221</v>
      </c>
    </row>
    <row r="15" spans="1:7" x14ac:dyDescent="0.25">
      <c r="A15" s="113" t="s">
        <v>363</v>
      </c>
      <c r="B15" s="131">
        <v>161</v>
      </c>
      <c r="C15" s="144">
        <v>146</v>
      </c>
      <c r="D15" s="131">
        <v>166</v>
      </c>
      <c r="E15" s="132">
        <v>432</v>
      </c>
      <c r="F15" s="81">
        <v>204</v>
      </c>
      <c r="G15" s="229">
        <f t="shared" si="1"/>
        <v>0.41091492776886035</v>
      </c>
    </row>
    <row r="16" spans="1:7" x14ac:dyDescent="0.25">
      <c r="A16" s="113" t="s">
        <v>364</v>
      </c>
      <c r="B16" s="131">
        <v>210</v>
      </c>
      <c r="C16" s="144">
        <v>202</v>
      </c>
      <c r="D16" s="131">
        <v>217</v>
      </c>
      <c r="E16" s="132">
        <v>623</v>
      </c>
      <c r="F16" s="81">
        <v>256</v>
      </c>
      <c r="G16" s="229">
        <f t="shared" si="1"/>
        <v>0.48015873015873017</v>
      </c>
    </row>
    <row r="17" spans="1:7" x14ac:dyDescent="0.25">
      <c r="A17" s="113" t="s">
        <v>365</v>
      </c>
      <c r="B17" s="131">
        <v>96</v>
      </c>
      <c r="C17" s="144">
        <v>93</v>
      </c>
      <c r="D17" s="131">
        <v>96</v>
      </c>
      <c r="E17" s="132">
        <v>252</v>
      </c>
      <c r="F17" s="81">
        <v>121</v>
      </c>
      <c r="G17" s="229">
        <f t="shared" si="1"/>
        <v>0.57396449704142016</v>
      </c>
    </row>
    <row r="18" spans="1:7" x14ac:dyDescent="0.25">
      <c r="A18" s="113" t="s">
        <v>366</v>
      </c>
      <c r="B18" s="131">
        <v>74</v>
      </c>
      <c r="C18" s="144">
        <v>72</v>
      </c>
      <c r="D18" s="131">
        <v>76</v>
      </c>
      <c r="E18" s="132">
        <v>169</v>
      </c>
      <c r="F18" s="81">
        <v>97</v>
      </c>
      <c r="G18" s="229">
        <f t="shared" si="1"/>
        <v>0.7321428571428571</v>
      </c>
    </row>
    <row r="19" spans="1:7" x14ac:dyDescent="0.25">
      <c r="A19" s="113" t="s">
        <v>367</v>
      </c>
      <c r="B19" s="131">
        <v>27</v>
      </c>
      <c r="C19" s="144">
        <v>28</v>
      </c>
      <c r="D19" s="131">
        <v>30</v>
      </c>
      <c r="E19" s="132">
        <v>56</v>
      </c>
      <c r="F19" s="81">
        <v>41</v>
      </c>
      <c r="G19" s="229">
        <f t="shared" si="1"/>
        <v>0.60526315789473684</v>
      </c>
    </row>
    <row r="20" spans="1:7" x14ac:dyDescent="0.25">
      <c r="A20" s="113" t="s">
        <v>368</v>
      </c>
      <c r="B20" s="131">
        <v>149</v>
      </c>
      <c r="C20" s="144">
        <v>144</v>
      </c>
      <c r="D20" s="131">
        <v>153</v>
      </c>
      <c r="E20" s="132">
        <v>304</v>
      </c>
      <c r="F20" s="81">
        <v>184</v>
      </c>
      <c r="G20" s="229">
        <f t="shared" si="1"/>
        <v>0.44821092278719399</v>
      </c>
    </row>
    <row r="21" spans="1:7" x14ac:dyDescent="0.25">
      <c r="A21" s="113" t="s">
        <v>369</v>
      </c>
      <c r="B21" s="131">
        <v>207</v>
      </c>
      <c r="C21" s="144">
        <v>204</v>
      </c>
      <c r="D21" s="131">
        <v>210</v>
      </c>
      <c r="E21" s="132">
        <v>531</v>
      </c>
      <c r="F21" s="81">
        <v>238</v>
      </c>
      <c r="G21" s="229">
        <f t="shared" si="1"/>
        <v>0.51401869158878499</v>
      </c>
    </row>
    <row r="22" spans="1:7" x14ac:dyDescent="0.25">
      <c r="A22" s="113" t="s">
        <v>370</v>
      </c>
      <c r="B22" s="131">
        <v>172</v>
      </c>
      <c r="C22" s="144">
        <v>173</v>
      </c>
      <c r="D22" s="131">
        <v>179</v>
      </c>
      <c r="E22" s="132">
        <v>428</v>
      </c>
      <c r="F22" s="81">
        <v>220</v>
      </c>
      <c r="G22" s="229">
        <f t="shared" si="1"/>
        <v>0.57499999999999996</v>
      </c>
    </row>
    <row r="23" spans="1:7" x14ac:dyDescent="0.25">
      <c r="A23" s="113" t="s">
        <v>371</v>
      </c>
      <c r="B23" s="51">
        <v>137</v>
      </c>
      <c r="C23" s="144">
        <v>138</v>
      </c>
      <c r="D23" s="131">
        <v>144</v>
      </c>
      <c r="E23" s="132">
        <v>320</v>
      </c>
      <c r="F23" s="81">
        <v>184</v>
      </c>
      <c r="G23" s="238">
        <f t="shared" si="1"/>
        <v>0.57317073170731703</v>
      </c>
    </row>
    <row r="24" spans="1:7" x14ac:dyDescent="0.25">
      <c r="A24" s="113" t="s">
        <v>372</v>
      </c>
      <c r="B24" s="186">
        <v>44</v>
      </c>
      <c r="C24" s="160">
        <v>44</v>
      </c>
      <c r="D24" s="177">
        <v>44</v>
      </c>
      <c r="E24" s="132">
        <v>82</v>
      </c>
      <c r="F24" s="81">
        <v>47</v>
      </c>
      <c r="G24" s="238">
        <f t="shared" si="1"/>
        <v>0.50486186139836398</v>
      </c>
    </row>
    <row r="25" spans="1:7" x14ac:dyDescent="0.25">
      <c r="A25" s="75" t="s">
        <v>19</v>
      </c>
      <c r="B25" s="124">
        <f>SUM(B7:B24)</f>
        <v>2628</v>
      </c>
      <c r="C25" s="124">
        <f>SUM(C7:C24)</f>
        <v>2547</v>
      </c>
      <c r="D25" s="124">
        <f>SUM(D7:D24)</f>
        <v>2708</v>
      </c>
      <c r="E25" s="124">
        <f>SUM(E7:E24)</f>
        <v>6479</v>
      </c>
      <c r="F25" s="124">
        <f>SUM(F7:F24)</f>
        <v>3271</v>
      </c>
      <c r="G25" s="218">
        <f>IF(E25&lt;&gt;0,F25/E25,"")</f>
        <v>0.50486186139836398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30E27-C3B2-47CD-91C8-6FB0504B6025}">
  <dimension ref="A1:R162"/>
  <sheetViews>
    <sheetView tabSelected="1" view="pageLayout" topLeftCell="A10" zoomScaleNormal="100" workbookViewId="0">
      <selection activeCell="R162" sqref="R162"/>
    </sheetView>
  </sheetViews>
  <sheetFormatPr defaultRowHeight="15" x14ac:dyDescent="0.25"/>
  <cols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1.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373</v>
      </c>
      <c r="B6" s="125"/>
      <c r="C6" s="125"/>
      <c r="D6" s="125"/>
      <c r="E6" s="125"/>
      <c r="F6" s="125"/>
      <c r="G6" s="125"/>
    </row>
    <row r="7" spans="1:7" x14ac:dyDescent="0.25">
      <c r="A7" s="128">
        <v>1</v>
      </c>
      <c r="B7" s="114">
        <v>250</v>
      </c>
      <c r="C7" s="114">
        <v>246</v>
      </c>
      <c r="D7" s="48">
        <v>246</v>
      </c>
      <c r="E7" s="129">
        <v>790</v>
      </c>
      <c r="F7" s="87">
        <v>281</v>
      </c>
      <c r="G7" s="227">
        <f t="shared" ref="G7:G20" si="0">IF(E7&lt;&gt;0,F7/E7,"")</f>
        <v>0.35569620253164558</v>
      </c>
    </row>
    <row r="8" spans="1:7" x14ac:dyDescent="0.25">
      <c r="A8" s="128">
        <v>2</v>
      </c>
      <c r="B8" s="131">
        <v>305</v>
      </c>
      <c r="C8" s="131">
        <v>296</v>
      </c>
      <c r="D8" s="98">
        <v>298</v>
      </c>
      <c r="E8" s="132">
        <v>566</v>
      </c>
      <c r="F8" s="81">
        <v>339</v>
      </c>
      <c r="G8" s="229">
        <f t="shared" si="0"/>
        <v>0.59893992932862195</v>
      </c>
    </row>
    <row r="9" spans="1:7" x14ac:dyDescent="0.25">
      <c r="A9" s="128">
        <v>3</v>
      </c>
      <c r="B9" s="131">
        <v>222</v>
      </c>
      <c r="C9" s="131">
        <v>215</v>
      </c>
      <c r="D9" s="98">
        <v>216</v>
      </c>
      <c r="E9" s="132">
        <v>438</v>
      </c>
      <c r="F9" s="81">
        <v>241</v>
      </c>
      <c r="G9" s="229">
        <f t="shared" si="0"/>
        <v>0.55022831050228316</v>
      </c>
    </row>
    <row r="10" spans="1:7" x14ac:dyDescent="0.25">
      <c r="A10" s="128">
        <v>4</v>
      </c>
      <c r="B10" s="131">
        <v>238</v>
      </c>
      <c r="C10" s="131">
        <v>235</v>
      </c>
      <c r="D10" s="98">
        <v>237</v>
      </c>
      <c r="E10" s="132">
        <v>514</v>
      </c>
      <c r="F10" s="81">
        <v>263</v>
      </c>
      <c r="G10" s="229">
        <f t="shared" si="0"/>
        <v>0.51167315175097272</v>
      </c>
    </row>
    <row r="11" spans="1:7" x14ac:dyDescent="0.25">
      <c r="A11" s="128">
        <v>5</v>
      </c>
      <c r="B11" s="131">
        <v>172</v>
      </c>
      <c r="C11" s="131">
        <v>172</v>
      </c>
      <c r="D11" s="98">
        <v>171</v>
      </c>
      <c r="E11" s="132">
        <v>386</v>
      </c>
      <c r="F11" s="81">
        <v>196</v>
      </c>
      <c r="G11" s="229">
        <f t="shared" si="0"/>
        <v>0.50777202072538863</v>
      </c>
    </row>
    <row r="12" spans="1:7" x14ac:dyDescent="0.25">
      <c r="A12" s="128">
        <v>6</v>
      </c>
      <c r="B12" s="131">
        <v>272</v>
      </c>
      <c r="C12" s="131">
        <v>267</v>
      </c>
      <c r="D12" s="98">
        <v>270</v>
      </c>
      <c r="E12" s="132">
        <v>554</v>
      </c>
      <c r="F12" s="81">
        <v>305</v>
      </c>
      <c r="G12" s="229">
        <f t="shared" si="0"/>
        <v>0.55054151624548742</v>
      </c>
    </row>
    <row r="13" spans="1:7" x14ac:dyDescent="0.25">
      <c r="A13" s="128">
        <v>7</v>
      </c>
      <c r="B13" s="131">
        <v>308</v>
      </c>
      <c r="C13" s="131">
        <v>301</v>
      </c>
      <c r="D13" s="98">
        <v>306</v>
      </c>
      <c r="E13" s="132">
        <v>697</v>
      </c>
      <c r="F13" s="81">
        <v>329</v>
      </c>
      <c r="G13" s="229">
        <f t="shared" si="0"/>
        <v>0.4720229555236729</v>
      </c>
    </row>
    <row r="14" spans="1:7" x14ac:dyDescent="0.25">
      <c r="A14" s="128">
        <v>8</v>
      </c>
      <c r="B14" s="131">
        <v>348</v>
      </c>
      <c r="C14" s="131">
        <v>343</v>
      </c>
      <c r="D14" s="98">
        <v>345</v>
      </c>
      <c r="E14" s="132">
        <v>716</v>
      </c>
      <c r="F14" s="81">
        <v>381</v>
      </c>
      <c r="G14" s="229">
        <f t="shared" si="0"/>
        <v>0.53212290502793291</v>
      </c>
    </row>
    <row r="15" spans="1:7" x14ac:dyDescent="0.25">
      <c r="A15" s="128">
        <v>9</v>
      </c>
      <c r="B15" s="131">
        <v>185</v>
      </c>
      <c r="C15" s="131">
        <v>173</v>
      </c>
      <c r="D15" s="98">
        <v>174</v>
      </c>
      <c r="E15" s="132">
        <v>423</v>
      </c>
      <c r="F15" s="81">
        <v>205</v>
      </c>
      <c r="G15" s="229">
        <f t="shared" si="0"/>
        <v>0.4846335697399527</v>
      </c>
    </row>
    <row r="16" spans="1:7" x14ac:dyDescent="0.25">
      <c r="A16" s="128">
        <v>10</v>
      </c>
      <c r="B16" s="131">
        <v>313</v>
      </c>
      <c r="C16" s="131">
        <v>309</v>
      </c>
      <c r="D16" s="98">
        <v>311</v>
      </c>
      <c r="E16" s="132">
        <v>642</v>
      </c>
      <c r="F16" s="81">
        <v>357</v>
      </c>
      <c r="G16" s="229">
        <f t="shared" si="0"/>
        <v>0.55607476635514019</v>
      </c>
    </row>
    <row r="17" spans="1:7" x14ac:dyDescent="0.25">
      <c r="A17" s="128">
        <v>11</v>
      </c>
      <c r="B17" s="131">
        <v>350</v>
      </c>
      <c r="C17" s="131">
        <v>346</v>
      </c>
      <c r="D17" s="98">
        <v>343</v>
      </c>
      <c r="E17" s="132">
        <v>678</v>
      </c>
      <c r="F17" s="81">
        <v>378</v>
      </c>
      <c r="G17" s="229">
        <f t="shared" si="0"/>
        <v>0.55752212389380529</v>
      </c>
    </row>
    <row r="18" spans="1:7" x14ac:dyDescent="0.25">
      <c r="A18" s="128">
        <v>12</v>
      </c>
      <c r="B18" s="51">
        <v>159</v>
      </c>
      <c r="C18" s="131">
        <v>157</v>
      </c>
      <c r="D18" s="98">
        <v>154</v>
      </c>
      <c r="E18" s="132">
        <v>404</v>
      </c>
      <c r="F18" s="81">
        <v>177</v>
      </c>
      <c r="G18" s="229">
        <f t="shared" si="0"/>
        <v>0.43811881188118812</v>
      </c>
    </row>
    <row r="19" spans="1:7" x14ac:dyDescent="0.25">
      <c r="A19" s="128">
        <v>13</v>
      </c>
      <c r="B19" s="186">
        <v>102</v>
      </c>
      <c r="C19" s="177">
        <v>104</v>
      </c>
      <c r="D19" s="176">
        <v>102</v>
      </c>
      <c r="E19" s="132">
        <v>198</v>
      </c>
      <c r="F19" s="81">
        <v>109</v>
      </c>
      <c r="G19" s="232">
        <f t="shared" si="0"/>
        <v>0.5505050505050505</v>
      </c>
    </row>
    <row r="20" spans="1:7" x14ac:dyDescent="0.25">
      <c r="A20" s="75" t="s">
        <v>19</v>
      </c>
      <c r="B20" s="124">
        <f>SUM(B7:B19)</f>
        <v>3224</v>
      </c>
      <c r="C20" s="124">
        <f>SUM(C7:C19)</f>
        <v>3164</v>
      </c>
      <c r="D20" s="124">
        <f>SUM(D7:D19)</f>
        <v>3173</v>
      </c>
      <c r="E20" s="124">
        <f>SUM(E7:E19)</f>
        <v>7006</v>
      </c>
      <c r="F20" s="124">
        <f>SUM(F7:F19)</f>
        <v>3561</v>
      </c>
      <c r="G20" s="218">
        <f t="shared" si="0"/>
        <v>0.50827861832714816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D994B-FDA7-484E-90A5-CBED9664498B}">
  <dimension ref="A1:R162"/>
  <sheetViews>
    <sheetView tabSelected="1" view="pageLayout" topLeftCell="A13" zoomScaleNormal="100" workbookViewId="0">
      <selection activeCell="R162" sqref="R162"/>
    </sheetView>
  </sheetViews>
  <sheetFormatPr defaultRowHeight="15" x14ac:dyDescent="0.25"/>
  <cols>
    <col min="1" max="1" width="13.42578125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3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374</v>
      </c>
      <c r="B6" s="111"/>
      <c r="C6" s="111"/>
      <c r="D6" s="111"/>
      <c r="E6" s="111"/>
      <c r="F6" s="111"/>
      <c r="G6" s="112"/>
    </row>
    <row r="7" spans="1:7" x14ac:dyDescent="0.25">
      <c r="A7" s="315" t="s">
        <v>375</v>
      </c>
      <c r="B7" s="48">
        <v>177</v>
      </c>
      <c r="C7" s="48">
        <v>169</v>
      </c>
      <c r="D7" s="48">
        <v>175</v>
      </c>
      <c r="E7" s="129">
        <v>683</v>
      </c>
      <c r="F7" s="87">
        <v>213</v>
      </c>
      <c r="G7" s="130">
        <f t="shared" ref="G7:G19" si="0">IF(F7&lt;&gt;0,F7/E7,"")</f>
        <v>0.31185944363103951</v>
      </c>
    </row>
    <row r="8" spans="1:7" x14ac:dyDescent="0.25">
      <c r="A8" s="316" t="s">
        <v>376</v>
      </c>
      <c r="B8" s="98">
        <v>202</v>
      </c>
      <c r="C8" s="98">
        <v>196</v>
      </c>
      <c r="D8" s="98">
        <v>202</v>
      </c>
      <c r="E8" s="132">
        <v>650</v>
      </c>
      <c r="F8" s="81">
        <v>247</v>
      </c>
      <c r="G8" s="130">
        <f t="shared" si="0"/>
        <v>0.38</v>
      </c>
    </row>
    <row r="9" spans="1:7" x14ac:dyDescent="0.25">
      <c r="A9" s="316" t="s">
        <v>377</v>
      </c>
      <c r="B9" s="98">
        <v>282</v>
      </c>
      <c r="C9" s="98">
        <v>278</v>
      </c>
      <c r="D9" s="98">
        <v>281</v>
      </c>
      <c r="E9" s="132">
        <v>852</v>
      </c>
      <c r="F9" s="81">
        <v>349</v>
      </c>
      <c r="G9" s="130">
        <f t="shared" si="0"/>
        <v>0.40962441314553988</v>
      </c>
    </row>
    <row r="10" spans="1:7" x14ac:dyDescent="0.25">
      <c r="A10" s="316" t="s">
        <v>378</v>
      </c>
      <c r="B10" s="98">
        <v>225</v>
      </c>
      <c r="C10" s="98">
        <v>222</v>
      </c>
      <c r="D10" s="98">
        <v>222</v>
      </c>
      <c r="E10" s="132">
        <v>760</v>
      </c>
      <c r="F10" s="81">
        <v>257</v>
      </c>
      <c r="G10" s="130">
        <f t="shared" si="0"/>
        <v>0.3381578947368421</v>
      </c>
    </row>
    <row r="11" spans="1:7" x14ac:dyDescent="0.25">
      <c r="A11" s="316" t="s">
        <v>379</v>
      </c>
      <c r="B11" s="98">
        <v>375</v>
      </c>
      <c r="C11" s="98">
        <v>368</v>
      </c>
      <c r="D11" s="98">
        <v>377</v>
      </c>
      <c r="E11" s="132">
        <v>1122</v>
      </c>
      <c r="F11" s="81">
        <v>486</v>
      </c>
      <c r="G11" s="130">
        <f t="shared" si="0"/>
        <v>0.43315508021390375</v>
      </c>
    </row>
    <row r="12" spans="1:7" x14ac:dyDescent="0.25">
      <c r="A12" s="316" t="s">
        <v>380</v>
      </c>
      <c r="B12" s="98">
        <v>427</v>
      </c>
      <c r="C12" s="98">
        <v>428</v>
      </c>
      <c r="D12" s="98">
        <v>422</v>
      </c>
      <c r="E12" s="132">
        <v>1108</v>
      </c>
      <c r="F12" s="81">
        <v>521</v>
      </c>
      <c r="G12" s="130">
        <f t="shared" si="0"/>
        <v>0.47021660649819497</v>
      </c>
    </row>
    <row r="13" spans="1:7" x14ac:dyDescent="0.25">
      <c r="A13" s="316" t="s">
        <v>381</v>
      </c>
      <c r="B13" s="98">
        <v>394</v>
      </c>
      <c r="C13" s="98">
        <v>391</v>
      </c>
      <c r="D13" s="98">
        <v>393</v>
      </c>
      <c r="E13" s="132">
        <v>972</v>
      </c>
      <c r="F13" s="81">
        <v>473</v>
      </c>
      <c r="G13" s="130">
        <f t="shared" si="0"/>
        <v>0.48662551440329216</v>
      </c>
    </row>
    <row r="14" spans="1:7" x14ac:dyDescent="0.25">
      <c r="A14" s="316" t="s">
        <v>382</v>
      </c>
      <c r="B14" s="98">
        <v>346</v>
      </c>
      <c r="C14" s="98">
        <v>349</v>
      </c>
      <c r="D14" s="98">
        <v>349</v>
      </c>
      <c r="E14" s="132">
        <v>1000</v>
      </c>
      <c r="F14" s="81">
        <v>446</v>
      </c>
      <c r="G14" s="130">
        <f t="shared" si="0"/>
        <v>0.44600000000000001</v>
      </c>
    </row>
    <row r="15" spans="1:7" x14ac:dyDescent="0.25">
      <c r="A15" s="316" t="s">
        <v>383</v>
      </c>
      <c r="B15" s="98">
        <v>336</v>
      </c>
      <c r="C15" s="98">
        <v>336</v>
      </c>
      <c r="D15" s="98">
        <v>334</v>
      </c>
      <c r="E15" s="132">
        <v>819</v>
      </c>
      <c r="F15" s="81">
        <v>431</v>
      </c>
      <c r="G15" s="130">
        <f t="shared" si="0"/>
        <v>0.52625152625152627</v>
      </c>
    </row>
    <row r="16" spans="1:7" x14ac:dyDescent="0.25">
      <c r="A16" s="316" t="s">
        <v>384</v>
      </c>
      <c r="B16" s="98">
        <v>290</v>
      </c>
      <c r="C16" s="98">
        <v>291</v>
      </c>
      <c r="D16" s="98">
        <v>291</v>
      </c>
      <c r="E16" s="132">
        <v>752</v>
      </c>
      <c r="F16" s="81">
        <v>367</v>
      </c>
      <c r="G16" s="130">
        <f t="shared" si="0"/>
        <v>0.48803191489361702</v>
      </c>
    </row>
    <row r="17" spans="1:7" x14ac:dyDescent="0.25">
      <c r="A17" s="316" t="s">
        <v>385</v>
      </c>
      <c r="B17" s="98">
        <v>327</v>
      </c>
      <c r="C17" s="98">
        <v>328</v>
      </c>
      <c r="D17" s="98">
        <v>331</v>
      </c>
      <c r="E17" s="132">
        <v>812</v>
      </c>
      <c r="F17" s="81">
        <v>439</v>
      </c>
      <c r="G17" s="130">
        <f t="shared" si="0"/>
        <v>0.54064039408866993</v>
      </c>
    </row>
    <row r="18" spans="1:7" x14ac:dyDescent="0.25">
      <c r="A18" s="316" t="s">
        <v>386</v>
      </c>
      <c r="B18" s="98">
        <v>220</v>
      </c>
      <c r="C18" s="98">
        <v>218</v>
      </c>
      <c r="D18" s="98">
        <v>218</v>
      </c>
      <c r="E18" s="132">
        <v>583</v>
      </c>
      <c r="F18" s="81">
        <v>275</v>
      </c>
      <c r="G18" s="130">
        <f t="shared" si="0"/>
        <v>0.47169811320754718</v>
      </c>
    </row>
    <row r="19" spans="1:7" x14ac:dyDescent="0.25">
      <c r="A19" s="317" t="s">
        <v>387</v>
      </c>
      <c r="B19" s="50">
        <v>50</v>
      </c>
      <c r="C19" s="98">
        <v>49</v>
      </c>
      <c r="D19" s="98">
        <v>50</v>
      </c>
      <c r="E19" s="132">
        <v>104</v>
      </c>
      <c r="F19" s="81">
        <v>56</v>
      </c>
      <c r="G19" s="130">
        <f t="shared" si="0"/>
        <v>0.53846153846153844</v>
      </c>
    </row>
    <row r="20" spans="1:7" x14ac:dyDescent="0.25">
      <c r="A20" s="75" t="s">
        <v>19</v>
      </c>
      <c r="B20" s="124">
        <f>SUM(B7:B19)</f>
        <v>3651</v>
      </c>
      <c r="C20" s="124">
        <f>SUM(C7:C19)</f>
        <v>3623</v>
      </c>
      <c r="D20" s="124">
        <f>SUM(D7:D19)</f>
        <v>3645</v>
      </c>
      <c r="E20" s="124">
        <f>SUM(E7:E19)</f>
        <v>10217</v>
      </c>
      <c r="F20" s="124">
        <f>SUM(F7:F19)</f>
        <v>4560</v>
      </c>
      <c r="G20" s="218">
        <f>IF(E20&lt;&gt;0,F20/E20,"")</f>
        <v>0.44631496525398845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ageMargins left="0.7" right="0.7" top="0.75" bottom="0.75" header="0.3" footer="0.3"/>
  <pageSetup orientation="landscape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DCE15-22E8-4588-9CB6-74DD8D64429B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2.140625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102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388</v>
      </c>
      <c r="B6" s="125"/>
      <c r="C6" s="125"/>
      <c r="D6" s="125"/>
      <c r="E6" s="125"/>
      <c r="F6" s="125"/>
      <c r="G6" s="125"/>
    </row>
    <row r="7" spans="1:7" x14ac:dyDescent="0.25">
      <c r="A7" s="113" t="s">
        <v>389</v>
      </c>
      <c r="B7" s="158">
        <v>500</v>
      </c>
      <c r="C7" s="158">
        <v>498</v>
      </c>
      <c r="D7" s="114">
        <v>503</v>
      </c>
      <c r="E7" s="87">
        <v>1369</v>
      </c>
      <c r="F7" s="87">
        <v>576</v>
      </c>
      <c r="G7" s="227">
        <f t="shared" ref="G7:G13" si="0">IF(E7&lt;&gt;0,F7/E7,"")</f>
        <v>0.42074506939371803</v>
      </c>
    </row>
    <row r="8" spans="1:7" x14ac:dyDescent="0.25">
      <c r="A8" s="113" t="s">
        <v>390</v>
      </c>
      <c r="B8" s="161">
        <v>621</v>
      </c>
      <c r="C8" s="161">
        <v>625</v>
      </c>
      <c r="D8" s="131">
        <v>633</v>
      </c>
      <c r="E8" s="81">
        <v>1478</v>
      </c>
      <c r="F8" s="81">
        <v>748</v>
      </c>
      <c r="G8" s="229">
        <f t="shared" si="0"/>
        <v>0.50608930987821377</v>
      </c>
    </row>
    <row r="9" spans="1:7" x14ac:dyDescent="0.25">
      <c r="A9" s="113" t="s">
        <v>391</v>
      </c>
      <c r="B9" s="161">
        <v>293</v>
      </c>
      <c r="C9" s="161">
        <v>286</v>
      </c>
      <c r="D9" s="131">
        <v>294</v>
      </c>
      <c r="E9" s="81">
        <v>942</v>
      </c>
      <c r="F9" s="81">
        <v>349</v>
      </c>
      <c r="G9" s="229">
        <f t="shared" si="0"/>
        <v>0.37048832271762205</v>
      </c>
    </row>
    <row r="10" spans="1:7" x14ac:dyDescent="0.25">
      <c r="A10" s="113" t="s">
        <v>392</v>
      </c>
      <c r="B10" s="161">
        <v>323</v>
      </c>
      <c r="C10" s="161">
        <v>323</v>
      </c>
      <c r="D10" s="131">
        <v>322</v>
      </c>
      <c r="E10" s="81">
        <v>857</v>
      </c>
      <c r="F10" s="81">
        <v>385</v>
      </c>
      <c r="G10" s="229">
        <f t="shared" si="0"/>
        <v>0.44924154025670943</v>
      </c>
    </row>
    <row r="11" spans="1:7" x14ac:dyDescent="0.25">
      <c r="A11" s="113" t="s">
        <v>393</v>
      </c>
      <c r="B11" s="161">
        <v>140</v>
      </c>
      <c r="C11" s="161">
        <v>141</v>
      </c>
      <c r="D11" s="131">
        <v>146</v>
      </c>
      <c r="E11" s="81">
        <v>356</v>
      </c>
      <c r="F11" s="81">
        <v>169</v>
      </c>
      <c r="G11" s="229">
        <f t="shared" si="0"/>
        <v>0.4747191011235955</v>
      </c>
    </row>
    <row r="12" spans="1:7" x14ac:dyDescent="0.25">
      <c r="A12" s="113" t="s">
        <v>394</v>
      </c>
      <c r="B12" s="206">
        <v>546</v>
      </c>
      <c r="C12" s="206">
        <v>542</v>
      </c>
      <c r="D12" s="51">
        <v>558</v>
      </c>
      <c r="E12" s="81">
        <v>1354</v>
      </c>
      <c r="F12" s="81">
        <v>638</v>
      </c>
      <c r="G12" s="229">
        <f t="shared" si="0"/>
        <v>0.47119645494830131</v>
      </c>
    </row>
    <row r="13" spans="1:7" x14ac:dyDescent="0.25">
      <c r="A13" s="75" t="s">
        <v>19</v>
      </c>
      <c r="B13" s="124">
        <f>SUM(B7:B12)</f>
        <v>2423</v>
      </c>
      <c r="C13" s="124">
        <f>SUM(C7:C12)</f>
        <v>2415</v>
      </c>
      <c r="D13" s="124">
        <f>SUM(D7:D12)</f>
        <v>2456</v>
      </c>
      <c r="E13" s="124">
        <f>SUM(E7:E12)</f>
        <v>6356</v>
      </c>
      <c r="F13" s="124">
        <f>SUM(F7:F12)</f>
        <v>2865</v>
      </c>
      <c r="G13" s="218">
        <f t="shared" si="0"/>
        <v>0.45075519194461927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8806C-4E9A-4FAF-9DB1-EED041087A00}">
  <dimension ref="A1:R162"/>
  <sheetViews>
    <sheetView tabSelected="1" view="pageLayout" topLeftCell="A28" zoomScaleNormal="100" workbookViewId="0">
      <selection activeCell="R162" sqref="R162"/>
    </sheetView>
  </sheetViews>
  <sheetFormatPr defaultRowHeight="15" x14ac:dyDescent="0.25"/>
  <cols>
    <col min="1" max="1" width="16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4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395</v>
      </c>
      <c r="B6" s="111"/>
      <c r="C6" s="111"/>
      <c r="D6" s="111"/>
      <c r="E6" s="111"/>
      <c r="F6" s="111"/>
      <c r="G6" s="112"/>
    </row>
    <row r="7" spans="1:7" x14ac:dyDescent="0.25">
      <c r="A7" s="113" t="s">
        <v>396</v>
      </c>
      <c r="B7" s="49"/>
      <c r="C7" s="114"/>
      <c r="D7" s="48"/>
      <c r="E7" s="98">
        <v>96</v>
      </c>
      <c r="F7" s="98">
        <v>83</v>
      </c>
      <c r="G7" s="227">
        <f t="shared" ref="G7:G35" si="0">IF(E7&lt;&gt;0,F7/E7,"")</f>
        <v>0.86458333333333337</v>
      </c>
    </row>
    <row r="8" spans="1:7" x14ac:dyDescent="0.25">
      <c r="A8" s="113" t="s">
        <v>397</v>
      </c>
      <c r="B8" s="82"/>
      <c r="C8" s="131"/>
      <c r="D8" s="98"/>
      <c r="E8" s="98">
        <v>351</v>
      </c>
      <c r="F8" s="98">
        <v>245</v>
      </c>
      <c r="G8" s="229">
        <f t="shared" si="0"/>
        <v>0.69800569800569801</v>
      </c>
    </row>
    <row r="9" spans="1:7" x14ac:dyDescent="0.25">
      <c r="A9" s="113" t="s">
        <v>398</v>
      </c>
      <c r="B9" s="82"/>
      <c r="C9" s="131"/>
      <c r="D9" s="98"/>
      <c r="E9" s="98">
        <v>379</v>
      </c>
      <c r="F9" s="98">
        <v>214</v>
      </c>
      <c r="G9" s="229">
        <f t="shared" si="0"/>
        <v>0.56464379947229548</v>
      </c>
    </row>
    <row r="10" spans="1:7" x14ac:dyDescent="0.25">
      <c r="A10" s="113" t="s">
        <v>399</v>
      </c>
      <c r="B10" s="82"/>
      <c r="C10" s="131"/>
      <c r="D10" s="98"/>
      <c r="E10" s="98">
        <v>370</v>
      </c>
      <c r="F10" s="98">
        <v>212</v>
      </c>
      <c r="G10" s="229">
        <f t="shared" si="0"/>
        <v>0.572972972972973</v>
      </c>
    </row>
    <row r="11" spans="1:7" x14ac:dyDescent="0.25">
      <c r="A11" s="113" t="s">
        <v>400</v>
      </c>
      <c r="B11" s="82"/>
      <c r="C11" s="131"/>
      <c r="D11" s="98"/>
      <c r="E11" s="98">
        <v>284</v>
      </c>
      <c r="F11" s="98">
        <v>151</v>
      </c>
      <c r="G11" s="229">
        <f t="shared" si="0"/>
        <v>0.53169014084507038</v>
      </c>
    </row>
    <row r="12" spans="1:7" x14ac:dyDescent="0.25">
      <c r="A12" s="113" t="s">
        <v>401</v>
      </c>
      <c r="B12" s="82"/>
      <c r="C12" s="131"/>
      <c r="D12" s="98"/>
      <c r="E12" s="98">
        <v>172</v>
      </c>
      <c r="F12" s="98">
        <v>113</v>
      </c>
      <c r="G12" s="229">
        <f t="shared" si="0"/>
        <v>0.65697674418604646</v>
      </c>
    </row>
    <row r="13" spans="1:7" x14ac:dyDescent="0.25">
      <c r="A13" s="113" t="s">
        <v>402</v>
      </c>
      <c r="B13" s="82"/>
      <c r="C13" s="131"/>
      <c r="D13" s="98"/>
      <c r="E13" s="98">
        <v>221</v>
      </c>
      <c r="F13" s="98">
        <v>114</v>
      </c>
      <c r="G13" s="229">
        <f t="shared" si="0"/>
        <v>0.51583710407239824</v>
      </c>
    </row>
    <row r="14" spans="1:7" x14ac:dyDescent="0.25">
      <c r="A14" s="113" t="s">
        <v>403</v>
      </c>
      <c r="B14" s="82"/>
      <c r="C14" s="131"/>
      <c r="D14" s="98"/>
      <c r="E14" s="98">
        <v>211</v>
      </c>
      <c r="F14" s="98">
        <v>150</v>
      </c>
      <c r="G14" s="229">
        <f t="shared" si="0"/>
        <v>0.7109004739336493</v>
      </c>
    </row>
    <row r="15" spans="1:7" x14ac:dyDescent="0.25">
      <c r="A15" s="113" t="s">
        <v>404</v>
      </c>
      <c r="B15" s="82"/>
      <c r="C15" s="131"/>
      <c r="D15" s="98"/>
      <c r="E15" s="98">
        <v>257</v>
      </c>
      <c r="F15" s="98">
        <v>166</v>
      </c>
      <c r="G15" s="229">
        <f t="shared" si="0"/>
        <v>0.64591439688715957</v>
      </c>
    </row>
    <row r="16" spans="1:7" x14ac:dyDescent="0.25">
      <c r="A16" s="113" t="s">
        <v>405</v>
      </c>
      <c r="B16" s="82"/>
      <c r="C16" s="131"/>
      <c r="D16" s="98"/>
      <c r="E16" s="98">
        <v>562</v>
      </c>
      <c r="F16" s="98">
        <v>319</v>
      </c>
      <c r="G16" s="229">
        <f t="shared" si="0"/>
        <v>0.56761565836298933</v>
      </c>
    </row>
    <row r="17" spans="1:7" x14ac:dyDescent="0.25">
      <c r="A17" s="113" t="s">
        <v>406</v>
      </c>
      <c r="B17" s="82"/>
      <c r="C17" s="131"/>
      <c r="D17" s="98"/>
      <c r="E17" s="98">
        <v>504</v>
      </c>
      <c r="F17" s="98">
        <v>292</v>
      </c>
      <c r="G17" s="229">
        <f t="shared" si="0"/>
        <v>0.57936507936507942</v>
      </c>
    </row>
    <row r="18" spans="1:7" x14ac:dyDescent="0.25">
      <c r="A18" s="113" t="s">
        <v>407</v>
      </c>
      <c r="B18" s="82"/>
      <c r="C18" s="131"/>
      <c r="D18" s="98"/>
      <c r="E18" s="98">
        <v>507</v>
      </c>
      <c r="F18" s="98">
        <v>305</v>
      </c>
      <c r="G18" s="229">
        <f t="shared" si="0"/>
        <v>0.60157790927021693</v>
      </c>
    </row>
    <row r="19" spans="1:7" x14ac:dyDescent="0.25">
      <c r="A19" s="113" t="s">
        <v>408</v>
      </c>
      <c r="B19" s="82"/>
      <c r="C19" s="131"/>
      <c r="D19" s="98"/>
      <c r="E19" s="98">
        <v>765</v>
      </c>
      <c r="F19" s="98">
        <v>514</v>
      </c>
      <c r="G19" s="229">
        <f t="shared" si="0"/>
        <v>0.67189542483660136</v>
      </c>
    </row>
    <row r="20" spans="1:7" x14ac:dyDescent="0.25">
      <c r="A20" s="113" t="s">
        <v>409</v>
      </c>
      <c r="B20" s="82"/>
      <c r="C20" s="131"/>
      <c r="D20" s="98"/>
      <c r="E20" s="98">
        <v>859</v>
      </c>
      <c r="F20" s="98">
        <v>599</v>
      </c>
      <c r="G20" s="229">
        <f t="shared" si="0"/>
        <v>0.69732246798603026</v>
      </c>
    </row>
    <row r="21" spans="1:7" x14ac:dyDescent="0.25">
      <c r="A21" s="113" t="s">
        <v>410</v>
      </c>
      <c r="B21" s="82"/>
      <c r="C21" s="131"/>
      <c r="D21" s="98"/>
      <c r="E21" s="98">
        <v>274</v>
      </c>
      <c r="F21" s="98">
        <v>152</v>
      </c>
      <c r="G21" s="229">
        <f t="shared" si="0"/>
        <v>0.55474452554744524</v>
      </c>
    </row>
    <row r="22" spans="1:7" x14ac:dyDescent="0.25">
      <c r="A22" s="113" t="s">
        <v>411</v>
      </c>
      <c r="B22" s="82"/>
      <c r="C22" s="131"/>
      <c r="D22" s="98"/>
      <c r="E22" s="98">
        <v>20</v>
      </c>
      <c r="F22" s="98">
        <v>15</v>
      </c>
      <c r="G22" s="229">
        <f t="shared" si="0"/>
        <v>0.75</v>
      </c>
    </row>
    <row r="23" spans="1:7" x14ac:dyDescent="0.25">
      <c r="A23" s="113" t="s">
        <v>412</v>
      </c>
      <c r="B23" s="82"/>
      <c r="C23" s="131"/>
      <c r="D23" s="98"/>
      <c r="E23" s="98">
        <v>1043</v>
      </c>
      <c r="F23" s="98">
        <v>543</v>
      </c>
      <c r="G23" s="229">
        <f t="shared" si="0"/>
        <v>0.5206136145733461</v>
      </c>
    </row>
    <row r="24" spans="1:7" x14ac:dyDescent="0.25">
      <c r="A24" s="113" t="s">
        <v>413</v>
      </c>
      <c r="B24" s="82"/>
      <c r="C24" s="131"/>
      <c r="D24" s="98"/>
      <c r="E24" s="98">
        <v>216</v>
      </c>
      <c r="F24" s="98">
        <v>145</v>
      </c>
      <c r="G24" s="229">
        <f t="shared" si="0"/>
        <v>0.67129629629629628</v>
      </c>
    </row>
    <row r="25" spans="1:7" x14ac:dyDescent="0.25">
      <c r="A25" s="113" t="s">
        <v>414</v>
      </c>
      <c r="B25" s="82"/>
      <c r="C25" s="131"/>
      <c r="D25" s="98"/>
      <c r="E25" s="98">
        <v>1222</v>
      </c>
      <c r="F25" s="98">
        <v>770</v>
      </c>
      <c r="G25" s="229">
        <f t="shared" si="0"/>
        <v>0.63011456628477902</v>
      </c>
    </row>
    <row r="26" spans="1:7" x14ac:dyDescent="0.25">
      <c r="A26" s="113" t="s">
        <v>415</v>
      </c>
      <c r="B26" s="82"/>
      <c r="C26" s="131"/>
      <c r="D26" s="98"/>
      <c r="E26" s="98">
        <v>72</v>
      </c>
      <c r="F26" s="98">
        <v>63</v>
      </c>
      <c r="G26" s="229">
        <f t="shared" si="0"/>
        <v>0.875</v>
      </c>
    </row>
    <row r="27" spans="1:7" x14ac:dyDescent="0.25">
      <c r="A27" s="113" t="s">
        <v>416</v>
      </c>
      <c r="B27" s="82"/>
      <c r="C27" s="131"/>
      <c r="D27" s="98"/>
      <c r="E27" s="98">
        <v>402</v>
      </c>
      <c r="F27" s="98">
        <v>232</v>
      </c>
      <c r="G27" s="229">
        <f t="shared" si="0"/>
        <v>0.57711442786069655</v>
      </c>
    </row>
    <row r="28" spans="1:7" x14ac:dyDescent="0.25">
      <c r="A28" s="113" t="s">
        <v>417</v>
      </c>
      <c r="B28" s="82"/>
      <c r="C28" s="131"/>
      <c r="D28" s="98"/>
      <c r="E28" s="98">
        <v>480</v>
      </c>
      <c r="F28" s="98">
        <v>278</v>
      </c>
      <c r="G28" s="229">
        <f t="shared" si="0"/>
        <v>0.57916666666666672</v>
      </c>
    </row>
    <row r="29" spans="1:7" x14ac:dyDescent="0.25">
      <c r="A29" s="113" t="s">
        <v>418</v>
      </c>
      <c r="B29" s="82"/>
      <c r="C29" s="131"/>
      <c r="D29" s="98"/>
      <c r="E29" s="98">
        <v>79</v>
      </c>
      <c r="F29" s="98">
        <v>71</v>
      </c>
      <c r="G29" s="229">
        <f t="shared" si="0"/>
        <v>0.89873417721518989</v>
      </c>
    </row>
    <row r="30" spans="1:7" x14ac:dyDescent="0.25">
      <c r="A30" s="113" t="s">
        <v>419</v>
      </c>
      <c r="B30" s="82"/>
      <c r="C30" s="131"/>
      <c r="D30" s="98"/>
      <c r="E30" s="98">
        <v>333</v>
      </c>
      <c r="F30" s="98">
        <v>217</v>
      </c>
      <c r="G30" s="229">
        <f t="shared" si="0"/>
        <v>0.65165165165165162</v>
      </c>
    </row>
    <row r="31" spans="1:7" x14ac:dyDescent="0.25">
      <c r="A31" s="113" t="s">
        <v>420</v>
      </c>
      <c r="B31" s="82"/>
      <c r="C31" s="131"/>
      <c r="D31" s="98"/>
      <c r="E31" s="98">
        <v>337</v>
      </c>
      <c r="F31" s="98">
        <v>196</v>
      </c>
      <c r="G31" s="229">
        <f t="shared" si="0"/>
        <v>0.58160237388724034</v>
      </c>
    </row>
    <row r="32" spans="1:7" x14ac:dyDescent="0.25">
      <c r="A32" s="113" t="s">
        <v>421</v>
      </c>
      <c r="B32" s="82"/>
      <c r="C32" s="131"/>
      <c r="D32" s="98"/>
      <c r="E32" s="98">
        <v>212</v>
      </c>
      <c r="F32" s="98">
        <v>129</v>
      </c>
      <c r="G32" s="229">
        <f t="shared" si="0"/>
        <v>0.60849056603773588</v>
      </c>
    </row>
    <row r="33" spans="1:7" x14ac:dyDescent="0.25">
      <c r="A33" s="113" t="s">
        <v>422</v>
      </c>
      <c r="B33" s="82"/>
      <c r="C33" s="131"/>
      <c r="D33" s="98"/>
      <c r="E33" s="98">
        <v>85</v>
      </c>
      <c r="F33" s="98">
        <v>65</v>
      </c>
      <c r="G33" s="229">
        <f t="shared" si="0"/>
        <v>0.76470588235294112</v>
      </c>
    </row>
    <row r="34" spans="1:7" x14ac:dyDescent="0.25">
      <c r="A34" s="113" t="s">
        <v>423</v>
      </c>
      <c r="B34" s="82">
        <v>4030</v>
      </c>
      <c r="C34" s="142">
        <v>4635</v>
      </c>
      <c r="D34" s="98">
        <v>4548</v>
      </c>
      <c r="E34" s="258"/>
      <c r="F34" s="81"/>
      <c r="G34" s="240"/>
    </row>
    <row r="35" spans="1:7" x14ac:dyDescent="0.25">
      <c r="A35" s="75" t="s">
        <v>19</v>
      </c>
      <c r="B35" s="124">
        <f>SUM(B7:B34)</f>
        <v>4030</v>
      </c>
      <c r="C35" s="124">
        <f>SUM(C7:C34)</f>
        <v>4635</v>
      </c>
      <c r="D35" s="124">
        <f>SUM(D7:D34)</f>
        <v>4548</v>
      </c>
      <c r="E35" s="124">
        <f>SUM(E7:E34)</f>
        <v>10313</v>
      </c>
      <c r="F35" s="124">
        <f>SUM(F7:F34)</f>
        <v>6353</v>
      </c>
      <c r="G35" s="218">
        <f t="shared" si="0"/>
        <v>0.61601861727916218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  <rowBreaks count="1" manualBreakCount="1">
    <brk id="2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C1565-B779-4137-A081-2FB956344952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4.285156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75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137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13" t="s">
        <v>138</v>
      </c>
      <c r="B7" s="281">
        <v>255</v>
      </c>
      <c r="C7" s="282">
        <v>20</v>
      </c>
      <c r="D7" s="194">
        <v>77</v>
      </c>
      <c r="E7" s="135"/>
      <c r="F7" s="135"/>
      <c r="G7" s="135"/>
      <c r="H7" s="136"/>
      <c r="I7" s="289">
        <v>242</v>
      </c>
      <c r="J7" s="290">
        <v>9</v>
      </c>
      <c r="K7" s="291">
        <v>72</v>
      </c>
    </row>
    <row r="8" spans="1:11" x14ac:dyDescent="0.25">
      <c r="A8" s="113" t="s">
        <v>139</v>
      </c>
      <c r="B8" s="283">
        <v>165</v>
      </c>
      <c r="C8" s="284">
        <v>20</v>
      </c>
      <c r="D8" s="285">
        <v>100</v>
      </c>
      <c r="E8" s="57"/>
      <c r="F8" s="57"/>
      <c r="G8" s="57"/>
      <c r="H8" s="137"/>
      <c r="I8" s="285">
        <v>153</v>
      </c>
      <c r="J8" s="283">
        <v>14</v>
      </c>
      <c r="K8" s="284">
        <v>91</v>
      </c>
    </row>
    <row r="9" spans="1:11" x14ac:dyDescent="0.25">
      <c r="A9" s="113" t="s">
        <v>140</v>
      </c>
      <c r="B9" s="283">
        <v>202</v>
      </c>
      <c r="C9" s="284">
        <v>28</v>
      </c>
      <c r="D9" s="285">
        <v>56</v>
      </c>
      <c r="E9" s="57"/>
      <c r="F9" s="57"/>
      <c r="G9" s="57"/>
      <c r="H9" s="137"/>
      <c r="I9" s="285">
        <v>198</v>
      </c>
      <c r="J9" s="283">
        <v>4</v>
      </c>
      <c r="K9" s="284">
        <v>56</v>
      </c>
    </row>
    <row r="10" spans="1:11" x14ac:dyDescent="0.25">
      <c r="A10" s="113" t="s">
        <v>141</v>
      </c>
      <c r="B10" s="283">
        <v>210</v>
      </c>
      <c r="C10" s="284">
        <v>27</v>
      </c>
      <c r="D10" s="285">
        <v>56</v>
      </c>
      <c r="E10" s="57"/>
      <c r="F10" s="57"/>
      <c r="G10" s="57"/>
      <c r="H10" s="137"/>
      <c r="I10" s="285">
        <v>206</v>
      </c>
      <c r="J10" s="283">
        <v>7</v>
      </c>
      <c r="K10" s="284">
        <v>51</v>
      </c>
    </row>
    <row r="11" spans="1:11" x14ac:dyDescent="0.25">
      <c r="A11" s="113" t="s">
        <v>142</v>
      </c>
      <c r="B11" s="283">
        <v>207</v>
      </c>
      <c r="C11" s="284">
        <v>26</v>
      </c>
      <c r="D11" s="285">
        <v>88</v>
      </c>
      <c r="E11" s="57"/>
      <c r="F11" s="57"/>
      <c r="G11" s="57"/>
      <c r="H11" s="137"/>
      <c r="I11" s="285">
        <v>203</v>
      </c>
      <c r="J11" s="283">
        <v>11</v>
      </c>
      <c r="K11" s="284">
        <v>83</v>
      </c>
    </row>
    <row r="12" spans="1:11" x14ac:dyDescent="0.25">
      <c r="A12" s="113" t="s">
        <v>143</v>
      </c>
      <c r="B12" s="283">
        <v>98</v>
      </c>
      <c r="C12" s="284">
        <v>15</v>
      </c>
      <c r="D12" s="285">
        <v>41</v>
      </c>
      <c r="E12" s="57"/>
      <c r="F12" s="57"/>
      <c r="G12" s="57"/>
      <c r="H12" s="137"/>
      <c r="I12" s="285">
        <v>101</v>
      </c>
      <c r="J12" s="283">
        <v>7</v>
      </c>
      <c r="K12" s="284">
        <v>39</v>
      </c>
    </row>
    <row r="13" spans="1:11" x14ac:dyDescent="0.25">
      <c r="A13" s="113" t="s">
        <v>144</v>
      </c>
      <c r="B13" s="283">
        <v>232</v>
      </c>
      <c r="C13" s="284">
        <v>25</v>
      </c>
      <c r="D13" s="285">
        <v>30</v>
      </c>
      <c r="E13" s="57"/>
      <c r="F13" s="57"/>
      <c r="G13" s="57"/>
      <c r="H13" s="137"/>
      <c r="I13" s="285">
        <v>222</v>
      </c>
      <c r="J13" s="283">
        <v>9</v>
      </c>
      <c r="K13" s="284">
        <v>28</v>
      </c>
    </row>
    <row r="14" spans="1:11" x14ac:dyDescent="0.25">
      <c r="A14" s="113" t="s">
        <v>145</v>
      </c>
      <c r="B14" s="283">
        <v>250</v>
      </c>
      <c r="C14" s="284">
        <v>24</v>
      </c>
      <c r="D14" s="285">
        <v>32</v>
      </c>
      <c r="E14" s="57"/>
      <c r="F14" s="57"/>
      <c r="G14" s="57"/>
      <c r="H14" s="137"/>
      <c r="I14" s="285">
        <v>233</v>
      </c>
      <c r="J14" s="283">
        <v>8</v>
      </c>
      <c r="K14" s="284">
        <v>26</v>
      </c>
    </row>
    <row r="15" spans="1:11" x14ac:dyDescent="0.25">
      <c r="A15" s="113" t="s">
        <v>146</v>
      </c>
      <c r="B15" s="283">
        <v>223</v>
      </c>
      <c r="C15" s="284">
        <v>18</v>
      </c>
      <c r="D15" s="285">
        <v>32</v>
      </c>
      <c r="E15" s="57"/>
      <c r="F15" s="57"/>
      <c r="G15" s="57"/>
      <c r="H15" s="137"/>
      <c r="I15" s="285">
        <v>195</v>
      </c>
      <c r="J15" s="283">
        <v>8</v>
      </c>
      <c r="K15" s="284">
        <v>28</v>
      </c>
    </row>
    <row r="16" spans="1:11" x14ac:dyDescent="0.25">
      <c r="A16" s="113" t="s">
        <v>147</v>
      </c>
      <c r="B16" s="283">
        <v>89</v>
      </c>
      <c r="C16" s="284">
        <v>11</v>
      </c>
      <c r="D16" s="285">
        <v>28</v>
      </c>
      <c r="E16" s="57"/>
      <c r="F16" s="57"/>
      <c r="G16" s="57"/>
      <c r="H16" s="137"/>
      <c r="I16" s="285">
        <v>91</v>
      </c>
      <c r="J16" s="283">
        <v>6</v>
      </c>
      <c r="K16" s="284">
        <v>23</v>
      </c>
    </row>
    <row r="17" spans="1:11" x14ac:dyDescent="0.25">
      <c r="A17" s="113" t="s">
        <v>148</v>
      </c>
      <c r="B17" s="283">
        <v>138</v>
      </c>
      <c r="C17" s="284">
        <v>11</v>
      </c>
      <c r="D17" s="285">
        <v>37</v>
      </c>
      <c r="E17" s="57"/>
      <c r="F17" s="57"/>
      <c r="G17" s="57"/>
      <c r="H17" s="137"/>
      <c r="I17" s="285">
        <v>137</v>
      </c>
      <c r="J17" s="283">
        <v>12</v>
      </c>
      <c r="K17" s="284">
        <v>29</v>
      </c>
    </row>
    <row r="18" spans="1:11" x14ac:dyDescent="0.25">
      <c r="A18" s="113" t="s">
        <v>149</v>
      </c>
      <c r="B18" s="283">
        <v>78</v>
      </c>
      <c r="C18" s="284">
        <v>5</v>
      </c>
      <c r="D18" s="285">
        <v>29</v>
      </c>
      <c r="E18" s="57"/>
      <c r="F18" s="57"/>
      <c r="G18" s="57"/>
      <c r="H18" s="137"/>
      <c r="I18" s="285">
        <v>75</v>
      </c>
      <c r="J18" s="283">
        <v>4</v>
      </c>
      <c r="K18" s="284">
        <v>27</v>
      </c>
    </row>
    <row r="19" spans="1:11" x14ac:dyDescent="0.25">
      <c r="A19" s="113" t="s">
        <v>150</v>
      </c>
      <c r="B19" s="283">
        <v>171</v>
      </c>
      <c r="C19" s="284">
        <v>7</v>
      </c>
      <c r="D19" s="285">
        <v>82</v>
      </c>
      <c r="E19" s="57"/>
      <c r="F19" s="57"/>
      <c r="G19" s="57"/>
      <c r="H19" s="137"/>
      <c r="I19" s="285">
        <v>165</v>
      </c>
      <c r="J19" s="283">
        <v>24</v>
      </c>
      <c r="K19" s="284">
        <v>63</v>
      </c>
    </row>
    <row r="20" spans="1:11" x14ac:dyDescent="0.25">
      <c r="A20" s="113" t="s">
        <v>151</v>
      </c>
      <c r="B20" s="283">
        <v>12</v>
      </c>
      <c r="C20" s="284">
        <v>2</v>
      </c>
      <c r="D20" s="285">
        <v>76</v>
      </c>
      <c r="E20" s="57"/>
      <c r="F20" s="57"/>
      <c r="G20" s="57"/>
      <c r="H20" s="137"/>
      <c r="I20" s="285">
        <v>14</v>
      </c>
      <c r="J20" s="283">
        <v>24</v>
      </c>
      <c r="K20" s="284">
        <v>58</v>
      </c>
    </row>
    <row r="21" spans="1:11" x14ac:dyDescent="0.25">
      <c r="A21" s="113" t="s">
        <v>152</v>
      </c>
      <c r="B21" s="283">
        <v>56</v>
      </c>
      <c r="C21" s="284">
        <v>7</v>
      </c>
      <c r="D21" s="285">
        <v>53</v>
      </c>
      <c r="E21" s="138"/>
      <c r="F21" s="138"/>
      <c r="G21" s="138"/>
      <c r="H21" s="139"/>
      <c r="I21" s="285">
        <v>54</v>
      </c>
      <c r="J21" s="283">
        <v>22</v>
      </c>
      <c r="K21" s="284">
        <v>34</v>
      </c>
    </row>
    <row r="22" spans="1:11" x14ac:dyDescent="0.25">
      <c r="A22" s="113" t="s">
        <v>153</v>
      </c>
      <c r="B22" s="286">
        <v>0</v>
      </c>
      <c r="C22" s="287">
        <v>0</v>
      </c>
      <c r="D22" s="288">
        <v>5</v>
      </c>
      <c r="E22" s="140"/>
      <c r="F22" s="140"/>
      <c r="G22" s="140"/>
      <c r="H22" s="141"/>
      <c r="I22" s="288">
        <v>0</v>
      </c>
      <c r="J22" s="286">
        <v>3</v>
      </c>
      <c r="K22" s="287">
        <v>2</v>
      </c>
    </row>
    <row r="23" spans="1:11" x14ac:dyDescent="0.25">
      <c r="A23" s="75" t="s">
        <v>19</v>
      </c>
      <c r="B23" s="124">
        <f>SUM(B7:B22)</f>
        <v>2386</v>
      </c>
      <c r="C23" s="124">
        <f>SUM(C7:C22)</f>
        <v>246</v>
      </c>
      <c r="D23" s="124">
        <f>SUM(D7:D22)</f>
        <v>822</v>
      </c>
      <c r="E23" s="124"/>
      <c r="F23" s="124"/>
      <c r="G23" s="124"/>
      <c r="H23" s="124"/>
      <c r="I23" s="124">
        <f>SUM(I7:I22)</f>
        <v>2289</v>
      </c>
      <c r="J23" s="124">
        <f>SUM(J7:J22)</f>
        <v>172</v>
      </c>
      <c r="K23" s="124">
        <f>SUM(K7:K22)</f>
        <v>710</v>
      </c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797BD-1709-4E47-9415-8A521AF2A990}">
  <dimension ref="A1:R162"/>
  <sheetViews>
    <sheetView tabSelected="1" view="pageLayout" topLeftCell="A16" zoomScaleNormal="100" workbookViewId="0">
      <selection activeCell="R162" sqref="R162"/>
    </sheetView>
  </sheetViews>
  <sheetFormatPr defaultRowHeight="15" x14ac:dyDescent="0.25"/>
  <cols>
    <col min="1" max="1" width="10.42578125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424</v>
      </c>
      <c r="B6" s="125"/>
      <c r="C6" s="125"/>
      <c r="D6" s="125"/>
      <c r="E6" s="125"/>
      <c r="F6" s="125"/>
      <c r="G6" s="125"/>
    </row>
    <row r="7" spans="1:7" x14ac:dyDescent="0.25">
      <c r="A7" s="113" t="s">
        <v>425</v>
      </c>
      <c r="B7" s="49">
        <v>136</v>
      </c>
      <c r="C7" s="158">
        <v>135</v>
      </c>
      <c r="D7" s="114">
        <v>136</v>
      </c>
      <c r="E7" s="48">
        <v>313</v>
      </c>
      <c r="F7" s="87">
        <v>162</v>
      </c>
      <c r="G7" s="227">
        <f t="shared" ref="G7:G28" si="0">IF(E7&lt;&gt;0,F7/E7,"")</f>
        <v>0.51757188498402551</v>
      </c>
    </row>
    <row r="8" spans="1:7" x14ac:dyDescent="0.25">
      <c r="A8" s="113" t="s">
        <v>426</v>
      </c>
      <c r="B8" s="82">
        <v>405</v>
      </c>
      <c r="C8" s="161">
        <v>396</v>
      </c>
      <c r="D8" s="131">
        <v>400</v>
      </c>
      <c r="E8" s="98">
        <v>1147</v>
      </c>
      <c r="F8" s="81">
        <v>488</v>
      </c>
      <c r="G8" s="229">
        <f t="shared" si="0"/>
        <v>0.42545771578029645</v>
      </c>
    </row>
    <row r="9" spans="1:7" x14ac:dyDescent="0.25">
      <c r="A9" s="113" t="s">
        <v>427</v>
      </c>
      <c r="B9" s="82">
        <v>307</v>
      </c>
      <c r="C9" s="161">
        <v>301</v>
      </c>
      <c r="D9" s="131">
        <v>301</v>
      </c>
      <c r="E9" s="98">
        <v>855</v>
      </c>
      <c r="F9" s="81">
        <v>356</v>
      </c>
      <c r="G9" s="229">
        <f t="shared" si="0"/>
        <v>0.41637426900584795</v>
      </c>
    </row>
    <row r="10" spans="1:7" x14ac:dyDescent="0.25">
      <c r="A10" s="113" t="s">
        <v>428</v>
      </c>
      <c r="B10" s="82">
        <v>304</v>
      </c>
      <c r="C10" s="161">
        <v>290</v>
      </c>
      <c r="D10" s="131">
        <v>301</v>
      </c>
      <c r="E10" s="98">
        <v>699</v>
      </c>
      <c r="F10" s="81">
        <v>366</v>
      </c>
      <c r="G10" s="229">
        <f t="shared" si="0"/>
        <v>0.52360515021459231</v>
      </c>
    </row>
    <row r="11" spans="1:7" x14ac:dyDescent="0.25">
      <c r="A11" s="113" t="s">
        <v>429</v>
      </c>
      <c r="B11" s="82">
        <v>144</v>
      </c>
      <c r="C11" s="161">
        <v>143</v>
      </c>
      <c r="D11" s="131">
        <v>144</v>
      </c>
      <c r="E11" s="98">
        <v>277</v>
      </c>
      <c r="F11" s="81">
        <v>164</v>
      </c>
      <c r="G11" s="229">
        <f t="shared" si="0"/>
        <v>0.59205776173285196</v>
      </c>
    </row>
    <row r="12" spans="1:7" x14ac:dyDescent="0.25">
      <c r="A12" s="113" t="s">
        <v>430</v>
      </c>
      <c r="B12" s="82">
        <v>335</v>
      </c>
      <c r="C12" s="161">
        <v>328</v>
      </c>
      <c r="D12" s="131">
        <v>335</v>
      </c>
      <c r="E12" s="98">
        <v>792</v>
      </c>
      <c r="F12" s="81">
        <v>407</v>
      </c>
      <c r="G12" s="229">
        <f t="shared" si="0"/>
        <v>0.51388888888888884</v>
      </c>
    </row>
    <row r="13" spans="1:7" x14ac:dyDescent="0.25">
      <c r="A13" s="113" t="s">
        <v>431</v>
      </c>
      <c r="B13" s="82">
        <v>292</v>
      </c>
      <c r="C13" s="161">
        <v>271</v>
      </c>
      <c r="D13" s="131">
        <v>273</v>
      </c>
      <c r="E13" s="98">
        <v>761</v>
      </c>
      <c r="F13" s="81">
        <v>339</v>
      </c>
      <c r="G13" s="229">
        <f t="shared" si="0"/>
        <v>0.44546649145860712</v>
      </c>
    </row>
    <row r="14" spans="1:7" x14ac:dyDescent="0.25">
      <c r="A14" s="113" t="s">
        <v>432</v>
      </c>
      <c r="B14" s="82">
        <v>129</v>
      </c>
      <c r="C14" s="161">
        <v>124</v>
      </c>
      <c r="D14" s="131">
        <v>130</v>
      </c>
      <c r="E14" s="98">
        <v>343</v>
      </c>
      <c r="F14" s="81">
        <v>169</v>
      </c>
      <c r="G14" s="229">
        <f t="shared" si="0"/>
        <v>0.49271137026239065</v>
      </c>
    </row>
    <row r="15" spans="1:7" x14ac:dyDescent="0.25">
      <c r="A15" s="113" t="s">
        <v>433</v>
      </c>
      <c r="B15" s="82">
        <v>295</v>
      </c>
      <c r="C15" s="161">
        <v>289</v>
      </c>
      <c r="D15" s="131">
        <v>292</v>
      </c>
      <c r="E15" s="98">
        <v>832</v>
      </c>
      <c r="F15" s="81">
        <v>364</v>
      </c>
      <c r="G15" s="229">
        <f t="shared" si="0"/>
        <v>0.4375</v>
      </c>
    </row>
    <row r="16" spans="1:7" x14ac:dyDescent="0.25">
      <c r="A16" s="113" t="s">
        <v>434</v>
      </c>
      <c r="B16" s="82">
        <v>95</v>
      </c>
      <c r="C16" s="161">
        <v>91</v>
      </c>
      <c r="D16" s="131">
        <v>92</v>
      </c>
      <c r="E16" s="98">
        <v>247</v>
      </c>
      <c r="F16" s="81">
        <v>154</v>
      </c>
      <c r="G16" s="229">
        <f t="shared" si="0"/>
        <v>0.62348178137651822</v>
      </c>
    </row>
    <row r="17" spans="1:7" x14ac:dyDescent="0.25">
      <c r="A17" s="113" t="s">
        <v>435</v>
      </c>
      <c r="B17" s="82">
        <v>193</v>
      </c>
      <c r="C17" s="161">
        <v>189</v>
      </c>
      <c r="D17" s="131">
        <v>191</v>
      </c>
      <c r="E17" s="98">
        <v>663</v>
      </c>
      <c r="F17" s="81">
        <v>232</v>
      </c>
      <c r="G17" s="229">
        <f t="shared" si="0"/>
        <v>0.34992458521870284</v>
      </c>
    </row>
    <row r="18" spans="1:7" x14ac:dyDescent="0.25">
      <c r="A18" s="113" t="s">
        <v>436</v>
      </c>
      <c r="B18" s="82">
        <v>140</v>
      </c>
      <c r="C18" s="161">
        <v>125</v>
      </c>
      <c r="D18" s="131">
        <v>136</v>
      </c>
      <c r="E18" s="98">
        <v>458</v>
      </c>
      <c r="F18" s="81">
        <v>163</v>
      </c>
      <c r="G18" s="229">
        <f t="shared" si="0"/>
        <v>0.35589519650655022</v>
      </c>
    </row>
    <row r="19" spans="1:7" x14ac:dyDescent="0.25">
      <c r="A19" s="113" t="s">
        <v>437</v>
      </c>
      <c r="B19" s="82">
        <v>339</v>
      </c>
      <c r="C19" s="161">
        <v>340</v>
      </c>
      <c r="D19" s="131">
        <v>338</v>
      </c>
      <c r="E19" s="98">
        <v>1038</v>
      </c>
      <c r="F19" s="81">
        <v>432</v>
      </c>
      <c r="G19" s="229">
        <f t="shared" si="0"/>
        <v>0.41618497109826591</v>
      </c>
    </row>
    <row r="20" spans="1:7" x14ac:dyDescent="0.25">
      <c r="A20" s="113" t="s">
        <v>438</v>
      </c>
      <c r="B20" s="82">
        <v>391</v>
      </c>
      <c r="C20" s="161">
        <v>376</v>
      </c>
      <c r="D20" s="131">
        <v>389</v>
      </c>
      <c r="E20" s="98">
        <v>1216</v>
      </c>
      <c r="F20" s="81">
        <v>464</v>
      </c>
      <c r="G20" s="229">
        <f t="shared" si="0"/>
        <v>0.38157894736842107</v>
      </c>
    </row>
    <row r="21" spans="1:7" x14ac:dyDescent="0.25">
      <c r="A21" s="113" t="s">
        <v>439</v>
      </c>
      <c r="B21" s="82">
        <v>236</v>
      </c>
      <c r="C21" s="161">
        <v>234</v>
      </c>
      <c r="D21" s="131">
        <v>238</v>
      </c>
      <c r="E21" s="98">
        <v>743</v>
      </c>
      <c r="F21" s="81">
        <v>282</v>
      </c>
      <c r="G21" s="229">
        <f t="shared" si="0"/>
        <v>0.37954239569313591</v>
      </c>
    </row>
    <row r="22" spans="1:7" x14ac:dyDescent="0.25">
      <c r="A22" s="113" t="s">
        <v>440</v>
      </c>
      <c r="B22" s="82">
        <v>266</v>
      </c>
      <c r="C22" s="161">
        <v>256</v>
      </c>
      <c r="D22" s="131">
        <v>267</v>
      </c>
      <c r="E22" s="98">
        <v>843</v>
      </c>
      <c r="F22" s="81">
        <v>334</v>
      </c>
      <c r="G22" s="229">
        <f t="shared" si="0"/>
        <v>0.39620403321470937</v>
      </c>
    </row>
    <row r="23" spans="1:7" x14ac:dyDescent="0.25">
      <c r="A23" s="113" t="s">
        <v>441</v>
      </c>
      <c r="B23" s="82">
        <v>290</v>
      </c>
      <c r="C23" s="161">
        <v>282</v>
      </c>
      <c r="D23" s="131">
        <v>289</v>
      </c>
      <c r="E23" s="98">
        <v>850</v>
      </c>
      <c r="F23" s="81">
        <v>336</v>
      </c>
      <c r="G23" s="229">
        <f t="shared" si="0"/>
        <v>0.3952941176470588</v>
      </c>
    </row>
    <row r="24" spans="1:7" x14ac:dyDescent="0.25">
      <c r="A24" s="113" t="s">
        <v>442</v>
      </c>
      <c r="B24" s="82">
        <v>363</v>
      </c>
      <c r="C24" s="161">
        <v>362</v>
      </c>
      <c r="D24" s="131">
        <v>365</v>
      </c>
      <c r="E24" s="98">
        <v>999</v>
      </c>
      <c r="F24" s="81">
        <v>422</v>
      </c>
      <c r="G24" s="229">
        <f t="shared" si="0"/>
        <v>0.42242242242242245</v>
      </c>
    </row>
    <row r="25" spans="1:7" x14ac:dyDescent="0.25">
      <c r="A25" s="113" t="s">
        <v>443</v>
      </c>
      <c r="B25" s="82">
        <v>205</v>
      </c>
      <c r="C25" s="161">
        <v>194</v>
      </c>
      <c r="D25" s="131">
        <v>204</v>
      </c>
      <c r="E25" s="98">
        <v>591</v>
      </c>
      <c r="F25" s="81">
        <v>242</v>
      </c>
      <c r="G25" s="229">
        <f t="shared" si="0"/>
        <v>0.40947546531302875</v>
      </c>
    </row>
    <row r="26" spans="1:7" x14ac:dyDescent="0.25">
      <c r="A26" s="113" t="s">
        <v>444</v>
      </c>
      <c r="B26" s="82">
        <v>256</v>
      </c>
      <c r="C26" s="161">
        <v>250</v>
      </c>
      <c r="D26" s="131">
        <v>255</v>
      </c>
      <c r="E26" s="98">
        <v>502</v>
      </c>
      <c r="F26" s="81">
        <v>303</v>
      </c>
      <c r="G26" s="238">
        <f t="shared" si="0"/>
        <v>0.60358565737051795</v>
      </c>
    </row>
    <row r="27" spans="1:7" x14ac:dyDescent="0.25">
      <c r="A27" s="113" t="s">
        <v>202</v>
      </c>
      <c r="B27" s="82">
        <v>2</v>
      </c>
      <c r="C27" s="161">
        <v>2</v>
      </c>
      <c r="D27" s="142">
        <v>2</v>
      </c>
      <c r="E27" s="241"/>
      <c r="F27" s="81">
        <v>5</v>
      </c>
      <c r="G27" s="239"/>
    </row>
    <row r="28" spans="1:7" x14ac:dyDescent="0.25">
      <c r="A28" s="75" t="s">
        <v>19</v>
      </c>
      <c r="B28" s="124">
        <f>SUM(B7:B27)</f>
        <v>5123</v>
      </c>
      <c r="C28" s="124">
        <f>SUM(C7:C27)</f>
        <v>4978</v>
      </c>
      <c r="D28" s="124">
        <f>SUM(D7:D27)</f>
        <v>5078</v>
      </c>
      <c r="E28" s="124">
        <f>SUM(E7:E27)</f>
        <v>14169</v>
      </c>
      <c r="F28" s="124">
        <f>SUM(F7:F27)</f>
        <v>6184</v>
      </c>
      <c r="G28" s="218">
        <f t="shared" si="0"/>
        <v>0.43644576187451478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DACA1-CC7E-441B-8684-BD77A509CF7C}">
  <dimension ref="A1:R162"/>
  <sheetViews>
    <sheetView tabSelected="1" view="pageLayout" topLeftCell="A10" zoomScaleNormal="100" workbookViewId="0">
      <selection activeCell="R162" sqref="R162"/>
    </sheetView>
  </sheetViews>
  <sheetFormatPr defaultRowHeight="15" x14ac:dyDescent="0.25"/>
  <cols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445</v>
      </c>
      <c r="B6" s="125"/>
      <c r="C6" s="125"/>
      <c r="D6" s="125"/>
      <c r="E6" s="125"/>
      <c r="F6" s="125"/>
      <c r="G6" s="125"/>
    </row>
    <row r="7" spans="1:7" x14ac:dyDescent="0.25">
      <c r="A7" s="113" t="s">
        <v>446</v>
      </c>
      <c r="B7" s="49">
        <v>195</v>
      </c>
      <c r="C7" s="158">
        <v>192</v>
      </c>
      <c r="D7" s="114">
        <v>195</v>
      </c>
      <c r="E7" s="48">
        <v>686</v>
      </c>
      <c r="F7" s="87">
        <v>234</v>
      </c>
      <c r="G7" s="222">
        <f t="shared" ref="G7:G18" si="0">IF(E7&lt;&gt;0,F7/E7,"")</f>
        <v>0.34110787172011664</v>
      </c>
    </row>
    <row r="8" spans="1:7" x14ac:dyDescent="0.25">
      <c r="A8" s="113" t="s">
        <v>447</v>
      </c>
      <c r="B8" s="82">
        <v>303</v>
      </c>
      <c r="C8" s="161">
        <v>302</v>
      </c>
      <c r="D8" s="131">
        <v>305</v>
      </c>
      <c r="E8" s="98">
        <v>732</v>
      </c>
      <c r="F8" s="81">
        <v>356</v>
      </c>
      <c r="G8" s="223">
        <f t="shared" si="0"/>
        <v>0.48633879781420764</v>
      </c>
    </row>
    <row r="9" spans="1:7" x14ac:dyDescent="0.25">
      <c r="A9" s="113" t="s">
        <v>448</v>
      </c>
      <c r="B9" s="82">
        <v>126</v>
      </c>
      <c r="C9" s="161">
        <v>125</v>
      </c>
      <c r="D9" s="131">
        <v>127</v>
      </c>
      <c r="E9" s="98">
        <v>446</v>
      </c>
      <c r="F9" s="81">
        <v>136</v>
      </c>
      <c r="G9" s="223">
        <f t="shared" si="0"/>
        <v>0.30493273542600896</v>
      </c>
    </row>
    <row r="10" spans="1:7" x14ac:dyDescent="0.25">
      <c r="A10" s="113" t="s">
        <v>449</v>
      </c>
      <c r="B10" s="82">
        <v>156</v>
      </c>
      <c r="C10" s="161">
        <v>160</v>
      </c>
      <c r="D10" s="131">
        <v>163</v>
      </c>
      <c r="E10" s="98">
        <v>475</v>
      </c>
      <c r="F10" s="81">
        <v>196</v>
      </c>
      <c r="G10" s="223">
        <f t="shared" si="0"/>
        <v>0.4126315789473684</v>
      </c>
    </row>
    <row r="11" spans="1:7" x14ac:dyDescent="0.25">
      <c r="A11" s="113" t="s">
        <v>450</v>
      </c>
      <c r="B11" s="82">
        <v>213</v>
      </c>
      <c r="C11" s="161">
        <v>208</v>
      </c>
      <c r="D11" s="131">
        <v>209</v>
      </c>
      <c r="E11" s="98">
        <v>736</v>
      </c>
      <c r="F11" s="81">
        <v>239</v>
      </c>
      <c r="G11" s="223">
        <f t="shared" si="0"/>
        <v>0.32472826086956524</v>
      </c>
    </row>
    <row r="12" spans="1:7" x14ac:dyDescent="0.25">
      <c r="A12" s="113" t="s">
        <v>451</v>
      </c>
      <c r="B12" s="82">
        <v>354</v>
      </c>
      <c r="C12" s="161">
        <v>355</v>
      </c>
      <c r="D12" s="131">
        <v>356</v>
      </c>
      <c r="E12" s="98">
        <v>1133</v>
      </c>
      <c r="F12" s="81">
        <v>407</v>
      </c>
      <c r="G12" s="223">
        <f t="shared" si="0"/>
        <v>0.35922330097087379</v>
      </c>
    </row>
    <row r="13" spans="1:7" x14ac:dyDescent="0.25">
      <c r="A13" s="113" t="s">
        <v>452</v>
      </c>
      <c r="B13" s="82">
        <v>206</v>
      </c>
      <c r="C13" s="161">
        <v>197</v>
      </c>
      <c r="D13" s="131">
        <v>210</v>
      </c>
      <c r="E13" s="98">
        <v>720</v>
      </c>
      <c r="F13" s="81">
        <v>223</v>
      </c>
      <c r="G13" s="223">
        <f t="shared" si="0"/>
        <v>0.30972222222222223</v>
      </c>
    </row>
    <row r="14" spans="1:7" x14ac:dyDescent="0.25">
      <c r="A14" s="113" t="s">
        <v>453</v>
      </c>
      <c r="B14" s="82">
        <v>420</v>
      </c>
      <c r="C14" s="161">
        <v>414</v>
      </c>
      <c r="D14" s="131">
        <v>421</v>
      </c>
      <c r="E14" s="98">
        <v>1067</v>
      </c>
      <c r="F14" s="81">
        <v>475</v>
      </c>
      <c r="G14" s="223">
        <f t="shared" si="0"/>
        <v>0.44517338331771322</v>
      </c>
    </row>
    <row r="15" spans="1:7" x14ac:dyDescent="0.25">
      <c r="A15" s="113" t="s">
        <v>454</v>
      </c>
      <c r="B15" s="82">
        <v>299</v>
      </c>
      <c r="C15" s="161">
        <v>296</v>
      </c>
      <c r="D15" s="131">
        <v>304</v>
      </c>
      <c r="E15" s="98">
        <v>893</v>
      </c>
      <c r="F15" s="81">
        <v>338</v>
      </c>
      <c r="G15" s="223">
        <f t="shared" si="0"/>
        <v>0.37849944008958569</v>
      </c>
    </row>
    <row r="16" spans="1:7" x14ac:dyDescent="0.25">
      <c r="A16" s="113" t="s">
        <v>455</v>
      </c>
      <c r="B16" s="54">
        <v>135</v>
      </c>
      <c r="C16" s="161">
        <v>131</v>
      </c>
      <c r="D16" s="131">
        <v>134</v>
      </c>
      <c r="E16" s="98">
        <v>463</v>
      </c>
      <c r="F16" s="81">
        <v>145</v>
      </c>
      <c r="G16" s="223">
        <f t="shared" si="0"/>
        <v>0.31317494600431967</v>
      </c>
    </row>
    <row r="17" spans="1:7" x14ac:dyDescent="0.25">
      <c r="A17" s="113" t="s">
        <v>456</v>
      </c>
      <c r="B17" s="185">
        <v>298</v>
      </c>
      <c r="C17" s="181">
        <v>296</v>
      </c>
      <c r="D17" s="177">
        <v>306</v>
      </c>
      <c r="E17" s="98">
        <v>986</v>
      </c>
      <c r="F17" s="81">
        <v>345</v>
      </c>
      <c r="G17" s="223">
        <f t="shared" si="0"/>
        <v>0.34989858012170383</v>
      </c>
    </row>
    <row r="18" spans="1:7" x14ac:dyDescent="0.25">
      <c r="A18" s="75" t="s">
        <v>19</v>
      </c>
      <c r="B18" s="124">
        <f>SUM(B7:B17)</f>
        <v>2705</v>
      </c>
      <c r="C18" s="124">
        <f>SUM(C7:C17)</f>
        <v>2676</v>
      </c>
      <c r="D18" s="124">
        <f>SUM(D7:D17)</f>
        <v>2730</v>
      </c>
      <c r="E18" s="124">
        <f>SUM(E7:E17)</f>
        <v>8337</v>
      </c>
      <c r="F18" s="124">
        <f>SUM(F7:F17)</f>
        <v>3094</v>
      </c>
      <c r="G18" s="231">
        <f t="shared" si="0"/>
        <v>0.37111670864819479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EF212-B8B1-4669-8814-4F23325209B7}">
  <dimension ref="A1:R162"/>
  <sheetViews>
    <sheetView tabSelected="1" view="pageLayout" topLeftCell="A61" zoomScaleNormal="100" workbookViewId="0">
      <selection activeCell="R162" sqref="R162"/>
    </sheetView>
  </sheetViews>
  <sheetFormatPr defaultRowHeight="15" x14ac:dyDescent="0.25"/>
  <cols>
    <col min="2" max="2" width="14.42578125" bestFit="1" customWidth="1"/>
    <col min="3" max="3" width="12" bestFit="1" customWidth="1"/>
    <col min="4" max="4" width="15.85546875" bestFit="1" customWidth="1"/>
    <col min="7" max="7" width="9.140625" style="329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1.7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457</v>
      </c>
      <c r="B6" s="111"/>
      <c r="C6" s="111"/>
      <c r="D6" s="111"/>
      <c r="E6" s="111"/>
      <c r="F6" s="111"/>
      <c r="G6" s="330"/>
    </row>
    <row r="7" spans="1:7" x14ac:dyDescent="0.25">
      <c r="A7" s="128" t="s">
        <v>458</v>
      </c>
      <c r="B7" s="158">
        <v>357</v>
      </c>
      <c r="C7" s="158">
        <v>359</v>
      </c>
      <c r="D7" s="114">
        <v>359</v>
      </c>
      <c r="E7" s="214">
        <v>1453</v>
      </c>
      <c r="F7" s="114">
        <v>436</v>
      </c>
      <c r="G7" s="313">
        <f t="shared" ref="G7:G70" si="0">IF(E7&lt;&gt;0,F7/E7,"")</f>
        <v>0.30006882312456984</v>
      </c>
    </row>
    <row r="8" spans="1:7" x14ac:dyDescent="0.25">
      <c r="A8" s="128" t="s">
        <v>459</v>
      </c>
      <c r="B8" s="206">
        <v>537</v>
      </c>
      <c r="C8" s="206">
        <v>532</v>
      </c>
      <c r="D8" s="51">
        <v>543</v>
      </c>
      <c r="E8" s="242">
        <v>1585</v>
      </c>
      <c r="F8" s="51">
        <v>701</v>
      </c>
      <c r="G8" s="314">
        <f t="shared" si="0"/>
        <v>0.44227129337539434</v>
      </c>
    </row>
    <row r="9" spans="1:7" x14ac:dyDescent="0.25">
      <c r="A9" s="128" t="s">
        <v>460</v>
      </c>
      <c r="B9" s="206">
        <v>483</v>
      </c>
      <c r="C9" s="206">
        <v>487</v>
      </c>
      <c r="D9" s="51">
        <v>486</v>
      </c>
      <c r="E9" s="242">
        <v>1624</v>
      </c>
      <c r="F9" s="51">
        <v>642</v>
      </c>
      <c r="G9" s="314">
        <f t="shared" si="0"/>
        <v>0.39532019704433496</v>
      </c>
    </row>
    <row r="10" spans="1:7" x14ac:dyDescent="0.25">
      <c r="A10" s="128" t="s">
        <v>461</v>
      </c>
      <c r="B10" s="206">
        <v>396</v>
      </c>
      <c r="C10" s="206">
        <v>395</v>
      </c>
      <c r="D10" s="51">
        <v>395</v>
      </c>
      <c r="E10" s="242">
        <v>1138</v>
      </c>
      <c r="F10" s="51">
        <v>529</v>
      </c>
      <c r="G10" s="314">
        <f t="shared" si="0"/>
        <v>0.46485061511423548</v>
      </c>
    </row>
    <row r="11" spans="1:7" x14ac:dyDescent="0.25">
      <c r="A11" s="128" t="s">
        <v>462</v>
      </c>
      <c r="B11" s="206">
        <v>522</v>
      </c>
      <c r="C11" s="206">
        <v>517</v>
      </c>
      <c r="D11" s="51">
        <v>529</v>
      </c>
      <c r="E11" s="242">
        <v>1839</v>
      </c>
      <c r="F11" s="51">
        <v>673</v>
      </c>
      <c r="G11" s="314">
        <f t="shared" si="0"/>
        <v>0.36595976073953235</v>
      </c>
    </row>
    <row r="12" spans="1:7" x14ac:dyDescent="0.25">
      <c r="A12" s="128" t="s">
        <v>463</v>
      </c>
      <c r="B12" s="206">
        <v>681</v>
      </c>
      <c r="C12" s="206">
        <v>673</v>
      </c>
      <c r="D12" s="51">
        <v>680</v>
      </c>
      <c r="E12" s="242">
        <v>2089</v>
      </c>
      <c r="F12" s="51">
        <v>872</v>
      </c>
      <c r="G12" s="314">
        <f t="shared" si="0"/>
        <v>0.41742460507419821</v>
      </c>
    </row>
    <row r="13" spans="1:7" x14ac:dyDescent="0.25">
      <c r="A13" s="128" t="s">
        <v>464</v>
      </c>
      <c r="B13" s="206">
        <v>544</v>
      </c>
      <c r="C13" s="206">
        <v>544</v>
      </c>
      <c r="D13" s="51">
        <v>557</v>
      </c>
      <c r="E13" s="242">
        <v>2025</v>
      </c>
      <c r="F13" s="51">
        <v>755</v>
      </c>
      <c r="G13" s="314">
        <f t="shared" si="0"/>
        <v>0.37283950617283951</v>
      </c>
    </row>
    <row r="14" spans="1:7" x14ac:dyDescent="0.25">
      <c r="A14" s="182" t="s">
        <v>465</v>
      </c>
      <c r="B14" s="206">
        <v>775</v>
      </c>
      <c r="C14" s="206">
        <v>766</v>
      </c>
      <c r="D14" s="51">
        <v>775</v>
      </c>
      <c r="E14" s="242">
        <v>2650</v>
      </c>
      <c r="F14" s="51">
        <v>975</v>
      </c>
      <c r="G14" s="314">
        <f t="shared" si="0"/>
        <v>0.36792452830188677</v>
      </c>
    </row>
    <row r="15" spans="1:7" x14ac:dyDescent="0.25">
      <c r="A15" s="182" t="s">
        <v>466</v>
      </c>
      <c r="B15" s="206">
        <v>675</v>
      </c>
      <c r="C15" s="206">
        <v>672</v>
      </c>
      <c r="D15" s="51">
        <v>682</v>
      </c>
      <c r="E15" s="242">
        <v>1961</v>
      </c>
      <c r="F15" s="51">
        <v>829</v>
      </c>
      <c r="G15" s="314">
        <f t="shared" si="0"/>
        <v>0.42274349821519636</v>
      </c>
    </row>
    <row r="16" spans="1:7" x14ac:dyDescent="0.25">
      <c r="A16" s="128">
        <v>10</v>
      </c>
      <c r="B16" s="206">
        <v>277</v>
      </c>
      <c r="C16" s="206">
        <v>269</v>
      </c>
      <c r="D16" s="51">
        <v>280</v>
      </c>
      <c r="E16" s="242">
        <v>1197</v>
      </c>
      <c r="F16" s="51">
        <v>324</v>
      </c>
      <c r="G16" s="314">
        <f t="shared" si="0"/>
        <v>0.27067669172932329</v>
      </c>
    </row>
    <row r="17" spans="1:7" x14ac:dyDescent="0.25">
      <c r="A17" s="128">
        <v>11</v>
      </c>
      <c r="B17" s="206">
        <v>296</v>
      </c>
      <c r="C17" s="206">
        <v>291</v>
      </c>
      <c r="D17" s="51">
        <v>297</v>
      </c>
      <c r="E17" s="242">
        <v>1221</v>
      </c>
      <c r="F17" s="51">
        <v>358</v>
      </c>
      <c r="G17" s="314">
        <f t="shared" si="0"/>
        <v>0.29320229320229318</v>
      </c>
    </row>
    <row r="18" spans="1:7" x14ac:dyDescent="0.25">
      <c r="A18" s="128">
        <v>12</v>
      </c>
      <c r="B18" s="206">
        <v>220</v>
      </c>
      <c r="C18" s="206">
        <v>224</v>
      </c>
      <c r="D18" s="51">
        <v>225</v>
      </c>
      <c r="E18" s="242">
        <v>799</v>
      </c>
      <c r="F18" s="51">
        <v>292</v>
      </c>
      <c r="G18" s="314">
        <f t="shared" si="0"/>
        <v>0.36545682102628285</v>
      </c>
    </row>
    <row r="19" spans="1:7" x14ac:dyDescent="0.25">
      <c r="A19" s="128">
        <v>13</v>
      </c>
      <c r="B19" s="206">
        <v>231</v>
      </c>
      <c r="C19" s="206">
        <v>229</v>
      </c>
      <c r="D19" s="51">
        <v>229</v>
      </c>
      <c r="E19" s="242">
        <v>632</v>
      </c>
      <c r="F19" s="51">
        <v>295</v>
      </c>
      <c r="G19" s="314">
        <f t="shared" si="0"/>
        <v>0.46677215189873417</v>
      </c>
    </row>
    <row r="20" spans="1:7" x14ac:dyDescent="0.25">
      <c r="A20" s="128">
        <v>14</v>
      </c>
      <c r="B20" s="206">
        <v>508</v>
      </c>
      <c r="C20" s="206">
        <v>490</v>
      </c>
      <c r="D20" s="51">
        <v>513</v>
      </c>
      <c r="E20" s="242">
        <v>1480</v>
      </c>
      <c r="F20" s="51">
        <v>633</v>
      </c>
      <c r="G20" s="314">
        <f t="shared" si="0"/>
        <v>0.42770270270270272</v>
      </c>
    </row>
    <row r="21" spans="1:7" x14ac:dyDescent="0.25">
      <c r="A21" s="128">
        <v>15</v>
      </c>
      <c r="B21" s="206">
        <v>553</v>
      </c>
      <c r="C21" s="206">
        <v>550</v>
      </c>
      <c r="D21" s="51">
        <v>567</v>
      </c>
      <c r="E21" s="242">
        <v>1679</v>
      </c>
      <c r="F21" s="51">
        <v>715</v>
      </c>
      <c r="G21" s="314">
        <f t="shared" si="0"/>
        <v>0.42584871947587849</v>
      </c>
    </row>
    <row r="22" spans="1:7" x14ac:dyDescent="0.25">
      <c r="A22" s="128">
        <v>16</v>
      </c>
      <c r="B22" s="206">
        <v>629</v>
      </c>
      <c r="C22" s="206">
        <v>624</v>
      </c>
      <c r="D22" s="51">
        <v>626</v>
      </c>
      <c r="E22" s="242">
        <v>1799</v>
      </c>
      <c r="F22" s="51">
        <v>831</v>
      </c>
      <c r="G22" s="314">
        <f t="shared" si="0"/>
        <v>0.46192329071706506</v>
      </c>
    </row>
    <row r="23" spans="1:7" x14ac:dyDescent="0.25">
      <c r="A23" s="128">
        <v>17</v>
      </c>
      <c r="B23" s="206">
        <v>284</v>
      </c>
      <c r="C23" s="206">
        <v>279</v>
      </c>
      <c r="D23" s="51">
        <v>283</v>
      </c>
      <c r="E23" s="242">
        <v>949</v>
      </c>
      <c r="F23" s="51">
        <v>367</v>
      </c>
      <c r="G23" s="314">
        <f t="shared" si="0"/>
        <v>0.38672286617492097</v>
      </c>
    </row>
    <row r="24" spans="1:7" x14ac:dyDescent="0.25">
      <c r="A24" s="128">
        <v>18</v>
      </c>
      <c r="B24" s="206">
        <v>588</v>
      </c>
      <c r="C24" s="206">
        <v>588</v>
      </c>
      <c r="D24" s="51">
        <v>591</v>
      </c>
      <c r="E24" s="242">
        <v>1910</v>
      </c>
      <c r="F24" s="51">
        <v>731</v>
      </c>
      <c r="G24" s="314">
        <f t="shared" si="0"/>
        <v>0.38272251308900523</v>
      </c>
    </row>
    <row r="25" spans="1:7" x14ac:dyDescent="0.25">
      <c r="A25" s="128">
        <v>19</v>
      </c>
      <c r="B25" s="206">
        <v>442</v>
      </c>
      <c r="C25" s="206">
        <v>438</v>
      </c>
      <c r="D25" s="51">
        <v>442</v>
      </c>
      <c r="E25" s="242">
        <v>1331</v>
      </c>
      <c r="F25" s="51">
        <v>557</v>
      </c>
      <c r="G25" s="314">
        <f t="shared" si="0"/>
        <v>0.41848234410217883</v>
      </c>
    </row>
    <row r="26" spans="1:7" x14ac:dyDescent="0.25">
      <c r="A26" s="128">
        <v>20</v>
      </c>
      <c r="B26" s="206">
        <v>637</v>
      </c>
      <c r="C26" s="206">
        <v>617</v>
      </c>
      <c r="D26" s="51">
        <v>637</v>
      </c>
      <c r="E26" s="242">
        <v>1975</v>
      </c>
      <c r="F26" s="51">
        <v>773</v>
      </c>
      <c r="G26" s="314">
        <f t="shared" si="0"/>
        <v>0.39139240506329115</v>
      </c>
    </row>
    <row r="27" spans="1:7" x14ac:dyDescent="0.25">
      <c r="A27" s="128">
        <v>21</v>
      </c>
      <c r="B27" s="206">
        <v>323</v>
      </c>
      <c r="C27" s="206">
        <v>320</v>
      </c>
      <c r="D27" s="51">
        <v>328</v>
      </c>
      <c r="E27" s="242">
        <v>1059</v>
      </c>
      <c r="F27" s="51">
        <v>423</v>
      </c>
      <c r="G27" s="314">
        <f t="shared" si="0"/>
        <v>0.39943342776203966</v>
      </c>
    </row>
    <row r="28" spans="1:7" x14ac:dyDescent="0.25">
      <c r="A28" s="128">
        <v>22</v>
      </c>
      <c r="B28" s="206">
        <v>565</v>
      </c>
      <c r="C28" s="206">
        <v>562</v>
      </c>
      <c r="D28" s="51">
        <v>567</v>
      </c>
      <c r="E28" s="242">
        <v>1523</v>
      </c>
      <c r="F28" s="51">
        <v>712</v>
      </c>
      <c r="G28" s="314">
        <f t="shared" si="0"/>
        <v>0.46749835850295468</v>
      </c>
    </row>
    <row r="29" spans="1:7" x14ac:dyDescent="0.25">
      <c r="A29" s="128">
        <v>23</v>
      </c>
      <c r="B29" s="206">
        <v>276</v>
      </c>
      <c r="C29" s="206">
        <v>270</v>
      </c>
      <c r="D29" s="51">
        <v>284</v>
      </c>
      <c r="E29" s="242">
        <v>1290</v>
      </c>
      <c r="F29" s="51">
        <v>350</v>
      </c>
      <c r="G29" s="314">
        <f t="shared" si="0"/>
        <v>0.27131782945736432</v>
      </c>
    </row>
    <row r="30" spans="1:7" x14ac:dyDescent="0.25">
      <c r="A30" s="128">
        <v>24</v>
      </c>
      <c r="B30" s="206">
        <v>210</v>
      </c>
      <c r="C30" s="206">
        <v>208</v>
      </c>
      <c r="D30" s="51">
        <v>204</v>
      </c>
      <c r="E30" s="242">
        <v>841</v>
      </c>
      <c r="F30" s="51">
        <v>254</v>
      </c>
      <c r="G30" s="314">
        <f t="shared" si="0"/>
        <v>0.30202140309155767</v>
      </c>
    </row>
    <row r="31" spans="1:7" x14ac:dyDescent="0.25">
      <c r="A31" s="128">
        <v>25</v>
      </c>
      <c r="B31" s="206">
        <v>448</v>
      </c>
      <c r="C31" s="206">
        <v>442</v>
      </c>
      <c r="D31" s="51">
        <v>448</v>
      </c>
      <c r="E31" s="242">
        <v>1744</v>
      </c>
      <c r="F31" s="51">
        <v>544</v>
      </c>
      <c r="G31" s="314">
        <f t="shared" si="0"/>
        <v>0.31192660550458717</v>
      </c>
    </row>
    <row r="32" spans="1:7" x14ac:dyDescent="0.25">
      <c r="A32" s="128">
        <v>26</v>
      </c>
      <c r="B32" s="206">
        <v>169</v>
      </c>
      <c r="C32" s="206">
        <v>164</v>
      </c>
      <c r="D32" s="51">
        <v>167</v>
      </c>
      <c r="E32" s="242">
        <v>742</v>
      </c>
      <c r="F32" s="51">
        <v>214</v>
      </c>
      <c r="G32" s="314">
        <f t="shared" si="0"/>
        <v>0.2884097035040431</v>
      </c>
    </row>
    <row r="33" spans="1:7" x14ac:dyDescent="0.25">
      <c r="A33" s="128">
        <v>27</v>
      </c>
      <c r="B33" s="206">
        <v>407</v>
      </c>
      <c r="C33" s="206">
        <v>410</v>
      </c>
      <c r="D33" s="51">
        <v>409</v>
      </c>
      <c r="E33" s="242">
        <v>1544</v>
      </c>
      <c r="F33" s="51">
        <v>495</v>
      </c>
      <c r="G33" s="314">
        <f t="shared" si="0"/>
        <v>0.32059585492227977</v>
      </c>
    </row>
    <row r="34" spans="1:7" x14ac:dyDescent="0.25">
      <c r="A34" s="128">
        <v>28</v>
      </c>
      <c r="B34" s="206">
        <v>696</v>
      </c>
      <c r="C34" s="206">
        <v>688</v>
      </c>
      <c r="D34" s="51">
        <v>708</v>
      </c>
      <c r="E34" s="242">
        <v>2420</v>
      </c>
      <c r="F34" s="51">
        <v>860</v>
      </c>
      <c r="G34" s="314">
        <f t="shared" si="0"/>
        <v>0.35537190082644626</v>
      </c>
    </row>
    <row r="35" spans="1:7" x14ac:dyDescent="0.25">
      <c r="A35" s="128">
        <v>29</v>
      </c>
      <c r="B35" s="206">
        <v>199</v>
      </c>
      <c r="C35" s="206">
        <v>197</v>
      </c>
      <c r="D35" s="51">
        <v>204</v>
      </c>
      <c r="E35" s="242">
        <v>813</v>
      </c>
      <c r="F35" s="51">
        <v>248</v>
      </c>
      <c r="G35" s="314">
        <f t="shared" si="0"/>
        <v>0.30504305043050428</v>
      </c>
    </row>
    <row r="36" spans="1:7" x14ac:dyDescent="0.25">
      <c r="A36" s="128">
        <v>30</v>
      </c>
      <c r="B36" s="206">
        <v>401</v>
      </c>
      <c r="C36" s="206">
        <v>402</v>
      </c>
      <c r="D36" s="51">
        <v>415</v>
      </c>
      <c r="E36" s="242">
        <v>1650</v>
      </c>
      <c r="F36" s="51">
        <v>508</v>
      </c>
      <c r="G36" s="314">
        <f t="shared" si="0"/>
        <v>0.30787878787878786</v>
      </c>
    </row>
    <row r="37" spans="1:7" x14ac:dyDescent="0.25">
      <c r="A37" s="128">
        <v>31</v>
      </c>
      <c r="B37" s="206">
        <v>121</v>
      </c>
      <c r="C37" s="206">
        <v>118</v>
      </c>
      <c r="D37" s="51">
        <v>122</v>
      </c>
      <c r="E37" s="242">
        <v>466</v>
      </c>
      <c r="F37" s="51">
        <v>161</v>
      </c>
      <c r="G37" s="314">
        <f t="shared" si="0"/>
        <v>0.34549356223175964</v>
      </c>
    </row>
    <row r="38" spans="1:7" x14ac:dyDescent="0.25">
      <c r="A38" s="128">
        <v>32</v>
      </c>
      <c r="B38" s="206">
        <v>285</v>
      </c>
      <c r="C38" s="206">
        <v>285</v>
      </c>
      <c r="D38" s="51">
        <v>292</v>
      </c>
      <c r="E38" s="242">
        <v>1112</v>
      </c>
      <c r="F38" s="51">
        <v>354</v>
      </c>
      <c r="G38" s="314">
        <f t="shared" si="0"/>
        <v>0.31834532374100721</v>
      </c>
    </row>
    <row r="39" spans="1:7" x14ac:dyDescent="0.25">
      <c r="A39" s="128">
        <v>33</v>
      </c>
      <c r="B39" s="206">
        <v>161</v>
      </c>
      <c r="C39" s="206">
        <v>157</v>
      </c>
      <c r="D39" s="51">
        <v>162</v>
      </c>
      <c r="E39" s="242">
        <v>691</v>
      </c>
      <c r="F39" s="51">
        <v>208</v>
      </c>
      <c r="G39" s="314">
        <f t="shared" si="0"/>
        <v>0.30101302460202606</v>
      </c>
    </row>
    <row r="40" spans="1:7" x14ac:dyDescent="0.25">
      <c r="A40" s="128">
        <v>34</v>
      </c>
      <c r="B40" s="206">
        <v>397</v>
      </c>
      <c r="C40" s="206">
        <v>395</v>
      </c>
      <c r="D40" s="51">
        <v>398</v>
      </c>
      <c r="E40" s="242">
        <v>1415</v>
      </c>
      <c r="F40" s="51">
        <v>486</v>
      </c>
      <c r="G40" s="314">
        <f t="shared" si="0"/>
        <v>0.34346289752650178</v>
      </c>
    </row>
    <row r="41" spans="1:7" x14ac:dyDescent="0.25">
      <c r="A41" s="128">
        <v>35</v>
      </c>
      <c r="B41" s="206">
        <v>215</v>
      </c>
      <c r="C41" s="206">
        <v>218</v>
      </c>
      <c r="D41" s="51">
        <v>215</v>
      </c>
      <c r="E41" s="242">
        <v>785</v>
      </c>
      <c r="F41" s="51">
        <v>273</v>
      </c>
      <c r="G41" s="314">
        <f t="shared" si="0"/>
        <v>0.34777070063694265</v>
      </c>
    </row>
    <row r="42" spans="1:7" x14ac:dyDescent="0.25">
      <c r="A42" s="128">
        <v>36</v>
      </c>
      <c r="B42" s="206">
        <v>290</v>
      </c>
      <c r="C42" s="206">
        <v>286</v>
      </c>
      <c r="D42" s="51">
        <v>291</v>
      </c>
      <c r="E42" s="242">
        <v>770</v>
      </c>
      <c r="F42" s="51">
        <v>332</v>
      </c>
      <c r="G42" s="314">
        <f t="shared" si="0"/>
        <v>0.43116883116883115</v>
      </c>
    </row>
    <row r="43" spans="1:7" x14ac:dyDescent="0.25">
      <c r="A43" s="128">
        <v>37</v>
      </c>
      <c r="B43" s="206">
        <v>492</v>
      </c>
      <c r="C43" s="206">
        <v>489</v>
      </c>
      <c r="D43" s="51">
        <v>494</v>
      </c>
      <c r="E43" s="242">
        <v>1709</v>
      </c>
      <c r="F43" s="51">
        <v>619</v>
      </c>
      <c r="G43" s="314">
        <f t="shared" si="0"/>
        <v>0.36220011702750149</v>
      </c>
    </row>
    <row r="44" spans="1:7" x14ac:dyDescent="0.25">
      <c r="A44" s="128">
        <v>38</v>
      </c>
      <c r="B44" s="206">
        <v>338</v>
      </c>
      <c r="C44" s="206">
        <v>334</v>
      </c>
      <c r="D44" s="51">
        <v>341</v>
      </c>
      <c r="E44" s="242">
        <v>1361</v>
      </c>
      <c r="F44" s="51">
        <v>445</v>
      </c>
      <c r="G44" s="314">
        <f t="shared" si="0"/>
        <v>0.32696546656869946</v>
      </c>
    </row>
    <row r="45" spans="1:7" x14ac:dyDescent="0.25">
      <c r="A45" s="128">
        <v>39</v>
      </c>
      <c r="B45" s="206">
        <v>596</v>
      </c>
      <c r="C45" s="206">
        <v>593</v>
      </c>
      <c r="D45" s="51">
        <v>604</v>
      </c>
      <c r="E45" s="242">
        <v>2552</v>
      </c>
      <c r="F45" s="51">
        <v>768</v>
      </c>
      <c r="G45" s="314">
        <f t="shared" si="0"/>
        <v>0.30094043887147337</v>
      </c>
    </row>
    <row r="46" spans="1:7" x14ac:dyDescent="0.25">
      <c r="A46" s="128">
        <v>40</v>
      </c>
      <c r="B46" s="206">
        <v>510</v>
      </c>
      <c r="C46" s="206">
        <v>511</v>
      </c>
      <c r="D46" s="51">
        <v>516</v>
      </c>
      <c r="E46" s="242">
        <v>1876</v>
      </c>
      <c r="F46" s="51">
        <v>638</v>
      </c>
      <c r="G46" s="314">
        <f t="shared" si="0"/>
        <v>0.3400852878464819</v>
      </c>
    </row>
    <row r="47" spans="1:7" x14ac:dyDescent="0.25">
      <c r="A47" s="128">
        <v>41</v>
      </c>
      <c r="B47" s="206">
        <v>413</v>
      </c>
      <c r="C47" s="206">
        <v>412</v>
      </c>
      <c r="D47" s="51">
        <v>415</v>
      </c>
      <c r="E47" s="242">
        <v>1266</v>
      </c>
      <c r="F47" s="51">
        <v>529</v>
      </c>
      <c r="G47" s="314">
        <f t="shared" si="0"/>
        <v>0.41785150078988942</v>
      </c>
    </row>
    <row r="48" spans="1:7" x14ac:dyDescent="0.25">
      <c r="A48" s="128">
        <v>42</v>
      </c>
      <c r="B48" s="206">
        <v>409</v>
      </c>
      <c r="C48" s="206">
        <v>409</v>
      </c>
      <c r="D48" s="51">
        <v>415</v>
      </c>
      <c r="E48" s="242">
        <v>1461</v>
      </c>
      <c r="F48" s="51">
        <v>506</v>
      </c>
      <c r="G48" s="314">
        <f t="shared" si="0"/>
        <v>0.3463381245722108</v>
      </c>
    </row>
    <row r="49" spans="1:7" x14ac:dyDescent="0.25">
      <c r="A49" s="128">
        <v>43</v>
      </c>
      <c r="B49" s="206">
        <v>415</v>
      </c>
      <c r="C49" s="206">
        <v>411</v>
      </c>
      <c r="D49" s="51">
        <v>421</v>
      </c>
      <c r="E49" s="242">
        <v>1437</v>
      </c>
      <c r="F49" s="51">
        <v>538</v>
      </c>
      <c r="G49" s="314">
        <f t="shared" si="0"/>
        <v>0.37439109255393183</v>
      </c>
    </row>
    <row r="50" spans="1:7" x14ac:dyDescent="0.25">
      <c r="A50" s="128">
        <v>44</v>
      </c>
      <c r="B50" s="206">
        <v>406</v>
      </c>
      <c r="C50" s="206">
        <v>404</v>
      </c>
      <c r="D50" s="51">
        <v>407</v>
      </c>
      <c r="E50" s="242">
        <v>1470</v>
      </c>
      <c r="F50" s="51">
        <v>514</v>
      </c>
      <c r="G50" s="314">
        <f t="shared" si="0"/>
        <v>0.34965986394557824</v>
      </c>
    </row>
    <row r="51" spans="1:7" x14ac:dyDescent="0.25">
      <c r="A51" s="128">
        <v>45</v>
      </c>
      <c r="B51" s="206">
        <v>422</v>
      </c>
      <c r="C51" s="206">
        <v>412</v>
      </c>
      <c r="D51" s="51">
        <v>423</v>
      </c>
      <c r="E51" s="242">
        <v>1435</v>
      </c>
      <c r="F51" s="51">
        <v>525</v>
      </c>
      <c r="G51" s="314">
        <f t="shared" si="0"/>
        <v>0.36585365853658536</v>
      </c>
    </row>
    <row r="52" spans="1:7" x14ac:dyDescent="0.25">
      <c r="A52" s="128">
        <v>46</v>
      </c>
      <c r="B52" s="206">
        <v>477</v>
      </c>
      <c r="C52" s="206">
        <v>472</v>
      </c>
      <c r="D52" s="51">
        <v>480</v>
      </c>
      <c r="E52" s="242">
        <v>1513</v>
      </c>
      <c r="F52" s="51">
        <v>601</v>
      </c>
      <c r="G52" s="314">
        <f t="shared" si="0"/>
        <v>0.39722405816259088</v>
      </c>
    </row>
    <row r="53" spans="1:7" x14ac:dyDescent="0.25">
      <c r="A53" s="128">
        <v>47</v>
      </c>
      <c r="B53" s="206">
        <v>531</v>
      </c>
      <c r="C53" s="206">
        <v>527</v>
      </c>
      <c r="D53" s="51">
        <v>535</v>
      </c>
      <c r="E53" s="242">
        <v>1760</v>
      </c>
      <c r="F53" s="51">
        <v>713</v>
      </c>
      <c r="G53" s="314">
        <f t="shared" si="0"/>
        <v>0.40511363636363634</v>
      </c>
    </row>
    <row r="54" spans="1:7" x14ac:dyDescent="0.25">
      <c r="A54" s="128">
        <v>48</v>
      </c>
      <c r="B54" s="206">
        <v>170</v>
      </c>
      <c r="C54" s="206">
        <v>170</v>
      </c>
      <c r="D54" s="51">
        <v>175</v>
      </c>
      <c r="E54" s="242">
        <v>764</v>
      </c>
      <c r="F54" s="51">
        <v>218</v>
      </c>
      <c r="G54" s="314">
        <f t="shared" si="0"/>
        <v>0.28534031413612565</v>
      </c>
    </row>
    <row r="55" spans="1:7" x14ac:dyDescent="0.25">
      <c r="A55" s="128">
        <v>49</v>
      </c>
      <c r="B55" s="206">
        <v>247</v>
      </c>
      <c r="C55" s="206">
        <v>248</v>
      </c>
      <c r="D55" s="51">
        <v>252</v>
      </c>
      <c r="E55" s="242">
        <v>980</v>
      </c>
      <c r="F55" s="51">
        <v>327</v>
      </c>
      <c r="G55" s="314">
        <f t="shared" si="0"/>
        <v>0.33367346938775511</v>
      </c>
    </row>
    <row r="56" spans="1:7" x14ac:dyDescent="0.25">
      <c r="A56" s="128">
        <v>50</v>
      </c>
      <c r="B56" s="206">
        <v>222</v>
      </c>
      <c r="C56" s="206">
        <v>219</v>
      </c>
      <c r="D56" s="51">
        <v>221</v>
      </c>
      <c r="E56" s="242">
        <v>793</v>
      </c>
      <c r="F56" s="51">
        <v>268</v>
      </c>
      <c r="G56" s="314">
        <f t="shared" si="0"/>
        <v>0.33795712484237073</v>
      </c>
    </row>
    <row r="57" spans="1:7" x14ac:dyDescent="0.25">
      <c r="A57" s="182">
        <v>51</v>
      </c>
      <c r="B57" s="206">
        <v>339</v>
      </c>
      <c r="C57" s="206">
        <v>332</v>
      </c>
      <c r="D57" s="51">
        <v>344</v>
      </c>
      <c r="E57" s="242">
        <v>1483</v>
      </c>
      <c r="F57" s="51">
        <v>430</v>
      </c>
      <c r="G57" s="314">
        <f t="shared" si="0"/>
        <v>0.28995279838165883</v>
      </c>
    </row>
    <row r="58" spans="1:7" x14ac:dyDescent="0.25">
      <c r="A58" s="182">
        <v>52</v>
      </c>
      <c r="B58" s="206">
        <v>215</v>
      </c>
      <c r="C58" s="206">
        <v>215</v>
      </c>
      <c r="D58" s="51">
        <v>217</v>
      </c>
      <c r="E58" s="242">
        <v>800</v>
      </c>
      <c r="F58" s="51">
        <v>261</v>
      </c>
      <c r="G58" s="314">
        <f t="shared" si="0"/>
        <v>0.32624999999999998</v>
      </c>
    </row>
    <row r="59" spans="1:7" x14ac:dyDescent="0.25">
      <c r="A59" s="128">
        <v>53</v>
      </c>
      <c r="B59" s="206">
        <v>213</v>
      </c>
      <c r="C59" s="206">
        <v>216</v>
      </c>
      <c r="D59" s="51">
        <v>215</v>
      </c>
      <c r="E59" s="242">
        <v>1048</v>
      </c>
      <c r="F59" s="51">
        <v>268</v>
      </c>
      <c r="G59" s="314">
        <f t="shared" si="0"/>
        <v>0.25572519083969464</v>
      </c>
    </row>
    <row r="60" spans="1:7" x14ac:dyDescent="0.25">
      <c r="A60" s="128">
        <v>54</v>
      </c>
      <c r="B60" s="206">
        <v>230</v>
      </c>
      <c r="C60" s="206">
        <v>225</v>
      </c>
      <c r="D60" s="51">
        <v>231</v>
      </c>
      <c r="E60" s="242">
        <v>976</v>
      </c>
      <c r="F60" s="51">
        <v>312</v>
      </c>
      <c r="G60" s="314">
        <f t="shared" si="0"/>
        <v>0.31967213114754101</v>
      </c>
    </row>
    <row r="61" spans="1:7" x14ac:dyDescent="0.25">
      <c r="A61" s="128">
        <v>55</v>
      </c>
      <c r="B61" s="206">
        <v>187</v>
      </c>
      <c r="C61" s="206">
        <v>186</v>
      </c>
      <c r="D61" s="51">
        <v>189</v>
      </c>
      <c r="E61" s="242">
        <v>816</v>
      </c>
      <c r="F61" s="51">
        <v>249</v>
      </c>
      <c r="G61" s="314">
        <f t="shared" si="0"/>
        <v>0.30514705882352944</v>
      </c>
    </row>
    <row r="62" spans="1:7" x14ac:dyDescent="0.25">
      <c r="A62" s="128">
        <v>56</v>
      </c>
      <c r="B62" s="206">
        <v>171</v>
      </c>
      <c r="C62" s="206">
        <v>172</v>
      </c>
      <c r="D62" s="51">
        <v>171</v>
      </c>
      <c r="E62" s="242">
        <v>724</v>
      </c>
      <c r="F62" s="51">
        <v>225</v>
      </c>
      <c r="G62" s="314">
        <f t="shared" si="0"/>
        <v>0.31077348066298344</v>
      </c>
    </row>
    <row r="63" spans="1:7" x14ac:dyDescent="0.25">
      <c r="A63" s="128">
        <v>57</v>
      </c>
      <c r="B63" s="206">
        <v>223</v>
      </c>
      <c r="C63" s="206">
        <v>220</v>
      </c>
      <c r="D63" s="51">
        <v>225</v>
      </c>
      <c r="E63" s="242">
        <v>856</v>
      </c>
      <c r="F63" s="51">
        <v>303</v>
      </c>
      <c r="G63" s="314">
        <f t="shared" si="0"/>
        <v>0.35397196261682246</v>
      </c>
    </row>
    <row r="64" spans="1:7" x14ac:dyDescent="0.25">
      <c r="A64" s="128">
        <v>58</v>
      </c>
      <c r="B64" s="206">
        <v>271</v>
      </c>
      <c r="C64" s="206">
        <v>275</v>
      </c>
      <c r="D64" s="51">
        <v>275</v>
      </c>
      <c r="E64" s="242">
        <v>1024</v>
      </c>
      <c r="F64" s="51">
        <v>384</v>
      </c>
      <c r="G64" s="314">
        <f t="shared" si="0"/>
        <v>0.375</v>
      </c>
    </row>
    <row r="65" spans="1:7" x14ac:dyDescent="0.25">
      <c r="A65" s="128">
        <v>59</v>
      </c>
      <c r="B65" s="206">
        <v>124</v>
      </c>
      <c r="C65" s="206">
        <v>120</v>
      </c>
      <c r="D65" s="51">
        <v>125</v>
      </c>
      <c r="E65" s="242">
        <v>639</v>
      </c>
      <c r="F65" s="51">
        <v>191</v>
      </c>
      <c r="G65" s="314">
        <f t="shared" si="0"/>
        <v>0.29890453834115804</v>
      </c>
    </row>
    <row r="66" spans="1:7" x14ac:dyDescent="0.25">
      <c r="A66" s="128">
        <v>60</v>
      </c>
      <c r="B66" s="206">
        <v>154</v>
      </c>
      <c r="C66" s="206">
        <v>155</v>
      </c>
      <c r="D66" s="51">
        <v>156</v>
      </c>
      <c r="E66" s="242">
        <v>591</v>
      </c>
      <c r="F66" s="51">
        <v>209</v>
      </c>
      <c r="G66" s="314">
        <f t="shared" si="0"/>
        <v>0.3536379018612521</v>
      </c>
    </row>
    <row r="67" spans="1:7" x14ac:dyDescent="0.25">
      <c r="A67" s="128">
        <v>61</v>
      </c>
      <c r="B67" s="206">
        <v>544</v>
      </c>
      <c r="C67" s="206">
        <v>543</v>
      </c>
      <c r="D67" s="51">
        <v>558</v>
      </c>
      <c r="E67" s="242">
        <v>1695</v>
      </c>
      <c r="F67" s="51">
        <v>764</v>
      </c>
      <c r="G67" s="314">
        <f t="shared" si="0"/>
        <v>0.45073746312684365</v>
      </c>
    </row>
    <row r="68" spans="1:7" x14ac:dyDescent="0.25">
      <c r="A68" s="128">
        <v>62</v>
      </c>
      <c r="B68" s="206">
        <v>236</v>
      </c>
      <c r="C68" s="206">
        <v>240</v>
      </c>
      <c r="D68" s="51">
        <v>240</v>
      </c>
      <c r="E68" s="242">
        <v>718</v>
      </c>
      <c r="F68" s="51">
        <v>310</v>
      </c>
      <c r="G68" s="314">
        <f t="shared" si="0"/>
        <v>0.43175487465181056</v>
      </c>
    </row>
    <row r="69" spans="1:7" x14ac:dyDescent="0.25">
      <c r="A69" s="128">
        <v>63</v>
      </c>
      <c r="B69" s="206">
        <v>389</v>
      </c>
      <c r="C69" s="206">
        <v>387</v>
      </c>
      <c r="D69" s="51">
        <v>395</v>
      </c>
      <c r="E69" s="242">
        <v>1340</v>
      </c>
      <c r="F69" s="51">
        <v>541</v>
      </c>
      <c r="G69" s="314">
        <f t="shared" si="0"/>
        <v>0.40373134328358207</v>
      </c>
    </row>
    <row r="70" spans="1:7" x14ac:dyDescent="0.25">
      <c r="A70" s="128">
        <v>64</v>
      </c>
      <c r="B70" s="206">
        <v>252</v>
      </c>
      <c r="C70" s="206">
        <v>253</v>
      </c>
      <c r="D70" s="51">
        <v>254</v>
      </c>
      <c r="E70" s="242">
        <v>735</v>
      </c>
      <c r="F70" s="51">
        <v>316</v>
      </c>
      <c r="G70" s="314">
        <f t="shared" si="0"/>
        <v>0.42993197278911566</v>
      </c>
    </row>
    <row r="71" spans="1:7" x14ac:dyDescent="0.25">
      <c r="A71" s="128">
        <v>65</v>
      </c>
      <c r="B71" s="206">
        <v>321</v>
      </c>
      <c r="C71" s="206">
        <v>317</v>
      </c>
      <c r="D71" s="51">
        <v>323</v>
      </c>
      <c r="E71" s="242">
        <v>981</v>
      </c>
      <c r="F71" s="51">
        <v>428</v>
      </c>
      <c r="G71" s="314">
        <f t="shared" ref="G71:G77" si="1">IF(E71&lt;&gt;0,F71/E71,"")</f>
        <v>0.43628950050968401</v>
      </c>
    </row>
    <row r="72" spans="1:7" x14ac:dyDescent="0.25">
      <c r="A72" s="128">
        <v>66</v>
      </c>
      <c r="B72" s="206">
        <v>335</v>
      </c>
      <c r="C72" s="206">
        <v>336</v>
      </c>
      <c r="D72" s="51">
        <v>331</v>
      </c>
      <c r="E72" s="242">
        <v>1063</v>
      </c>
      <c r="F72" s="51">
        <v>479</v>
      </c>
      <c r="G72" s="314">
        <f t="shared" si="1"/>
        <v>0.45061147695202258</v>
      </c>
    </row>
    <row r="73" spans="1:7" x14ac:dyDescent="0.25">
      <c r="A73" s="128">
        <v>67</v>
      </c>
      <c r="B73" s="206">
        <v>188</v>
      </c>
      <c r="C73" s="206">
        <v>187</v>
      </c>
      <c r="D73" s="51">
        <v>185</v>
      </c>
      <c r="E73" s="242">
        <v>546</v>
      </c>
      <c r="F73" s="51">
        <v>262</v>
      </c>
      <c r="G73" s="314">
        <f t="shared" si="1"/>
        <v>0.47985347985347987</v>
      </c>
    </row>
    <row r="74" spans="1:7" x14ac:dyDescent="0.25">
      <c r="A74" s="128">
        <v>68</v>
      </c>
      <c r="B74" s="206">
        <v>237</v>
      </c>
      <c r="C74" s="206">
        <v>239</v>
      </c>
      <c r="D74" s="51">
        <v>240</v>
      </c>
      <c r="E74" s="242">
        <v>805</v>
      </c>
      <c r="F74" s="51">
        <v>304</v>
      </c>
      <c r="G74" s="314">
        <f t="shared" si="1"/>
        <v>0.37763975155279506</v>
      </c>
    </row>
    <row r="75" spans="1:7" x14ac:dyDescent="0.25">
      <c r="A75" s="128">
        <v>69</v>
      </c>
      <c r="B75" s="206">
        <v>330</v>
      </c>
      <c r="C75" s="206">
        <v>341</v>
      </c>
      <c r="D75" s="51">
        <v>339</v>
      </c>
      <c r="E75" s="242">
        <v>1136</v>
      </c>
      <c r="F75" s="51">
        <v>409</v>
      </c>
      <c r="G75" s="314">
        <f t="shared" si="1"/>
        <v>0.36003521126760563</v>
      </c>
    </row>
    <row r="76" spans="1:7" x14ac:dyDescent="0.25">
      <c r="A76" s="183">
        <v>70</v>
      </c>
      <c r="B76" s="243">
        <v>182</v>
      </c>
      <c r="C76" s="243">
        <v>187</v>
      </c>
      <c r="D76" s="186">
        <v>192</v>
      </c>
      <c r="E76" s="242">
        <v>607</v>
      </c>
      <c r="F76" s="51">
        <v>236</v>
      </c>
      <c r="G76" s="331">
        <f t="shared" si="1"/>
        <v>0.38879736408566723</v>
      </c>
    </row>
    <row r="77" spans="1:7" x14ac:dyDescent="0.25">
      <c r="A77" s="75" t="s">
        <v>19</v>
      </c>
      <c r="B77" s="124">
        <f>SUM(B7:B76)</f>
        <v>25587</v>
      </c>
      <c r="C77" s="124">
        <f>SUM(C7:C76)</f>
        <v>25423</v>
      </c>
      <c r="D77" s="124">
        <f>SUM(D7:D76)</f>
        <v>25814</v>
      </c>
      <c r="E77" s="124">
        <f>SUM(E7:E76)</f>
        <v>89161</v>
      </c>
      <c r="F77" s="124">
        <f>SUM(F7:F76)</f>
        <v>32800</v>
      </c>
      <c r="G77" s="218">
        <f t="shared" si="1"/>
        <v>0.36787384618835589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C59C9-66F2-4311-8431-B46AAC5448C7}">
  <dimension ref="A1:R162"/>
  <sheetViews>
    <sheetView tabSelected="1" view="pageLayout" topLeftCell="A31" zoomScaleNormal="100" workbookViewId="0">
      <selection activeCell="R162" sqref="R162"/>
    </sheetView>
  </sheetViews>
  <sheetFormatPr defaultRowHeight="15" x14ac:dyDescent="0.25"/>
  <cols>
    <col min="1" max="1" width="16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9.2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467</v>
      </c>
      <c r="B6" s="111"/>
      <c r="C6" s="111"/>
      <c r="D6" s="111"/>
      <c r="E6" s="111"/>
      <c r="F6" s="111"/>
      <c r="G6" s="111"/>
    </row>
    <row r="7" spans="1:7" x14ac:dyDescent="0.25">
      <c r="A7" s="113" t="s">
        <v>468</v>
      </c>
      <c r="B7" s="49">
        <v>29</v>
      </c>
      <c r="C7" s="49">
        <v>35</v>
      </c>
      <c r="D7" s="114">
        <v>28</v>
      </c>
      <c r="E7" s="129">
        <v>292</v>
      </c>
      <c r="F7" s="87">
        <v>43</v>
      </c>
      <c r="G7" s="227">
        <f t="shared" ref="G7:G41" si="0">IF(E7&lt;&gt;0,F7/E7,"")</f>
        <v>0.14726027397260275</v>
      </c>
    </row>
    <row r="8" spans="1:7" x14ac:dyDescent="0.25">
      <c r="A8" s="113" t="s">
        <v>469</v>
      </c>
      <c r="B8" s="82">
        <v>207</v>
      </c>
      <c r="C8" s="82">
        <v>214</v>
      </c>
      <c r="D8" s="131">
        <v>211</v>
      </c>
      <c r="E8" s="132">
        <v>1088</v>
      </c>
      <c r="F8" s="81">
        <v>262</v>
      </c>
      <c r="G8" s="229">
        <f t="shared" si="0"/>
        <v>0.24080882352941177</v>
      </c>
    </row>
    <row r="9" spans="1:7" x14ac:dyDescent="0.25">
      <c r="A9" s="113" t="s">
        <v>470</v>
      </c>
      <c r="B9" s="82">
        <v>266</v>
      </c>
      <c r="C9" s="82">
        <v>276</v>
      </c>
      <c r="D9" s="131">
        <v>266</v>
      </c>
      <c r="E9" s="132">
        <v>950</v>
      </c>
      <c r="F9" s="81">
        <v>323</v>
      </c>
      <c r="G9" s="229">
        <f t="shared" si="0"/>
        <v>0.34</v>
      </c>
    </row>
    <row r="10" spans="1:7" x14ac:dyDescent="0.25">
      <c r="A10" s="113" t="s">
        <v>471</v>
      </c>
      <c r="B10" s="82">
        <v>295</v>
      </c>
      <c r="C10" s="82">
        <v>310</v>
      </c>
      <c r="D10" s="131">
        <v>297</v>
      </c>
      <c r="E10" s="132">
        <v>838</v>
      </c>
      <c r="F10" s="81">
        <v>351</v>
      </c>
      <c r="G10" s="229">
        <f t="shared" si="0"/>
        <v>0.41885441527446299</v>
      </c>
    </row>
    <row r="11" spans="1:7" x14ac:dyDescent="0.25">
      <c r="A11" s="113" t="s">
        <v>472</v>
      </c>
      <c r="B11" s="82">
        <v>326</v>
      </c>
      <c r="C11" s="82">
        <v>336</v>
      </c>
      <c r="D11" s="131">
        <v>333</v>
      </c>
      <c r="E11" s="132">
        <v>1067</v>
      </c>
      <c r="F11" s="81">
        <v>387</v>
      </c>
      <c r="G11" s="229">
        <f t="shared" si="0"/>
        <v>0.36269915651358953</v>
      </c>
    </row>
    <row r="12" spans="1:7" x14ac:dyDescent="0.25">
      <c r="A12" s="113" t="s">
        <v>473</v>
      </c>
      <c r="B12" s="82">
        <v>227</v>
      </c>
      <c r="C12" s="82">
        <v>233</v>
      </c>
      <c r="D12" s="131">
        <v>229</v>
      </c>
      <c r="E12" s="132">
        <v>1175</v>
      </c>
      <c r="F12" s="81">
        <v>266</v>
      </c>
      <c r="G12" s="229">
        <f t="shared" si="0"/>
        <v>0.22638297872340427</v>
      </c>
    </row>
    <row r="13" spans="1:7" x14ac:dyDescent="0.25">
      <c r="A13" s="113" t="s">
        <v>474</v>
      </c>
      <c r="B13" s="82">
        <v>199</v>
      </c>
      <c r="C13" s="82">
        <v>213</v>
      </c>
      <c r="D13" s="131">
        <v>203</v>
      </c>
      <c r="E13" s="132">
        <v>973</v>
      </c>
      <c r="F13" s="81">
        <v>248</v>
      </c>
      <c r="G13" s="229">
        <f t="shared" si="0"/>
        <v>0.25488180883864336</v>
      </c>
    </row>
    <row r="14" spans="1:7" x14ac:dyDescent="0.25">
      <c r="A14" s="113" t="s">
        <v>475</v>
      </c>
      <c r="B14" s="82">
        <v>32</v>
      </c>
      <c r="C14" s="82">
        <v>32</v>
      </c>
      <c r="D14" s="131">
        <v>32</v>
      </c>
      <c r="E14" s="132">
        <v>1110</v>
      </c>
      <c r="F14" s="81">
        <v>36</v>
      </c>
      <c r="G14" s="229">
        <f t="shared" si="0"/>
        <v>3.2432432432432434E-2</v>
      </c>
    </row>
    <row r="15" spans="1:7" x14ac:dyDescent="0.25">
      <c r="A15" s="113" t="s">
        <v>476</v>
      </c>
      <c r="B15" s="82">
        <v>353</v>
      </c>
      <c r="C15" s="82">
        <v>371</v>
      </c>
      <c r="D15" s="131">
        <v>350</v>
      </c>
      <c r="E15" s="132">
        <v>994</v>
      </c>
      <c r="F15" s="81">
        <v>413</v>
      </c>
      <c r="G15" s="229">
        <f t="shared" si="0"/>
        <v>0.41549295774647887</v>
      </c>
    </row>
    <row r="16" spans="1:7" x14ac:dyDescent="0.25">
      <c r="A16" s="113" t="s">
        <v>477</v>
      </c>
      <c r="B16" s="82">
        <v>293</v>
      </c>
      <c r="C16" s="82">
        <v>305</v>
      </c>
      <c r="D16" s="131">
        <v>299</v>
      </c>
      <c r="E16" s="132">
        <v>1035</v>
      </c>
      <c r="F16" s="81">
        <v>356</v>
      </c>
      <c r="G16" s="229">
        <f t="shared" si="0"/>
        <v>0.34396135265700484</v>
      </c>
    </row>
    <row r="17" spans="1:7" x14ac:dyDescent="0.25">
      <c r="A17" s="113" t="s">
        <v>478</v>
      </c>
      <c r="B17" s="82">
        <v>289</v>
      </c>
      <c r="C17" s="82">
        <v>302</v>
      </c>
      <c r="D17" s="131">
        <v>297</v>
      </c>
      <c r="E17" s="132">
        <v>912</v>
      </c>
      <c r="F17" s="81">
        <v>362</v>
      </c>
      <c r="G17" s="229">
        <f t="shared" si="0"/>
        <v>0.39692982456140352</v>
      </c>
    </row>
    <row r="18" spans="1:7" x14ac:dyDescent="0.25">
      <c r="A18" s="113" t="s">
        <v>479</v>
      </c>
      <c r="B18" s="82">
        <v>295</v>
      </c>
      <c r="C18" s="82">
        <v>296</v>
      </c>
      <c r="D18" s="131">
        <v>287</v>
      </c>
      <c r="E18" s="132">
        <v>1003</v>
      </c>
      <c r="F18" s="81">
        <v>349</v>
      </c>
      <c r="G18" s="229">
        <f t="shared" si="0"/>
        <v>0.34795613160518446</v>
      </c>
    </row>
    <row r="19" spans="1:7" x14ac:dyDescent="0.25">
      <c r="A19" s="113" t="s">
        <v>480</v>
      </c>
      <c r="B19" s="82">
        <v>227</v>
      </c>
      <c r="C19" s="82">
        <v>242</v>
      </c>
      <c r="D19" s="131">
        <v>229</v>
      </c>
      <c r="E19" s="132">
        <v>727</v>
      </c>
      <c r="F19" s="81">
        <v>271</v>
      </c>
      <c r="G19" s="229">
        <f t="shared" si="0"/>
        <v>0.37276478679504815</v>
      </c>
    </row>
    <row r="20" spans="1:7" x14ac:dyDescent="0.25">
      <c r="A20" s="113" t="s">
        <v>481</v>
      </c>
      <c r="B20" s="82">
        <v>213</v>
      </c>
      <c r="C20" s="82">
        <v>226</v>
      </c>
      <c r="D20" s="131">
        <v>216</v>
      </c>
      <c r="E20" s="132">
        <v>1072</v>
      </c>
      <c r="F20" s="81">
        <v>267</v>
      </c>
      <c r="G20" s="229">
        <f t="shared" si="0"/>
        <v>0.24906716417910449</v>
      </c>
    </row>
    <row r="21" spans="1:7" x14ac:dyDescent="0.25">
      <c r="A21" s="113" t="s">
        <v>482</v>
      </c>
      <c r="B21" s="82">
        <v>252</v>
      </c>
      <c r="C21" s="82">
        <v>271</v>
      </c>
      <c r="D21" s="131">
        <v>258</v>
      </c>
      <c r="E21" s="132">
        <v>863</v>
      </c>
      <c r="F21" s="81">
        <v>301</v>
      </c>
      <c r="G21" s="229">
        <f t="shared" si="0"/>
        <v>0.34878331402085749</v>
      </c>
    </row>
    <row r="22" spans="1:7" x14ac:dyDescent="0.25">
      <c r="A22" s="113" t="s">
        <v>483</v>
      </c>
      <c r="B22" s="82">
        <v>159</v>
      </c>
      <c r="C22" s="82">
        <v>169</v>
      </c>
      <c r="D22" s="131">
        <v>164</v>
      </c>
      <c r="E22" s="132">
        <v>1211</v>
      </c>
      <c r="F22" s="81">
        <v>200</v>
      </c>
      <c r="G22" s="229">
        <f t="shared" si="0"/>
        <v>0.16515276630883569</v>
      </c>
    </row>
    <row r="23" spans="1:7" x14ac:dyDescent="0.25">
      <c r="A23" s="113" t="s">
        <v>484</v>
      </c>
      <c r="B23" s="82">
        <v>277</v>
      </c>
      <c r="C23" s="82">
        <v>302</v>
      </c>
      <c r="D23" s="131">
        <v>282</v>
      </c>
      <c r="E23" s="132">
        <v>858</v>
      </c>
      <c r="F23" s="81">
        <v>337</v>
      </c>
      <c r="G23" s="229">
        <f t="shared" si="0"/>
        <v>0.3927738927738928</v>
      </c>
    </row>
    <row r="24" spans="1:7" x14ac:dyDescent="0.25">
      <c r="A24" s="113" t="s">
        <v>485</v>
      </c>
      <c r="B24" s="82">
        <v>84</v>
      </c>
      <c r="C24" s="82">
        <v>88</v>
      </c>
      <c r="D24" s="131">
        <v>85</v>
      </c>
      <c r="E24" s="132">
        <v>896</v>
      </c>
      <c r="F24" s="81">
        <v>100</v>
      </c>
      <c r="G24" s="229">
        <f t="shared" si="0"/>
        <v>0.11160714285714286</v>
      </c>
    </row>
    <row r="25" spans="1:7" x14ac:dyDescent="0.25">
      <c r="A25" s="113" t="s">
        <v>486</v>
      </c>
      <c r="B25" s="82">
        <v>322</v>
      </c>
      <c r="C25" s="82">
        <v>333</v>
      </c>
      <c r="D25" s="131">
        <v>318</v>
      </c>
      <c r="E25" s="132">
        <v>819</v>
      </c>
      <c r="F25" s="81">
        <v>401</v>
      </c>
      <c r="G25" s="229">
        <f t="shared" si="0"/>
        <v>0.4896214896214896</v>
      </c>
    </row>
    <row r="26" spans="1:7" x14ac:dyDescent="0.25">
      <c r="A26" s="113" t="s">
        <v>487</v>
      </c>
      <c r="B26" s="82">
        <v>14</v>
      </c>
      <c r="C26" s="82">
        <v>15</v>
      </c>
      <c r="D26" s="131">
        <v>14</v>
      </c>
      <c r="E26" s="132">
        <v>30</v>
      </c>
      <c r="F26" s="81">
        <v>16</v>
      </c>
      <c r="G26" s="229">
        <f t="shared" si="0"/>
        <v>0.53333333333333333</v>
      </c>
    </row>
    <row r="27" spans="1:7" x14ac:dyDescent="0.25">
      <c r="A27" s="113" t="s">
        <v>488</v>
      </c>
      <c r="B27" s="82">
        <v>241</v>
      </c>
      <c r="C27" s="82">
        <v>254</v>
      </c>
      <c r="D27" s="131">
        <v>245</v>
      </c>
      <c r="E27" s="132">
        <v>929</v>
      </c>
      <c r="F27" s="81">
        <v>292</v>
      </c>
      <c r="G27" s="229">
        <f t="shared" si="0"/>
        <v>0.31431646932185148</v>
      </c>
    </row>
    <row r="28" spans="1:7" x14ac:dyDescent="0.25">
      <c r="A28" s="113" t="s">
        <v>489</v>
      </c>
      <c r="B28" s="82">
        <v>78</v>
      </c>
      <c r="C28" s="82">
        <v>81</v>
      </c>
      <c r="D28" s="131">
        <v>78</v>
      </c>
      <c r="E28" s="132">
        <v>241</v>
      </c>
      <c r="F28" s="81">
        <v>90</v>
      </c>
      <c r="G28" s="229">
        <f t="shared" si="0"/>
        <v>0.37344398340248963</v>
      </c>
    </row>
    <row r="29" spans="1:7" x14ac:dyDescent="0.25">
      <c r="A29" s="113" t="s">
        <v>490</v>
      </c>
      <c r="B29" s="82">
        <v>71</v>
      </c>
      <c r="C29" s="82">
        <v>74</v>
      </c>
      <c r="D29" s="131">
        <v>73</v>
      </c>
      <c r="E29" s="132">
        <v>393</v>
      </c>
      <c r="F29" s="81">
        <v>77</v>
      </c>
      <c r="G29" s="229">
        <f t="shared" si="0"/>
        <v>0.19592875318066158</v>
      </c>
    </row>
    <row r="30" spans="1:7" x14ac:dyDescent="0.25">
      <c r="A30" s="113" t="s">
        <v>491</v>
      </c>
      <c r="B30" s="82">
        <v>111</v>
      </c>
      <c r="C30" s="82">
        <v>113</v>
      </c>
      <c r="D30" s="131">
        <v>111</v>
      </c>
      <c r="E30" s="132">
        <v>328</v>
      </c>
      <c r="F30" s="81">
        <v>125</v>
      </c>
      <c r="G30" s="229">
        <f t="shared" si="0"/>
        <v>0.38109756097560976</v>
      </c>
    </row>
    <row r="31" spans="1:7" x14ac:dyDescent="0.25">
      <c r="A31" s="113" t="s">
        <v>492</v>
      </c>
      <c r="B31" s="82">
        <v>36</v>
      </c>
      <c r="C31" s="82">
        <v>35</v>
      </c>
      <c r="D31" s="131">
        <v>35</v>
      </c>
      <c r="E31" s="132">
        <v>76</v>
      </c>
      <c r="F31" s="81">
        <v>42</v>
      </c>
      <c r="G31" s="229">
        <f t="shared" si="0"/>
        <v>0.55263157894736847</v>
      </c>
    </row>
    <row r="32" spans="1:7" x14ac:dyDescent="0.25">
      <c r="A32" s="113" t="s">
        <v>493</v>
      </c>
      <c r="B32" s="82">
        <v>84</v>
      </c>
      <c r="C32" s="82">
        <v>93</v>
      </c>
      <c r="D32" s="131">
        <v>81</v>
      </c>
      <c r="E32" s="132">
        <v>293</v>
      </c>
      <c r="F32" s="81">
        <v>104</v>
      </c>
      <c r="G32" s="229">
        <f t="shared" si="0"/>
        <v>0.35494880546075086</v>
      </c>
    </row>
    <row r="33" spans="1:7" x14ac:dyDescent="0.25">
      <c r="A33" s="113" t="s">
        <v>494</v>
      </c>
      <c r="B33" s="82">
        <v>174</v>
      </c>
      <c r="C33" s="82">
        <v>181</v>
      </c>
      <c r="D33" s="131">
        <v>175</v>
      </c>
      <c r="E33" s="132">
        <v>755</v>
      </c>
      <c r="F33" s="81">
        <v>213</v>
      </c>
      <c r="G33" s="229">
        <f t="shared" si="0"/>
        <v>0.28211920529801326</v>
      </c>
    </row>
    <row r="34" spans="1:7" x14ac:dyDescent="0.25">
      <c r="A34" s="113" t="s">
        <v>495</v>
      </c>
      <c r="B34" s="82">
        <v>138</v>
      </c>
      <c r="C34" s="82">
        <v>142</v>
      </c>
      <c r="D34" s="131">
        <v>137</v>
      </c>
      <c r="E34" s="132">
        <v>441</v>
      </c>
      <c r="F34" s="81">
        <v>172</v>
      </c>
      <c r="G34" s="229">
        <f t="shared" si="0"/>
        <v>0.39002267573696148</v>
      </c>
    </row>
    <row r="35" spans="1:7" x14ac:dyDescent="0.25">
      <c r="A35" s="113" t="s">
        <v>496</v>
      </c>
      <c r="B35" s="82">
        <v>246</v>
      </c>
      <c r="C35" s="82">
        <v>253</v>
      </c>
      <c r="D35" s="131">
        <v>248</v>
      </c>
      <c r="E35" s="132">
        <v>857</v>
      </c>
      <c r="F35" s="81">
        <v>291</v>
      </c>
      <c r="G35" s="229">
        <f t="shared" si="0"/>
        <v>0.33955659276546091</v>
      </c>
    </row>
    <row r="36" spans="1:7" x14ac:dyDescent="0.25">
      <c r="A36" s="113" t="s">
        <v>497</v>
      </c>
      <c r="B36" s="82">
        <v>140</v>
      </c>
      <c r="C36" s="82">
        <v>146</v>
      </c>
      <c r="D36" s="131">
        <v>142</v>
      </c>
      <c r="E36" s="132">
        <v>398</v>
      </c>
      <c r="F36" s="81">
        <v>168</v>
      </c>
      <c r="G36" s="229">
        <f t="shared" si="0"/>
        <v>0.42211055276381909</v>
      </c>
    </row>
    <row r="37" spans="1:7" x14ac:dyDescent="0.25">
      <c r="A37" s="113" t="s">
        <v>498</v>
      </c>
      <c r="B37" s="82">
        <v>72</v>
      </c>
      <c r="C37" s="82">
        <v>74</v>
      </c>
      <c r="D37" s="131">
        <v>74</v>
      </c>
      <c r="E37" s="132">
        <v>238</v>
      </c>
      <c r="F37" s="81">
        <v>84</v>
      </c>
      <c r="G37" s="229">
        <f t="shared" si="0"/>
        <v>0.35294117647058826</v>
      </c>
    </row>
    <row r="38" spans="1:7" x14ac:dyDescent="0.25">
      <c r="A38" s="113" t="s">
        <v>499</v>
      </c>
      <c r="B38" s="82">
        <v>59</v>
      </c>
      <c r="C38" s="82">
        <v>61</v>
      </c>
      <c r="D38" s="131">
        <v>60</v>
      </c>
      <c r="E38" s="132">
        <v>151</v>
      </c>
      <c r="F38" s="81">
        <v>70</v>
      </c>
      <c r="G38" s="229">
        <f t="shared" si="0"/>
        <v>0.46357615894039733</v>
      </c>
    </row>
    <row r="39" spans="1:7" x14ac:dyDescent="0.25">
      <c r="A39" s="113" t="s">
        <v>500</v>
      </c>
      <c r="B39" s="82">
        <v>48</v>
      </c>
      <c r="C39" s="54">
        <v>50</v>
      </c>
      <c r="D39" s="51">
        <v>46</v>
      </c>
      <c r="E39" s="132">
        <v>86</v>
      </c>
      <c r="F39" s="81">
        <v>51</v>
      </c>
      <c r="G39" s="229">
        <f t="shared" si="0"/>
        <v>0.59302325581395354</v>
      </c>
    </row>
    <row r="40" spans="1:7" x14ac:dyDescent="0.25">
      <c r="A40" s="113" t="s">
        <v>501</v>
      </c>
      <c r="B40" s="82">
        <v>158</v>
      </c>
      <c r="C40" s="154">
        <v>152</v>
      </c>
      <c r="D40" s="142">
        <v>154</v>
      </c>
      <c r="E40" s="132">
        <v>491</v>
      </c>
      <c r="F40" s="81">
        <v>199</v>
      </c>
      <c r="G40" s="229">
        <f t="shared" si="0"/>
        <v>0.40529531568228105</v>
      </c>
    </row>
    <row r="41" spans="1:7" x14ac:dyDescent="0.25">
      <c r="A41" s="75" t="s">
        <v>19</v>
      </c>
      <c r="B41" s="124">
        <f>SUM(B7:B40)</f>
        <v>6015</v>
      </c>
      <c r="C41" s="124">
        <f>SUM(C7:C40)</f>
        <v>6278</v>
      </c>
      <c r="D41" s="124">
        <f>SUM(D7:D40)</f>
        <v>6057</v>
      </c>
      <c r="E41" s="124">
        <f>SUM(E7:E40)</f>
        <v>23590</v>
      </c>
      <c r="F41" s="124">
        <f>SUM(F7:F40)</f>
        <v>7267</v>
      </c>
      <c r="G41" s="230">
        <f t="shared" si="0"/>
        <v>0.30805426027977956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  <rowBreaks count="1" manualBreakCount="1">
    <brk id="23" max="16383" man="1"/>
  </rowBreak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D737E-62DC-4079-AAC4-63874840A027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1.42578125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2.2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502</v>
      </c>
      <c r="B6" s="125"/>
      <c r="C6" s="125"/>
      <c r="D6" s="125"/>
      <c r="E6" s="125"/>
      <c r="F6" s="125"/>
      <c r="G6" s="125"/>
    </row>
    <row r="7" spans="1:7" x14ac:dyDescent="0.25">
      <c r="A7" s="113" t="s">
        <v>503</v>
      </c>
      <c r="B7" s="49">
        <v>520</v>
      </c>
      <c r="C7" s="114">
        <v>514</v>
      </c>
      <c r="D7" s="48">
        <v>522</v>
      </c>
      <c r="E7" s="216">
        <v>1357</v>
      </c>
      <c r="F7" s="87">
        <v>680</v>
      </c>
      <c r="G7" s="227">
        <f t="shared" ref="G7:G16" si="0">IF(E7&lt;&gt;0,F7/E7,"")</f>
        <v>0.50110537951363299</v>
      </c>
    </row>
    <row r="8" spans="1:7" x14ac:dyDescent="0.25">
      <c r="A8" s="113" t="s">
        <v>504</v>
      </c>
      <c r="B8" s="82">
        <v>471</v>
      </c>
      <c r="C8" s="131">
        <v>463</v>
      </c>
      <c r="D8" s="98">
        <v>469</v>
      </c>
      <c r="E8" s="216">
        <v>1181</v>
      </c>
      <c r="F8" s="81">
        <v>620</v>
      </c>
      <c r="G8" s="229">
        <f t="shared" si="0"/>
        <v>0.52497883149872993</v>
      </c>
    </row>
    <row r="9" spans="1:7" x14ac:dyDescent="0.25">
      <c r="A9" s="113" t="s">
        <v>505</v>
      </c>
      <c r="B9" s="82">
        <v>692</v>
      </c>
      <c r="C9" s="131">
        <v>688</v>
      </c>
      <c r="D9" s="98">
        <v>692</v>
      </c>
      <c r="E9" s="216">
        <v>1737</v>
      </c>
      <c r="F9" s="81">
        <v>903</v>
      </c>
      <c r="G9" s="229">
        <f t="shared" si="0"/>
        <v>0.51986183074265979</v>
      </c>
    </row>
    <row r="10" spans="1:7" x14ac:dyDescent="0.25">
      <c r="A10" s="113" t="s">
        <v>506</v>
      </c>
      <c r="B10" s="82">
        <v>146</v>
      </c>
      <c r="C10" s="131">
        <v>144</v>
      </c>
      <c r="D10" s="98">
        <v>142</v>
      </c>
      <c r="E10" s="216">
        <v>313</v>
      </c>
      <c r="F10" s="81">
        <v>177</v>
      </c>
      <c r="G10" s="229">
        <f t="shared" si="0"/>
        <v>0.56549520766773165</v>
      </c>
    </row>
    <row r="11" spans="1:7" x14ac:dyDescent="0.25">
      <c r="A11" s="113" t="s">
        <v>507</v>
      </c>
      <c r="B11" s="82">
        <v>31</v>
      </c>
      <c r="C11" s="131">
        <v>31</v>
      </c>
      <c r="D11" s="98">
        <v>33</v>
      </c>
      <c r="E11" s="132">
        <v>47</v>
      </c>
      <c r="F11" s="81">
        <v>37</v>
      </c>
      <c r="G11" s="229">
        <f t="shared" si="0"/>
        <v>0.78723404255319152</v>
      </c>
    </row>
    <row r="12" spans="1:7" x14ac:dyDescent="0.25">
      <c r="A12" s="113" t="s">
        <v>508</v>
      </c>
      <c r="B12" s="82">
        <v>104</v>
      </c>
      <c r="C12" s="131">
        <v>104</v>
      </c>
      <c r="D12" s="98">
        <v>106</v>
      </c>
      <c r="E12" s="132">
        <v>202</v>
      </c>
      <c r="F12" s="81">
        <v>123</v>
      </c>
      <c r="G12" s="229">
        <f t="shared" si="0"/>
        <v>0.6089108910891089</v>
      </c>
    </row>
    <row r="13" spans="1:7" x14ac:dyDescent="0.25">
      <c r="A13" s="113" t="s">
        <v>509</v>
      </c>
      <c r="B13" s="82">
        <v>39</v>
      </c>
      <c r="C13" s="131">
        <v>38</v>
      </c>
      <c r="D13" s="98">
        <v>39</v>
      </c>
      <c r="E13" s="132">
        <v>67</v>
      </c>
      <c r="F13" s="81">
        <v>49</v>
      </c>
      <c r="G13" s="229">
        <f t="shared" si="0"/>
        <v>0.73134328358208955</v>
      </c>
    </row>
    <row r="14" spans="1:7" x14ac:dyDescent="0.25">
      <c r="A14" s="113" t="s">
        <v>510</v>
      </c>
      <c r="B14" s="82">
        <v>132</v>
      </c>
      <c r="C14" s="131">
        <v>130</v>
      </c>
      <c r="D14" s="98">
        <v>128</v>
      </c>
      <c r="E14" s="216">
        <v>282</v>
      </c>
      <c r="F14" s="81">
        <v>168</v>
      </c>
      <c r="G14" s="229">
        <f t="shared" si="0"/>
        <v>0.5957446808510638</v>
      </c>
    </row>
    <row r="15" spans="1:7" x14ac:dyDescent="0.25">
      <c r="A15" s="113" t="s">
        <v>511</v>
      </c>
      <c r="B15" s="82">
        <v>114</v>
      </c>
      <c r="C15" s="131">
        <v>112</v>
      </c>
      <c r="D15" s="98">
        <v>115</v>
      </c>
      <c r="E15" s="216">
        <v>198</v>
      </c>
      <c r="F15" s="81">
        <v>134</v>
      </c>
      <c r="G15" s="238">
        <f t="shared" si="0"/>
        <v>0.6767676767676768</v>
      </c>
    </row>
    <row r="16" spans="1:7" x14ac:dyDescent="0.25">
      <c r="A16" s="75" t="s">
        <v>19</v>
      </c>
      <c r="B16" s="124">
        <f>SUM(B7:B15)</f>
        <v>2249</v>
      </c>
      <c r="C16" s="124">
        <f>SUM(C7:C15)</f>
        <v>2224</v>
      </c>
      <c r="D16" s="124">
        <f>SUM(D7:D15)</f>
        <v>2246</v>
      </c>
      <c r="E16" s="124">
        <f>SUM(E7:E15)</f>
        <v>5384</v>
      </c>
      <c r="F16" s="124">
        <f>SUM(F7:F15)</f>
        <v>2891</v>
      </c>
      <c r="G16" s="218">
        <f t="shared" si="0"/>
        <v>0.53696136701337294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DA53E-DAB3-484D-86E9-756B5A662B89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2.7109375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.75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512</v>
      </c>
      <c r="B6" s="245"/>
      <c r="C6" s="245"/>
      <c r="D6" s="245"/>
      <c r="E6" s="111"/>
      <c r="F6" s="245"/>
      <c r="G6" s="111"/>
    </row>
    <row r="7" spans="1:7" x14ac:dyDescent="0.25">
      <c r="A7" s="113" t="s">
        <v>513</v>
      </c>
      <c r="B7" s="87">
        <v>141</v>
      </c>
      <c r="C7" s="114">
        <v>174</v>
      </c>
      <c r="D7" s="114">
        <v>167</v>
      </c>
      <c r="E7" s="48">
        <v>426</v>
      </c>
      <c r="F7" s="114">
        <v>203</v>
      </c>
      <c r="G7" s="130">
        <f t="shared" ref="G7:G14" si="0">IF(F7&lt;&gt;0,F7/E7,"")</f>
        <v>0.47652582159624413</v>
      </c>
    </row>
    <row r="8" spans="1:7" x14ac:dyDescent="0.25">
      <c r="A8" s="113" t="s">
        <v>707</v>
      </c>
      <c r="B8" s="92">
        <v>179</v>
      </c>
      <c r="C8" s="51">
        <v>202</v>
      </c>
      <c r="D8" s="51">
        <v>211</v>
      </c>
      <c r="E8" s="98">
        <v>652</v>
      </c>
      <c r="F8" s="51">
        <v>245</v>
      </c>
      <c r="G8" s="130">
        <f t="shared" si="0"/>
        <v>0.37576687116564417</v>
      </c>
    </row>
    <row r="9" spans="1:7" x14ac:dyDescent="0.25">
      <c r="A9" s="113" t="s">
        <v>515</v>
      </c>
      <c r="B9" s="92">
        <v>56</v>
      </c>
      <c r="C9" s="51">
        <v>63</v>
      </c>
      <c r="D9" s="51">
        <v>63</v>
      </c>
      <c r="E9" s="98">
        <v>208</v>
      </c>
      <c r="F9" s="51">
        <v>67</v>
      </c>
      <c r="G9" s="130">
        <f t="shared" si="0"/>
        <v>0.32211538461538464</v>
      </c>
    </row>
    <row r="10" spans="1:7" x14ac:dyDescent="0.25">
      <c r="A10" s="113" t="s">
        <v>516</v>
      </c>
      <c r="B10" s="92">
        <v>129</v>
      </c>
      <c r="C10" s="51">
        <v>157</v>
      </c>
      <c r="D10" s="51">
        <v>152</v>
      </c>
      <c r="E10" s="98">
        <v>380</v>
      </c>
      <c r="F10" s="51">
        <v>173</v>
      </c>
      <c r="G10" s="130">
        <f t="shared" si="0"/>
        <v>0.45526315789473687</v>
      </c>
    </row>
    <row r="11" spans="1:7" x14ac:dyDescent="0.25">
      <c r="A11" s="113" t="s">
        <v>517</v>
      </c>
      <c r="B11" s="92">
        <v>104</v>
      </c>
      <c r="C11" s="51">
        <v>126</v>
      </c>
      <c r="D11" s="51">
        <v>119</v>
      </c>
      <c r="E11" s="98">
        <v>367</v>
      </c>
      <c r="F11" s="51">
        <v>141</v>
      </c>
      <c r="G11" s="130">
        <f t="shared" si="0"/>
        <v>0.38419618528610355</v>
      </c>
    </row>
    <row r="12" spans="1:7" x14ac:dyDescent="0.25">
      <c r="A12" s="113" t="s">
        <v>708</v>
      </c>
      <c r="B12" s="92">
        <v>11</v>
      </c>
      <c r="C12" s="51">
        <v>16</v>
      </c>
      <c r="D12" s="51">
        <v>14</v>
      </c>
      <c r="E12" s="98">
        <v>36</v>
      </c>
      <c r="F12" s="51">
        <v>23</v>
      </c>
      <c r="G12" s="130">
        <f t="shared" si="0"/>
        <v>0.63888888888888884</v>
      </c>
    </row>
    <row r="13" spans="1:7" x14ac:dyDescent="0.25">
      <c r="A13" s="113" t="s">
        <v>709</v>
      </c>
      <c r="B13" s="92">
        <v>16</v>
      </c>
      <c r="C13" s="51">
        <v>18</v>
      </c>
      <c r="D13" s="51">
        <v>18</v>
      </c>
      <c r="E13" s="98">
        <v>37</v>
      </c>
      <c r="F13" s="51">
        <v>22</v>
      </c>
      <c r="G13" s="130">
        <f t="shared" si="0"/>
        <v>0.59459459459459463</v>
      </c>
    </row>
    <row r="14" spans="1:7" x14ac:dyDescent="0.25">
      <c r="A14" s="113" t="s">
        <v>520</v>
      </c>
      <c r="B14" s="106">
        <v>3</v>
      </c>
      <c r="C14" s="123">
        <v>3</v>
      </c>
      <c r="D14" s="123">
        <v>4</v>
      </c>
      <c r="E14" s="62">
        <v>7</v>
      </c>
      <c r="F14" s="123">
        <v>4</v>
      </c>
      <c r="G14" s="244">
        <f t="shared" si="0"/>
        <v>0.5714285714285714</v>
      </c>
    </row>
    <row r="15" spans="1:7" x14ac:dyDescent="0.25">
      <c r="A15" s="75" t="s">
        <v>19</v>
      </c>
      <c r="B15" s="246">
        <f>SUM(B7:B14)</f>
        <v>639</v>
      </c>
      <c r="C15" s="246">
        <f>SUM(C7:C14)</f>
        <v>759</v>
      </c>
      <c r="D15" s="246">
        <f>SUM(D7:D14)</f>
        <v>748</v>
      </c>
      <c r="E15" s="318">
        <f>SUM(E7:E14)</f>
        <v>2113</v>
      </c>
      <c r="F15" s="246">
        <f>SUM(F7:F14)</f>
        <v>878</v>
      </c>
      <c r="G15" s="218">
        <f>IF(E15&lt;&gt;0,F15/E15,"")</f>
        <v>0.41552295314718407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683FC-B712-4208-886D-960F05AC39DD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3.2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247" t="s">
        <v>521</v>
      </c>
      <c r="B6" s="248"/>
      <c r="C6" s="248"/>
      <c r="D6" s="248"/>
      <c r="E6" s="248"/>
      <c r="F6" s="248"/>
      <c r="G6" s="248"/>
    </row>
    <row r="7" spans="1:7" x14ac:dyDescent="0.25">
      <c r="A7" s="113" t="s">
        <v>522</v>
      </c>
      <c r="B7" s="114">
        <v>328</v>
      </c>
      <c r="C7" s="114">
        <v>325</v>
      </c>
      <c r="D7" s="114">
        <v>328</v>
      </c>
      <c r="E7" s="214">
        <v>866</v>
      </c>
      <c r="F7" s="87">
        <v>394</v>
      </c>
      <c r="G7" s="130">
        <f>IF(F7&lt;&gt;0,F7/E7,"")</f>
        <v>0.45496535796766746</v>
      </c>
    </row>
    <row r="8" spans="1:7" x14ac:dyDescent="0.25">
      <c r="A8" s="113" t="s">
        <v>523</v>
      </c>
      <c r="B8" s="131">
        <v>174</v>
      </c>
      <c r="C8" s="131">
        <v>177</v>
      </c>
      <c r="D8" s="131">
        <v>179</v>
      </c>
      <c r="E8" s="216">
        <v>435</v>
      </c>
      <c r="F8" s="81">
        <v>214</v>
      </c>
      <c r="G8" s="130">
        <f>IF(F8&lt;&gt;0,F8/E8,"")</f>
        <v>0.49195402298850577</v>
      </c>
    </row>
    <row r="9" spans="1:7" x14ac:dyDescent="0.25">
      <c r="A9" s="113" t="s">
        <v>524</v>
      </c>
      <c r="B9" s="131">
        <v>226</v>
      </c>
      <c r="C9" s="131">
        <v>223</v>
      </c>
      <c r="D9" s="131">
        <v>232</v>
      </c>
      <c r="E9" s="216">
        <v>542</v>
      </c>
      <c r="F9" s="81">
        <v>300</v>
      </c>
      <c r="G9" s="130">
        <f>IF(F9&lt;&gt;0,F9/E9,"")</f>
        <v>0.55350553505535061</v>
      </c>
    </row>
    <row r="10" spans="1:7" x14ac:dyDescent="0.25">
      <c r="A10" s="113" t="s">
        <v>525</v>
      </c>
      <c r="B10" s="131">
        <v>140</v>
      </c>
      <c r="C10" s="131">
        <v>138</v>
      </c>
      <c r="D10" s="131">
        <v>138</v>
      </c>
      <c r="E10" s="216">
        <v>320</v>
      </c>
      <c r="F10" s="81">
        <v>163</v>
      </c>
      <c r="G10" s="130">
        <f>IF(F10&lt;&gt;0,F10/E10,"")</f>
        <v>0.50937500000000002</v>
      </c>
    </row>
    <row r="11" spans="1:7" x14ac:dyDescent="0.25">
      <c r="A11" s="113" t="s">
        <v>526</v>
      </c>
      <c r="B11" s="177">
        <v>20</v>
      </c>
      <c r="C11" s="177">
        <v>20</v>
      </c>
      <c r="D11" s="131">
        <v>20</v>
      </c>
      <c r="E11" s="216">
        <v>41</v>
      </c>
      <c r="F11" s="81">
        <v>22</v>
      </c>
      <c r="G11" s="130">
        <f>IF(F11&lt;&gt;0,F11/E11,"")</f>
        <v>0.53658536585365857</v>
      </c>
    </row>
    <row r="12" spans="1:7" x14ac:dyDescent="0.25">
      <c r="A12" s="191" t="s">
        <v>19</v>
      </c>
      <c r="B12" s="124">
        <f>SUM(B7:B11)</f>
        <v>888</v>
      </c>
      <c r="C12" s="124">
        <f>SUM(C7:C11)</f>
        <v>883</v>
      </c>
      <c r="D12" s="124">
        <f>SUM(D7:D11)</f>
        <v>897</v>
      </c>
      <c r="E12" s="124">
        <f>SUM(E7:E11)</f>
        <v>2204</v>
      </c>
      <c r="F12" s="124">
        <f>SUM(F7:F11)</f>
        <v>1093</v>
      </c>
      <c r="G12" s="218">
        <f>IF(E12&lt;&gt;0,F12/E12,"")</f>
        <v>0.49591651542649728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CA566-C56B-4B21-9FD9-77A147EFAD51}">
  <dimension ref="A1:R162"/>
  <sheetViews>
    <sheetView tabSelected="1" view="pageLayout" topLeftCell="A10" zoomScaleNormal="100" workbookViewId="0">
      <selection activeCell="R162" sqref="R162"/>
    </sheetView>
  </sheetViews>
  <sheetFormatPr defaultRowHeight="15" x14ac:dyDescent="0.25"/>
  <cols>
    <col min="1" max="1" width="18.5703125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5.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527</v>
      </c>
      <c r="B6" s="125"/>
      <c r="C6" s="125"/>
      <c r="D6" s="125"/>
      <c r="E6" s="125"/>
      <c r="F6" s="125"/>
      <c r="G6" s="125"/>
    </row>
    <row r="7" spans="1:7" x14ac:dyDescent="0.25">
      <c r="A7" s="113" t="s">
        <v>710</v>
      </c>
      <c r="B7" s="114">
        <v>163</v>
      </c>
      <c r="C7" s="114">
        <v>159</v>
      </c>
      <c r="D7" s="114">
        <v>163</v>
      </c>
      <c r="E7" s="129">
        <v>351</v>
      </c>
      <c r="F7" s="87">
        <v>186</v>
      </c>
      <c r="G7" s="130">
        <f t="shared" ref="G7:G27" si="0">IF(F7&lt;&gt;0,F7/E7,"")</f>
        <v>0.52991452991452992</v>
      </c>
    </row>
    <row r="8" spans="1:7" x14ac:dyDescent="0.25">
      <c r="A8" s="113" t="s">
        <v>529</v>
      </c>
      <c r="B8" s="131">
        <v>402</v>
      </c>
      <c r="C8" s="131">
        <v>394</v>
      </c>
      <c r="D8" s="131">
        <v>399</v>
      </c>
      <c r="E8" s="132">
        <v>1259</v>
      </c>
      <c r="F8" s="81">
        <v>467</v>
      </c>
      <c r="G8" s="130">
        <f t="shared" si="0"/>
        <v>0.37092930897537729</v>
      </c>
    </row>
    <row r="9" spans="1:7" x14ac:dyDescent="0.25">
      <c r="A9" s="113" t="s">
        <v>530</v>
      </c>
      <c r="B9" s="131">
        <v>551</v>
      </c>
      <c r="C9" s="131">
        <v>533</v>
      </c>
      <c r="D9" s="131">
        <v>537</v>
      </c>
      <c r="E9" s="132">
        <v>1342</v>
      </c>
      <c r="F9" s="81">
        <v>609</v>
      </c>
      <c r="G9" s="130">
        <f t="shared" si="0"/>
        <v>0.45380029806259314</v>
      </c>
    </row>
    <row r="10" spans="1:7" x14ac:dyDescent="0.25">
      <c r="A10" s="113" t="s">
        <v>531</v>
      </c>
      <c r="B10" s="131">
        <v>203</v>
      </c>
      <c r="C10" s="131">
        <v>195</v>
      </c>
      <c r="D10" s="131">
        <v>199</v>
      </c>
      <c r="E10" s="132">
        <v>515</v>
      </c>
      <c r="F10" s="81">
        <v>229</v>
      </c>
      <c r="G10" s="130">
        <f t="shared" si="0"/>
        <v>0.44466019417475727</v>
      </c>
    </row>
    <row r="11" spans="1:7" x14ac:dyDescent="0.25">
      <c r="A11" s="113" t="s">
        <v>532</v>
      </c>
      <c r="B11" s="131">
        <v>307</v>
      </c>
      <c r="C11" s="131">
        <v>298</v>
      </c>
      <c r="D11" s="131">
        <v>298</v>
      </c>
      <c r="E11" s="132">
        <v>1201</v>
      </c>
      <c r="F11" s="81">
        <v>342</v>
      </c>
      <c r="G11" s="130">
        <f t="shared" si="0"/>
        <v>0.28476269775187346</v>
      </c>
    </row>
    <row r="12" spans="1:7" x14ac:dyDescent="0.25">
      <c r="A12" s="113" t="s">
        <v>533</v>
      </c>
      <c r="B12" s="131">
        <v>433</v>
      </c>
      <c r="C12" s="131">
        <v>431</v>
      </c>
      <c r="D12" s="131">
        <v>432</v>
      </c>
      <c r="E12" s="132">
        <v>1184</v>
      </c>
      <c r="F12" s="81">
        <v>488</v>
      </c>
      <c r="G12" s="130">
        <f t="shared" si="0"/>
        <v>0.41216216216216217</v>
      </c>
    </row>
    <row r="13" spans="1:7" x14ac:dyDescent="0.25">
      <c r="A13" s="113" t="s">
        <v>534</v>
      </c>
      <c r="B13" s="131">
        <v>400</v>
      </c>
      <c r="C13" s="131">
        <v>392</v>
      </c>
      <c r="D13" s="131">
        <v>403</v>
      </c>
      <c r="E13" s="132">
        <v>1325</v>
      </c>
      <c r="F13" s="81">
        <v>441</v>
      </c>
      <c r="G13" s="130">
        <f t="shared" si="0"/>
        <v>0.3328301886792453</v>
      </c>
    </row>
    <row r="14" spans="1:7" x14ac:dyDescent="0.25">
      <c r="A14" s="113" t="s">
        <v>535</v>
      </c>
      <c r="B14" s="131">
        <v>213</v>
      </c>
      <c r="C14" s="131">
        <v>202</v>
      </c>
      <c r="D14" s="131">
        <v>207</v>
      </c>
      <c r="E14" s="132">
        <v>1422</v>
      </c>
      <c r="F14" s="81">
        <v>235</v>
      </c>
      <c r="G14" s="130">
        <f t="shared" si="0"/>
        <v>0.16526019690576652</v>
      </c>
    </row>
    <row r="15" spans="1:7" x14ac:dyDescent="0.25">
      <c r="A15" s="113" t="s">
        <v>536</v>
      </c>
      <c r="B15" s="131">
        <v>350</v>
      </c>
      <c r="C15" s="131">
        <v>332</v>
      </c>
      <c r="D15" s="131">
        <v>332</v>
      </c>
      <c r="E15" s="132">
        <v>1077</v>
      </c>
      <c r="F15" s="81">
        <v>369</v>
      </c>
      <c r="G15" s="130">
        <f t="shared" si="0"/>
        <v>0.3426183844011142</v>
      </c>
    </row>
    <row r="16" spans="1:7" x14ac:dyDescent="0.25">
      <c r="A16" s="113" t="s">
        <v>537</v>
      </c>
      <c r="B16" s="131">
        <v>70</v>
      </c>
      <c r="C16" s="131">
        <v>67</v>
      </c>
      <c r="D16" s="131">
        <v>67</v>
      </c>
      <c r="E16" s="132">
        <v>714</v>
      </c>
      <c r="F16" s="81">
        <v>77</v>
      </c>
      <c r="G16" s="130">
        <f t="shared" si="0"/>
        <v>0.10784313725490197</v>
      </c>
    </row>
    <row r="17" spans="1:7" x14ac:dyDescent="0.25">
      <c r="A17" s="113" t="s">
        <v>538</v>
      </c>
      <c r="B17" s="131">
        <v>72</v>
      </c>
      <c r="C17" s="131">
        <v>67</v>
      </c>
      <c r="D17" s="131">
        <v>70</v>
      </c>
      <c r="E17" s="132">
        <v>548</v>
      </c>
      <c r="F17" s="81">
        <v>80</v>
      </c>
      <c r="G17" s="130">
        <f t="shared" si="0"/>
        <v>0.145985401459854</v>
      </c>
    </row>
    <row r="18" spans="1:7" x14ac:dyDescent="0.25">
      <c r="A18" s="113" t="s">
        <v>539</v>
      </c>
      <c r="B18" s="131">
        <v>25</v>
      </c>
      <c r="C18" s="131">
        <v>25</v>
      </c>
      <c r="D18" s="131">
        <v>25</v>
      </c>
      <c r="E18" s="132">
        <v>477</v>
      </c>
      <c r="F18" s="81">
        <v>25</v>
      </c>
      <c r="G18" s="130">
        <f t="shared" si="0"/>
        <v>5.2410901467505239E-2</v>
      </c>
    </row>
    <row r="19" spans="1:7" x14ac:dyDescent="0.25">
      <c r="A19" s="113" t="s">
        <v>540</v>
      </c>
      <c r="B19" s="131">
        <v>20</v>
      </c>
      <c r="C19" s="131">
        <v>20</v>
      </c>
      <c r="D19" s="131">
        <v>21</v>
      </c>
      <c r="E19" s="132">
        <v>549</v>
      </c>
      <c r="F19" s="81">
        <v>28</v>
      </c>
      <c r="G19" s="130">
        <f t="shared" si="0"/>
        <v>5.1001821493624776E-2</v>
      </c>
    </row>
    <row r="20" spans="1:7" x14ac:dyDescent="0.25">
      <c r="A20" s="113" t="s">
        <v>541</v>
      </c>
      <c r="B20" s="131">
        <v>300</v>
      </c>
      <c r="C20" s="131">
        <v>272</v>
      </c>
      <c r="D20" s="131">
        <v>270</v>
      </c>
      <c r="E20" s="132">
        <v>1080</v>
      </c>
      <c r="F20" s="81">
        <v>311</v>
      </c>
      <c r="G20" s="130">
        <f t="shared" si="0"/>
        <v>0.28796296296296298</v>
      </c>
    </row>
    <row r="21" spans="1:7" x14ac:dyDescent="0.25">
      <c r="A21" s="113" t="s">
        <v>542</v>
      </c>
      <c r="B21" s="131">
        <v>341</v>
      </c>
      <c r="C21" s="131">
        <v>323</v>
      </c>
      <c r="D21" s="131">
        <v>325</v>
      </c>
      <c r="E21" s="132">
        <v>1151</v>
      </c>
      <c r="F21" s="81">
        <v>362</v>
      </c>
      <c r="G21" s="130">
        <f t="shared" si="0"/>
        <v>0.314509122502172</v>
      </c>
    </row>
    <row r="22" spans="1:7" x14ac:dyDescent="0.25">
      <c r="A22" s="113" t="s">
        <v>543</v>
      </c>
      <c r="B22" s="131">
        <v>480</v>
      </c>
      <c r="C22" s="131">
        <v>449</v>
      </c>
      <c r="D22" s="131">
        <v>450</v>
      </c>
      <c r="E22" s="132">
        <v>1194</v>
      </c>
      <c r="F22" s="81">
        <v>512</v>
      </c>
      <c r="G22" s="130">
        <f t="shared" si="0"/>
        <v>0.42881072026800671</v>
      </c>
    </row>
    <row r="23" spans="1:7" x14ac:dyDescent="0.25">
      <c r="A23" s="113" t="s">
        <v>544</v>
      </c>
      <c r="B23" s="131">
        <v>143</v>
      </c>
      <c r="C23" s="131">
        <v>140</v>
      </c>
      <c r="D23" s="131">
        <v>141</v>
      </c>
      <c r="E23" s="132">
        <v>347</v>
      </c>
      <c r="F23" s="81">
        <v>156</v>
      </c>
      <c r="G23" s="130">
        <f t="shared" si="0"/>
        <v>0.44956772334293948</v>
      </c>
    </row>
    <row r="24" spans="1:7" x14ac:dyDescent="0.25">
      <c r="A24" s="113" t="s">
        <v>545</v>
      </c>
      <c r="B24" s="131">
        <v>330</v>
      </c>
      <c r="C24" s="131">
        <v>313</v>
      </c>
      <c r="D24" s="131">
        <v>316</v>
      </c>
      <c r="E24" s="132">
        <v>859</v>
      </c>
      <c r="F24" s="81">
        <v>366</v>
      </c>
      <c r="G24" s="130">
        <f t="shared" si="0"/>
        <v>0.42607683352735737</v>
      </c>
    </row>
    <row r="25" spans="1:7" x14ac:dyDescent="0.25">
      <c r="A25" s="113" t="s">
        <v>546</v>
      </c>
      <c r="B25" s="131">
        <v>306</v>
      </c>
      <c r="C25" s="131">
        <v>305</v>
      </c>
      <c r="D25" s="131">
        <v>308</v>
      </c>
      <c r="E25" s="132">
        <v>736</v>
      </c>
      <c r="F25" s="81">
        <v>333</v>
      </c>
      <c r="G25" s="130">
        <f t="shared" si="0"/>
        <v>0.45244565217391303</v>
      </c>
    </row>
    <row r="26" spans="1:7" x14ac:dyDescent="0.25">
      <c r="A26" s="113" t="s">
        <v>547</v>
      </c>
      <c r="B26" s="131">
        <v>65</v>
      </c>
      <c r="C26" s="131">
        <v>63</v>
      </c>
      <c r="D26" s="131">
        <v>63</v>
      </c>
      <c r="E26" s="132">
        <v>455</v>
      </c>
      <c r="F26" s="81">
        <v>68</v>
      </c>
      <c r="G26" s="130">
        <f t="shared" si="0"/>
        <v>0.14945054945054945</v>
      </c>
    </row>
    <row r="27" spans="1:7" x14ac:dyDescent="0.25">
      <c r="A27" s="113" t="s">
        <v>548</v>
      </c>
      <c r="B27" s="51">
        <v>24</v>
      </c>
      <c r="C27" s="131">
        <v>24</v>
      </c>
      <c r="D27" s="131">
        <v>24</v>
      </c>
      <c r="E27" s="132">
        <v>549</v>
      </c>
      <c r="F27" s="81">
        <v>28</v>
      </c>
      <c r="G27" s="130">
        <f t="shared" si="0"/>
        <v>5.1001821493624776E-2</v>
      </c>
    </row>
    <row r="28" spans="1:7" x14ac:dyDescent="0.25">
      <c r="A28" s="75" t="s">
        <v>19</v>
      </c>
      <c r="B28" s="124">
        <f>SUM(B7:B27)</f>
        <v>5198</v>
      </c>
      <c r="C28" s="124">
        <f>SUM(C7:C27)</f>
        <v>5004</v>
      </c>
      <c r="D28" s="124">
        <f>SUM(D7:D27)</f>
        <v>5050</v>
      </c>
      <c r="E28" s="124">
        <f>SUM(E7:E27)</f>
        <v>18335</v>
      </c>
      <c r="F28" s="124">
        <f>SUM(F7:F27)</f>
        <v>5712</v>
      </c>
      <c r="G28" s="218">
        <f>IF(E28&lt;&gt;0,F28/E28,"")</f>
        <v>0.31153531497136622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9A72F-20E2-4B77-B769-CEF14885AC3A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9.5703125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549</v>
      </c>
      <c r="B6" s="125"/>
      <c r="C6" s="125"/>
      <c r="D6" s="125"/>
      <c r="E6" s="125"/>
      <c r="F6" s="125"/>
      <c r="G6" s="126"/>
    </row>
    <row r="7" spans="1:7" x14ac:dyDescent="0.25">
      <c r="A7" s="128" t="s">
        <v>550</v>
      </c>
      <c r="B7" s="158">
        <v>218</v>
      </c>
      <c r="C7" s="158">
        <v>217</v>
      </c>
      <c r="D7" s="114">
        <v>218</v>
      </c>
      <c r="E7" s="129">
        <v>622</v>
      </c>
      <c r="F7" s="87">
        <v>253</v>
      </c>
      <c r="G7" s="130">
        <f t="shared" ref="G7:G17" si="0">IF(F7&lt;&gt;0,F7/E7,"")</f>
        <v>0.40675241157556269</v>
      </c>
    </row>
    <row r="8" spans="1:7" x14ac:dyDescent="0.25">
      <c r="A8" s="128" t="s">
        <v>551</v>
      </c>
      <c r="B8" s="161">
        <v>333</v>
      </c>
      <c r="C8" s="161">
        <v>327</v>
      </c>
      <c r="D8" s="131">
        <v>327</v>
      </c>
      <c r="E8" s="132">
        <v>868</v>
      </c>
      <c r="F8" s="81">
        <v>380</v>
      </c>
      <c r="G8" s="130">
        <f t="shared" si="0"/>
        <v>0.43778801843317972</v>
      </c>
    </row>
    <row r="9" spans="1:7" x14ac:dyDescent="0.25">
      <c r="A9" s="128" t="s">
        <v>552</v>
      </c>
      <c r="B9" s="161">
        <v>211</v>
      </c>
      <c r="C9" s="161">
        <v>210</v>
      </c>
      <c r="D9" s="131">
        <v>215</v>
      </c>
      <c r="E9" s="132">
        <v>896</v>
      </c>
      <c r="F9" s="81">
        <v>245</v>
      </c>
      <c r="G9" s="130">
        <f t="shared" si="0"/>
        <v>0.2734375</v>
      </c>
    </row>
    <row r="10" spans="1:7" x14ac:dyDescent="0.25">
      <c r="A10" s="128" t="s">
        <v>553</v>
      </c>
      <c r="B10" s="161">
        <v>242</v>
      </c>
      <c r="C10" s="161">
        <v>245</v>
      </c>
      <c r="D10" s="131">
        <v>247</v>
      </c>
      <c r="E10" s="132">
        <v>825</v>
      </c>
      <c r="F10" s="81">
        <v>274</v>
      </c>
      <c r="G10" s="130">
        <f t="shared" si="0"/>
        <v>0.33212121212121209</v>
      </c>
    </row>
    <row r="11" spans="1:7" x14ac:dyDescent="0.25">
      <c r="A11" s="128" t="s">
        <v>554</v>
      </c>
      <c r="B11" s="161">
        <v>256</v>
      </c>
      <c r="C11" s="161">
        <v>252</v>
      </c>
      <c r="D11" s="131">
        <v>262</v>
      </c>
      <c r="E11" s="132">
        <v>783</v>
      </c>
      <c r="F11" s="81">
        <v>297</v>
      </c>
      <c r="G11" s="130">
        <f t="shared" si="0"/>
        <v>0.37931034482758619</v>
      </c>
    </row>
    <row r="12" spans="1:7" x14ac:dyDescent="0.25">
      <c r="A12" s="128" t="s">
        <v>555</v>
      </c>
      <c r="B12" s="161">
        <v>249</v>
      </c>
      <c r="C12" s="161">
        <v>249</v>
      </c>
      <c r="D12" s="131">
        <v>244</v>
      </c>
      <c r="E12" s="132">
        <v>661</v>
      </c>
      <c r="F12" s="81">
        <v>276</v>
      </c>
      <c r="G12" s="130">
        <f t="shared" si="0"/>
        <v>0.41754916792738278</v>
      </c>
    </row>
    <row r="13" spans="1:7" x14ac:dyDescent="0.25">
      <c r="A13" s="128" t="s">
        <v>556</v>
      </c>
      <c r="B13" s="161">
        <v>245</v>
      </c>
      <c r="C13" s="161">
        <v>239</v>
      </c>
      <c r="D13" s="131">
        <v>246</v>
      </c>
      <c r="E13" s="132">
        <v>768</v>
      </c>
      <c r="F13" s="81">
        <v>271</v>
      </c>
      <c r="G13" s="130">
        <f t="shared" si="0"/>
        <v>0.35286458333333331</v>
      </c>
    </row>
    <row r="14" spans="1:7" x14ac:dyDescent="0.25">
      <c r="A14" s="128" t="s">
        <v>557</v>
      </c>
      <c r="B14" s="161">
        <v>228</v>
      </c>
      <c r="C14" s="161">
        <v>220</v>
      </c>
      <c r="D14" s="131">
        <v>225</v>
      </c>
      <c r="E14" s="132">
        <v>839</v>
      </c>
      <c r="F14" s="81">
        <v>260</v>
      </c>
      <c r="G14" s="130">
        <f t="shared" si="0"/>
        <v>0.30989272943980928</v>
      </c>
    </row>
    <row r="15" spans="1:7" x14ac:dyDescent="0.25">
      <c r="A15" s="128" t="s">
        <v>558</v>
      </c>
      <c r="B15" s="206">
        <v>161</v>
      </c>
      <c r="C15" s="206">
        <v>163</v>
      </c>
      <c r="D15" s="51">
        <v>157</v>
      </c>
      <c r="E15" s="132">
        <v>672</v>
      </c>
      <c r="F15" s="81">
        <v>185</v>
      </c>
      <c r="G15" s="130">
        <f t="shared" si="0"/>
        <v>0.27529761904761907</v>
      </c>
    </row>
    <row r="16" spans="1:7" x14ac:dyDescent="0.25">
      <c r="A16" s="128" t="s">
        <v>559</v>
      </c>
      <c r="B16" s="243">
        <v>200</v>
      </c>
      <c r="C16" s="243">
        <v>198</v>
      </c>
      <c r="D16" s="186">
        <v>202</v>
      </c>
      <c r="E16" s="132">
        <v>655</v>
      </c>
      <c r="F16" s="81">
        <v>223</v>
      </c>
      <c r="G16" s="130">
        <f t="shared" si="0"/>
        <v>0.34045801526717556</v>
      </c>
    </row>
    <row r="17" spans="1:7" x14ac:dyDescent="0.25">
      <c r="A17" s="128" t="s">
        <v>560</v>
      </c>
      <c r="B17" s="243">
        <v>144</v>
      </c>
      <c r="C17" s="243">
        <v>143</v>
      </c>
      <c r="D17" s="186">
        <v>145</v>
      </c>
      <c r="E17" s="132">
        <v>413</v>
      </c>
      <c r="F17" s="81">
        <v>162</v>
      </c>
      <c r="G17" s="130">
        <f t="shared" si="0"/>
        <v>0.39225181598062953</v>
      </c>
    </row>
    <row r="18" spans="1:7" x14ac:dyDescent="0.25">
      <c r="A18" s="75" t="s">
        <v>19</v>
      </c>
      <c r="B18" s="124">
        <f>SUM(B7:B17)</f>
        <v>2487</v>
      </c>
      <c r="C18" s="124">
        <f>SUM(C7:C17)</f>
        <v>2463</v>
      </c>
      <c r="D18" s="124">
        <f>SUM(D7:D17)</f>
        <v>2488</v>
      </c>
      <c r="E18" s="124">
        <f>SUM(E7:E17)</f>
        <v>8002</v>
      </c>
      <c r="F18" s="124">
        <f>SUM(F7:F17)</f>
        <v>2826</v>
      </c>
      <c r="G18" s="218">
        <f>IF(E18&lt;&gt;0,F18/E18,"")</f>
        <v>0.35316170957260684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9145E-7DE9-44CC-9473-C3599C9DA85A}">
  <dimension ref="A1:R162"/>
  <sheetViews>
    <sheetView tabSelected="1" view="pageLayout" topLeftCell="A22" zoomScaleNormal="100" workbookViewId="0">
      <selection activeCell="R162" sqref="R162"/>
    </sheetView>
  </sheetViews>
  <sheetFormatPr defaultRowHeight="15" x14ac:dyDescent="0.25"/>
  <cols>
    <col min="1" max="1" width="20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0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561</v>
      </c>
      <c r="B6" s="111"/>
      <c r="C6" s="111"/>
      <c r="D6" s="111"/>
      <c r="E6" s="111"/>
      <c r="F6" s="111"/>
      <c r="G6" s="112"/>
    </row>
    <row r="7" spans="1:7" x14ac:dyDescent="0.25">
      <c r="A7" s="128" t="s">
        <v>562</v>
      </c>
      <c r="B7" s="49">
        <v>130</v>
      </c>
      <c r="C7" s="49">
        <v>137</v>
      </c>
      <c r="D7" s="114">
        <v>131</v>
      </c>
      <c r="E7" s="129">
        <v>623</v>
      </c>
      <c r="F7" s="87">
        <v>160</v>
      </c>
      <c r="G7" s="130">
        <f>IF(F7&lt;&gt;0,F7/E7,"")</f>
        <v>0.2568218298555377</v>
      </c>
    </row>
    <row r="8" spans="1:7" x14ac:dyDescent="0.25">
      <c r="A8" s="128" t="s">
        <v>563</v>
      </c>
      <c r="B8" s="82">
        <v>192</v>
      </c>
      <c r="C8" s="82">
        <v>204</v>
      </c>
      <c r="D8" s="131">
        <v>206</v>
      </c>
      <c r="E8" s="132">
        <v>756</v>
      </c>
      <c r="F8" s="81">
        <v>227</v>
      </c>
      <c r="G8" s="130">
        <f t="shared" ref="G8:G34" si="0">IF(F8&lt;&gt;0,F8/E8,"")</f>
        <v>0.30026455026455029</v>
      </c>
    </row>
    <row r="9" spans="1:7" x14ac:dyDescent="0.25">
      <c r="A9" s="128" t="s">
        <v>564</v>
      </c>
      <c r="B9" s="82">
        <v>220</v>
      </c>
      <c r="C9" s="82">
        <v>235</v>
      </c>
      <c r="D9" s="131">
        <v>229</v>
      </c>
      <c r="E9" s="132">
        <v>898</v>
      </c>
      <c r="F9" s="81">
        <v>267</v>
      </c>
      <c r="G9" s="130">
        <f t="shared" si="0"/>
        <v>0.29732739420935411</v>
      </c>
    </row>
    <row r="10" spans="1:7" x14ac:dyDescent="0.25">
      <c r="A10" s="128" t="s">
        <v>565</v>
      </c>
      <c r="B10" s="82">
        <v>182</v>
      </c>
      <c r="C10" s="82">
        <v>192</v>
      </c>
      <c r="D10" s="131">
        <v>188</v>
      </c>
      <c r="E10" s="132">
        <v>712</v>
      </c>
      <c r="F10" s="81">
        <v>220</v>
      </c>
      <c r="G10" s="130">
        <f t="shared" si="0"/>
        <v>0.3089887640449438</v>
      </c>
    </row>
    <row r="11" spans="1:7" x14ac:dyDescent="0.25">
      <c r="A11" s="128" t="s">
        <v>566</v>
      </c>
      <c r="B11" s="82">
        <v>164</v>
      </c>
      <c r="C11" s="82">
        <v>171</v>
      </c>
      <c r="D11" s="131">
        <v>164</v>
      </c>
      <c r="E11" s="132">
        <v>607</v>
      </c>
      <c r="F11" s="81">
        <v>188</v>
      </c>
      <c r="G11" s="130">
        <f t="shared" si="0"/>
        <v>0.30971993410214166</v>
      </c>
    </row>
    <row r="12" spans="1:7" x14ac:dyDescent="0.25">
      <c r="A12" s="128" t="s">
        <v>567</v>
      </c>
      <c r="B12" s="82">
        <v>278</v>
      </c>
      <c r="C12" s="82">
        <v>291</v>
      </c>
      <c r="D12" s="131">
        <v>283</v>
      </c>
      <c r="E12" s="132">
        <v>945</v>
      </c>
      <c r="F12" s="81">
        <v>317</v>
      </c>
      <c r="G12" s="130">
        <f t="shared" si="0"/>
        <v>0.33544973544973544</v>
      </c>
    </row>
    <row r="13" spans="1:7" x14ac:dyDescent="0.25">
      <c r="A13" s="128" t="s">
        <v>568</v>
      </c>
      <c r="B13" s="82">
        <v>186</v>
      </c>
      <c r="C13" s="82">
        <v>191</v>
      </c>
      <c r="D13" s="131">
        <v>189</v>
      </c>
      <c r="E13" s="132">
        <v>625</v>
      </c>
      <c r="F13" s="81">
        <v>224</v>
      </c>
      <c r="G13" s="130">
        <f t="shared" si="0"/>
        <v>0.3584</v>
      </c>
    </row>
    <row r="14" spans="1:7" x14ac:dyDescent="0.25">
      <c r="A14" s="128" t="s">
        <v>569</v>
      </c>
      <c r="B14" s="82">
        <v>422</v>
      </c>
      <c r="C14" s="82">
        <v>450</v>
      </c>
      <c r="D14" s="131">
        <v>425</v>
      </c>
      <c r="E14" s="132">
        <v>1142</v>
      </c>
      <c r="F14" s="81">
        <v>486</v>
      </c>
      <c r="G14" s="130">
        <f t="shared" si="0"/>
        <v>0.42556917688266199</v>
      </c>
    </row>
    <row r="15" spans="1:7" x14ac:dyDescent="0.25">
      <c r="A15" s="128" t="s">
        <v>570</v>
      </c>
      <c r="B15" s="82">
        <v>364</v>
      </c>
      <c r="C15" s="82">
        <v>375</v>
      </c>
      <c r="D15" s="131">
        <v>367</v>
      </c>
      <c r="E15" s="132">
        <v>1208</v>
      </c>
      <c r="F15" s="81">
        <v>424</v>
      </c>
      <c r="G15" s="130">
        <f t="shared" si="0"/>
        <v>0.35099337748344372</v>
      </c>
    </row>
    <row r="16" spans="1:7" x14ac:dyDescent="0.25">
      <c r="A16" s="128" t="s">
        <v>571</v>
      </c>
      <c r="B16" s="82">
        <v>131</v>
      </c>
      <c r="C16" s="82">
        <v>134</v>
      </c>
      <c r="D16" s="131">
        <v>132</v>
      </c>
      <c r="E16" s="132">
        <v>576</v>
      </c>
      <c r="F16" s="81">
        <v>156</v>
      </c>
      <c r="G16" s="130">
        <f t="shared" si="0"/>
        <v>0.27083333333333331</v>
      </c>
    </row>
    <row r="17" spans="1:7" x14ac:dyDescent="0.25">
      <c r="A17" s="128" t="s">
        <v>572</v>
      </c>
      <c r="B17" s="82">
        <v>359</v>
      </c>
      <c r="C17" s="82">
        <v>368</v>
      </c>
      <c r="D17" s="131">
        <v>351</v>
      </c>
      <c r="E17" s="132">
        <v>979</v>
      </c>
      <c r="F17" s="81">
        <v>418</v>
      </c>
      <c r="G17" s="130">
        <f t="shared" si="0"/>
        <v>0.42696629213483145</v>
      </c>
    </row>
    <row r="18" spans="1:7" x14ac:dyDescent="0.25">
      <c r="A18" s="128" t="s">
        <v>573</v>
      </c>
      <c r="B18" s="82">
        <v>102</v>
      </c>
      <c r="C18" s="82">
        <v>109</v>
      </c>
      <c r="D18" s="131">
        <v>103</v>
      </c>
      <c r="E18" s="132">
        <v>392</v>
      </c>
      <c r="F18" s="81">
        <v>122</v>
      </c>
      <c r="G18" s="130">
        <f t="shared" si="0"/>
        <v>0.31122448979591838</v>
      </c>
    </row>
    <row r="19" spans="1:7" x14ac:dyDescent="0.25">
      <c r="A19" s="128" t="s">
        <v>574</v>
      </c>
      <c r="B19" s="82">
        <v>203</v>
      </c>
      <c r="C19" s="82">
        <v>210</v>
      </c>
      <c r="D19" s="131">
        <v>207</v>
      </c>
      <c r="E19" s="132">
        <v>702</v>
      </c>
      <c r="F19" s="81">
        <v>242</v>
      </c>
      <c r="G19" s="130">
        <f t="shared" si="0"/>
        <v>0.34472934472934474</v>
      </c>
    </row>
    <row r="20" spans="1:7" x14ac:dyDescent="0.25">
      <c r="A20" s="128" t="s">
        <v>575</v>
      </c>
      <c r="B20" s="82">
        <v>184</v>
      </c>
      <c r="C20" s="82">
        <v>193</v>
      </c>
      <c r="D20" s="131">
        <v>187</v>
      </c>
      <c r="E20" s="132">
        <v>711</v>
      </c>
      <c r="F20" s="81">
        <v>224</v>
      </c>
      <c r="G20" s="130">
        <f t="shared" si="0"/>
        <v>0.31504922644163152</v>
      </c>
    </row>
    <row r="21" spans="1:7" x14ac:dyDescent="0.25">
      <c r="A21" s="128" t="s">
        <v>576</v>
      </c>
      <c r="B21" s="82">
        <v>158</v>
      </c>
      <c r="C21" s="82">
        <v>170</v>
      </c>
      <c r="D21" s="131">
        <v>161</v>
      </c>
      <c r="E21" s="132">
        <v>627</v>
      </c>
      <c r="F21" s="81">
        <v>193</v>
      </c>
      <c r="G21" s="130">
        <f t="shared" si="0"/>
        <v>0.30781499202551832</v>
      </c>
    </row>
    <row r="22" spans="1:7" x14ac:dyDescent="0.25">
      <c r="A22" s="128" t="s">
        <v>577</v>
      </c>
      <c r="B22" s="82">
        <v>214</v>
      </c>
      <c r="C22" s="82">
        <v>225</v>
      </c>
      <c r="D22" s="131">
        <v>218</v>
      </c>
      <c r="E22" s="132">
        <v>760</v>
      </c>
      <c r="F22" s="81">
        <v>260</v>
      </c>
      <c r="G22" s="130">
        <f t="shared" si="0"/>
        <v>0.34210526315789475</v>
      </c>
    </row>
    <row r="23" spans="1:7" x14ac:dyDescent="0.25">
      <c r="A23" s="128" t="s">
        <v>578</v>
      </c>
      <c r="B23" s="82">
        <v>287</v>
      </c>
      <c r="C23" s="82">
        <v>300</v>
      </c>
      <c r="D23" s="131">
        <v>289</v>
      </c>
      <c r="E23" s="132">
        <v>933</v>
      </c>
      <c r="F23" s="81">
        <v>342</v>
      </c>
      <c r="G23" s="130">
        <f t="shared" si="0"/>
        <v>0.36655948553054662</v>
      </c>
    </row>
    <row r="24" spans="1:7" x14ac:dyDescent="0.25">
      <c r="A24" s="128" t="s">
        <v>579</v>
      </c>
      <c r="B24" s="82">
        <v>187</v>
      </c>
      <c r="C24" s="82">
        <v>195</v>
      </c>
      <c r="D24" s="131">
        <v>188</v>
      </c>
      <c r="E24" s="132">
        <v>635</v>
      </c>
      <c r="F24" s="81">
        <v>211</v>
      </c>
      <c r="G24" s="130">
        <f t="shared" si="0"/>
        <v>0.33228346456692914</v>
      </c>
    </row>
    <row r="25" spans="1:7" x14ac:dyDescent="0.25">
      <c r="A25" s="128" t="s">
        <v>580</v>
      </c>
      <c r="B25" s="82">
        <v>280</v>
      </c>
      <c r="C25" s="82">
        <v>290</v>
      </c>
      <c r="D25" s="131">
        <v>281</v>
      </c>
      <c r="E25" s="132">
        <v>959</v>
      </c>
      <c r="F25" s="81">
        <v>342</v>
      </c>
      <c r="G25" s="130">
        <f t="shared" si="0"/>
        <v>0.35662148070907196</v>
      </c>
    </row>
    <row r="26" spans="1:7" x14ac:dyDescent="0.25">
      <c r="A26" s="128" t="s">
        <v>581</v>
      </c>
      <c r="B26" s="82">
        <v>326</v>
      </c>
      <c r="C26" s="82">
        <v>333</v>
      </c>
      <c r="D26" s="131">
        <v>330</v>
      </c>
      <c r="E26" s="132">
        <v>944</v>
      </c>
      <c r="F26" s="81">
        <v>385</v>
      </c>
      <c r="G26" s="130">
        <f t="shared" si="0"/>
        <v>0.40783898305084748</v>
      </c>
    </row>
    <row r="27" spans="1:7" x14ac:dyDescent="0.25">
      <c r="A27" s="128" t="s">
        <v>582</v>
      </c>
      <c r="B27" s="82">
        <v>364</v>
      </c>
      <c r="C27" s="82">
        <v>383</v>
      </c>
      <c r="D27" s="131">
        <v>378</v>
      </c>
      <c r="E27" s="132">
        <v>1157</v>
      </c>
      <c r="F27" s="81">
        <v>437</v>
      </c>
      <c r="G27" s="130">
        <f t="shared" si="0"/>
        <v>0.37770095073465859</v>
      </c>
    </row>
    <row r="28" spans="1:7" x14ac:dyDescent="0.25">
      <c r="A28" s="128" t="s">
        <v>583</v>
      </c>
      <c r="B28" s="82">
        <v>260</v>
      </c>
      <c r="C28" s="82">
        <v>268</v>
      </c>
      <c r="D28" s="131">
        <v>262</v>
      </c>
      <c r="E28" s="132">
        <v>934</v>
      </c>
      <c r="F28" s="81">
        <v>317</v>
      </c>
      <c r="G28" s="130">
        <f t="shared" si="0"/>
        <v>0.33940042826552463</v>
      </c>
    </row>
    <row r="29" spans="1:7" x14ac:dyDescent="0.25">
      <c r="A29" s="128" t="s">
        <v>584</v>
      </c>
      <c r="B29" s="82">
        <v>63</v>
      </c>
      <c r="C29" s="82">
        <v>68</v>
      </c>
      <c r="D29" s="131">
        <v>63</v>
      </c>
      <c r="E29" s="132">
        <v>107</v>
      </c>
      <c r="F29" s="81">
        <v>74</v>
      </c>
      <c r="G29" s="130">
        <f t="shared" si="0"/>
        <v>0.69158878504672894</v>
      </c>
    </row>
    <row r="30" spans="1:7" x14ac:dyDescent="0.25">
      <c r="A30" s="128" t="s">
        <v>585</v>
      </c>
      <c r="B30" s="82">
        <v>292</v>
      </c>
      <c r="C30" s="82">
        <v>305</v>
      </c>
      <c r="D30" s="131">
        <v>295</v>
      </c>
      <c r="E30" s="132">
        <v>850</v>
      </c>
      <c r="F30" s="81">
        <v>332</v>
      </c>
      <c r="G30" s="130">
        <f t="shared" si="0"/>
        <v>0.39058823529411762</v>
      </c>
    </row>
    <row r="31" spans="1:7" x14ac:dyDescent="0.25">
      <c r="A31" s="128" t="s">
        <v>586</v>
      </c>
      <c r="B31" s="82">
        <v>206</v>
      </c>
      <c r="C31" s="82">
        <v>212</v>
      </c>
      <c r="D31" s="131">
        <v>207</v>
      </c>
      <c r="E31" s="132">
        <v>676</v>
      </c>
      <c r="F31" s="81">
        <v>254</v>
      </c>
      <c r="G31" s="130">
        <f t="shared" si="0"/>
        <v>0.37573964497041418</v>
      </c>
    </row>
    <row r="32" spans="1:7" x14ac:dyDescent="0.25">
      <c r="A32" s="128" t="s">
        <v>587</v>
      </c>
      <c r="B32" s="82">
        <v>183</v>
      </c>
      <c r="C32" s="82">
        <v>182</v>
      </c>
      <c r="D32" s="131">
        <v>186</v>
      </c>
      <c r="E32" s="132">
        <v>957</v>
      </c>
      <c r="F32" s="81">
        <v>221</v>
      </c>
      <c r="G32" s="130">
        <f t="shared" si="0"/>
        <v>0.2309299895506792</v>
      </c>
    </row>
    <row r="33" spans="1:7" x14ac:dyDescent="0.25">
      <c r="A33" s="128" t="s">
        <v>588</v>
      </c>
      <c r="B33" s="82">
        <v>84</v>
      </c>
      <c r="C33" s="82">
        <v>86</v>
      </c>
      <c r="D33" s="131">
        <v>83</v>
      </c>
      <c r="E33" s="132">
        <v>249</v>
      </c>
      <c r="F33" s="81">
        <v>107</v>
      </c>
      <c r="G33" s="130">
        <f t="shared" si="0"/>
        <v>0.42971887550200805</v>
      </c>
    </row>
    <row r="34" spans="1:7" x14ac:dyDescent="0.25">
      <c r="A34" s="128" t="s">
        <v>589</v>
      </c>
      <c r="B34" s="82">
        <v>148</v>
      </c>
      <c r="C34" s="82">
        <v>155</v>
      </c>
      <c r="D34" s="131">
        <v>147</v>
      </c>
      <c r="E34" s="132">
        <v>404</v>
      </c>
      <c r="F34" s="81">
        <v>182</v>
      </c>
      <c r="G34" s="130">
        <f t="shared" si="0"/>
        <v>0.45049504950495051</v>
      </c>
    </row>
    <row r="35" spans="1:7" x14ac:dyDescent="0.25">
      <c r="A35" s="128" t="s">
        <v>590</v>
      </c>
      <c r="B35" s="82">
        <v>73</v>
      </c>
      <c r="C35" s="82">
        <v>79</v>
      </c>
      <c r="D35" s="131">
        <v>71</v>
      </c>
      <c r="E35" s="132">
        <v>221</v>
      </c>
      <c r="F35" s="81">
        <v>93</v>
      </c>
      <c r="G35" s="130">
        <f>IF(F35&lt;&gt;0,F35/E35,"")</f>
        <v>0.42081447963800905</v>
      </c>
    </row>
    <row r="36" spans="1:7" x14ac:dyDescent="0.25">
      <c r="A36" s="128" t="s">
        <v>591</v>
      </c>
      <c r="B36" s="82">
        <v>71</v>
      </c>
      <c r="C36" s="82">
        <v>75</v>
      </c>
      <c r="D36" s="131">
        <v>74</v>
      </c>
      <c r="E36" s="132">
        <v>163</v>
      </c>
      <c r="F36" s="81">
        <v>87</v>
      </c>
      <c r="G36" s="130">
        <f>IF(F36&lt;&gt;0,F36/E36,"")</f>
        <v>0.53374233128834359</v>
      </c>
    </row>
    <row r="37" spans="1:7" x14ac:dyDescent="0.25">
      <c r="A37" s="128" t="s">
        <v>592</v>
      </c>
      <c r="B37" s="82">
        <v>124</v>
      </c>
      <c r="C37" s="82">
        <v>124</v>
      </c>
      <c r="D37" s="131">
        <v>123</v>
      </c>
      <c r="E37" s="132">
        <v>375</v>
      </c>
      <c r="F37" s="81">
        <v>143</v>
      </c>
      <c r="G37" s="130">
        <f>IF(F37&lt;&gt;0,F37/E37,"")</f>
        <v>0.38133333333333336</v>
      </c>
    </row>
    <row r="38" spans="1:7" x14ac:dyDescent="0.25">
      <c r="A38" s="128" t="s">
        <v>593</v>
      </c>
      <c r="B38" s="82">
        <v>65</v>
      </c>
      <c r="C38" s="82">
        <v>69</v>
      </c>
      <c r="D38" s="51">
        <v>68</v>
      </c>
      <c r="E38" s="249">
        <v>205</v>
      </c>
      <c r="F38" s="92">
        <v>77</v>
      </c>
      <c r="G38" s="250">
        <f>IF(F38&lt;&gt;0,F38/E38,"")</f>
        <v>0.37560975609756098</v>
      </c>
    </row>
    <row r="39" spans="1:7" x14ac:dyDescent="0.25">
      <c r="A39" s="75" t="s">
        <v>19</v>
      </c>
      <c r="B39" s="124">
        <f>SUM(B7:B38)</f>
        <v>6502</v>
      </c>
      <c r="C39" s="124">
        <f>SUM(C7:C38)</f>
        <v>6779</v>
      </c>
      <c r="D39" s="124">
        <f>SUM(D7:D38)</f>
        <v>6586</v>
      </c>
      <c r="E39" s="124">
        <f>SUM(E7:E38)</f>
        <v>22032</v>
      </c>
      <c r="F39" s="124">
        <f>SUM(F7:F38)</f>
        <v>7732</v>
      </c>
      <c r="G39" s="218">
        <f>IF(E39&lt;&gt;0,F39/E39,"")</f>
        <v>0.35094408133623822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  <rowBreaks count="1" manualBreakCount="1">
    <brk id="2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7E77B-B031-44FE-B452-3AD7FEAE0F22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81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154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28" t="s">
        <v>155</v>
      </c>
      <c r="B7" s="49">
        <v>122</v>
      </c>
      <c r="C7" s="87">
        <v>12</v>
      </c>
      <c r="D7" s="87">
        <v>492</v>
      </c>
      <c r="E7" s="49">
        <v>56</v>
      </c>
      <c r="F7" s="48">
        <v>66</v>
      </c>
      <c r="G7" s="155">
        <v>415</v>
      </c>
      <c r="H7" s="87">
        <v>108</v>
      </c>
      <c r="I7" s="89"/>
      <c r="J7" s="90"/>
      <c r="K7" s="91"/>
    </row>
    <row r="8" spans="1:11" x14ac:dyDescent="0.25">
      <c r="A8" s="128" t="s">
        <v>156</v>
      </c>
      <c r="B8" s="82">
        <v>32</v>
      </c>
      <c r="C8" s="81">
        <v>3</v>
      </c>
      <c r="D8" s="81">
        <v>304</v>
      </c>
      <c r="E8" s="82">
        <v>16</v>
      </c>
      <c r="F8" s="98">
        <v>17</v>
      </c>
      <c r="G8" s="144">
        <v>263</v>
      </c>
      <c r="H8" s="81">
        <v>54</v>
      </c>
      <c r="I8" s="94"/>
      <c r="J8" s="95"/>
      <c r="K8" s="96"/>
    </row>
    <row r="9" spans="1:11" x14ac:dyDescent="0.25">
      <c r="A9" s="128" t="s">
        <v>157</v>
      </c>
      <c r="B9" s="82">
        <v>36</v>
      </c>
      <c r="C9" s="81">
        <v>3</v>
      </c>
      <c r="D9" s="81">
        <v>277</v>
      </c>
      <c r="E9" s="82">
        <v>14</v>
      </c>
      <c r="F9" s="98">
        <v>23</v>
      </c>
      <c r="G9" s="144">
        <v>218</v>
      </c>
      <c r="H9" s="81">
        <v>74</v>
      </c>
      <c r="I9" s="94"/>
      <c r="J9" s="95"/>
      <c r="K9" s="96"/>
    </row>
    <row r="10" spans="1:11" x14ac:dyDescent="0.25">
      <c r="A10" s="128" t="s">
        <v>158</v>
      </c>
      <c r="B10" s="82">
        <v>2</v>
      </c>
      <c r="C10" s="81">
        <v>1</v>
      </c>
      <c r="D10" s="81">
        <v>65</v>
      </c>
      <c r="E10" s="82">
        <v>2</v>
      </c>
      <c r="F10" s="98">
        <v>1</v>
      </c>
      <c r="G10" s="144">
        <v>56</v>
      </c>
      <c r="H10" s="81">
        <v>10</v>
      </c>
      <c r="I10" s="94"/>
      <c r="J10" s="95"/>
      <c r="K10" s="96"/>
    </row>
    <row r="11" spans="1:11" x14ac:dyDescent="0.25">
      <c r="A11" s="128" t="s">
        <v>159</v>
      </c>
      <c r="B11" s="82">
        <v>82</v>
      </c>
      <c r="C11" s="81">
        <v>17</v>
      </c>
      <c r="D11" s="81">
        <v>453</v>
      </c>
      <c r="E11" s="82">
        <v>33</v>
      </c>
      <c r="F11" s="98">
        <v>55</v>
      </c>
      <c r="G11" s="144">
        <v>389</v>
      </c>
      <c r="H11" s="81">
        <v>97</v>
      </c>
      <c r="I11" s="94"/>
      <c r="J11" s="95"/>
      <c r="K11" s="96"/>
    </row>
    <row r="12" spans="1:11" x14ac:dyDescent="0.25">
      <c r="A12" s="128" t="s">
        <v>160</v>
      </c>
      <c r="B12" s="82">
        <v>9</v>
      </c>
      <c r="C12" s="81">
        <v>2</v>
      </c>
      <c r="D12" s="81">
        <v>76</v>
      </c>
      <c r="E12" s="82">
        <v>3</v>
      </c>
      <c r="F12" s="98">
        <v>6</v>
      </c>
      <c r="G12" s="144">
        <v>71</v>
      </c>
      <c r="H12" s="81">
        <v>14</v>
      </c>
      <c r="I12" s="94"/>
      <c r="J12" s="95"/>
      <c r="K12" s="96"/>
    </row>
    <row r="13" spans="1:11" x14ac:dyDescent="0.25">
      <c r="A13" s="75" t="s">
        <v>19</v>
      </c>
      <c r="B13" s="124">
        <f t="shared" ref="B13:H13" si="0">SUM(B7:B12)</f>
        <v>283</v>
      </c>
      <c r="C13" s="124">
        <f t="shared" si="0"/>
        <v>38</v>
      </c>
      <c r="D13" s="124">
        <f t="shared" si="0"/>
        <v>1667</v>
      </c>
      <c r="E13" s="124">
        <f t="shared" si="0"/>
        <v>124</v>
      </c>
      <c r="F13" s="124">
        <f t="shared" si="0"/>
        <v>168</v>
      </c>
      <c r="G13" s="124">
        <f t="shared" si="0"/>
        <v>1412</v>
      </c>
      <c r="H13" s="124">
        <f t="shared" si="0"/>
        <v>357</v>
      </c>
      <c r="I13" s="76"/>
      <c r="J13" s="76"/>
      <c r="K13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A3603-3CC0-47FA-A760-332270923FF6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9.2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594</v>
      </c>
      <c r="B6" s="125"/>
      <c r="C6" s="125"/>
      <c r="D6" s="125"/>
      <c r="E6" s="125"/>
      <c r="F6" s="125"/>
      <c r="G6" s="126"/>
    </row>
    <row r="7" spans="1:7" x14ac:dyDescent="0.25">
      <c r="A7" s="128">
        <v>1</v>
      </c>
      <c r="B7" s="49">
        <v>309</v>
      </c>
      <c r="C7" s="158">
        <v>304</v>
      </c>
      <c r="D7" s="114">
        <v>309</v>
      </c>
      <c r="E7" s="87">
        <v>776</v>
      </c>
      <c r="F7" s="87">
        <v>375</v>
      </c>
      <c r="G7" s="130">
        <f t="shared" ref="G7:G12" si="0">IF(F7&lt;&gt;0,F7/E7,"")</f>
        <v>0.48324742268041238</v>
      </c>
    </row>
    <row r="8" spans="1:7" x14ac:dyDescent="0.25">
      <c r="A8" s="128">
        <v>2</v>
      </c>
      <c r="B8" s="82">
        <v>209</v>
      </c>
      <c r="C8" s="161">
        <v>209</v>
      </c>
      <c r="D8" s="131">
        <v>207</v>
      </c>
      <c r="E8" s="81">
        <v>593</v>
      </c>
      <c r="F8" s="81">
        <v>271</v>
      </c>
      <c r="G8" s="130">
        <f t="shared" si="0"/>
        <v>0.45699831365935917</v>
      </c>
    </row>
    <row r="9" spans="1:7" x14ac:dyDescent="0.25">
      <c r="A9" s="128">
        <v>3</v>
      </c>
      <c r="B9" s="82">
        <v>265</v>
      </c>
      <c r="C9" s="161">
        <v>265</v>
      </c>
      <c r="D9" s="131">
        <v>269</v>
      </c>
      <c r="E9" s="81">
        <v>675</v>
      </c>
      <c r="F9" s="81">
        <v>309</v>
      </c>
      <c r="G9" s="130">
        <f t="shared" si="0"/>
        <v>0.45777777777777778</v>
      </c>
    </row>
    <row r="10" spans="1:7" x14ac:dyDescent="0.25">
      <c r="A10" s="128">
        <v>4</v>
      </c>
      <c r="B10" s="82">
        <v>204</v>
      </c>
      <c r="C10" s="161">
        <v>199</v>
      </c>
      <c r="D10" s="131">
        <v>208</v>
      </c>
      <c r="E10" s="81">
        <v>482</v>
      </c>
      <c r="F10" s="81">
        <v>257</v>
      </c>
      <c r="G10" s="130">
        <f t="shared" si="0"/>
        <v>0.53319502074688796</v>
      </c>
    </row>
    <row r="11" spans="1:7" x14ac:dyDescent="0.25">
      <c r="A11" s="128">
        <v>5</v>
      </c>
      <c r="B11" s="82">
        <v>60</v>
      </c>
      <c r="C11" s="161">
        <v>60</v>
      </c>
      <c r="D11" s="131">
        <v>60</v>
      </c>
      <c r="E11" s="81">
        <v>105</v>
      </c>
      <c r="F11" s="81">
        <v>71</v>
      </c>
      <c r="G11" s="130">
        <f t="shared" si="0"/>
        <v>0.67619047619047623</v>
      </c>
    </row>
    <row r="12" spans="1:7" x14ac:dyDescent="0.25">
      <c r="A12" s="128">
        <v>6</v>
      </c>
      <c r="B12" s="82">
        <v>48</v>
      </c>
      <c r="C12" s="161">
        <v>47</v>
      </c>
      <c r="D12" s="131">
        <v>47</v>
      </c>
      <c r="E12" s="81">
        <v>80</v>
      </c>
      <c r="F12" s="81">
        <v>66</v>
      </c>
      <c r="G12" s="130">
        <f t="shared" si="0"/>
        <v>0.82499999999999996</v>
      </c>
    </row>
    <row r="13" spans="1:7" x14ac:dyDescent="0.25">
      <c r="A13" s="75" t="s">
        <v>19</v>
      </c>
      <c r="B13" s="124">
        <f>SUM(B7:B12)</f>
        <v>1095</v>
      </c>
      <c r="C13" s="124">
        <f>SUM(C7:C12)</f>
        <v>1084</v>
      </c>
      <c r="D13" s="124">
        <f>SUM(D7:D12)</f>
        <v>1100</v>
      </c>
      <c r="E13" s="124">
        <f>SUM(E7:E12)</f>
        <v>2711</v>
      </c>
      <c r="F13" s="124">
        <f>SUM(F7:F12)</f>
        <v>1349</v>
      </c>
      <c r="G13" s="218">
        <f>IF(E13&lt;&gt;0,F13/E13,"")</f>
        <v>0.49760236075248987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535B3-94D8-4F85-B3AE-BD033F249A5B}">
  <dimension ref="A1:R162"/>
  <sheetViews>
    <sheetView tabSelected="1" view="pageLayout" topLeftCell="A4" zoomScaleNormal="100" workbookViewId="0">
      <selection activeCell="R162" sqref="R162"/>
    </sheetView>
  </sheetViews>
  <sheetFormatPr defaultRowHeight="15" x14ac:dyDescent="0.25"/>
  <cols>
    <col min="1" max="1" width="18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5.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595</v>
      </c>
      <c r="B6" s="111"/>
      <c r="C6" s="111"/>
      <c r="D6" s="111"/>
      <c r="E6" s="111"/>
      <c r="F6" s="111"/>
      <c r="G6" s="112"/>
    </row>
    <row r="7" spans="1:7" x14ac:dyDescent="0.25">
      <c r="A7" s="113" t="s">
        <v>596</v>
      </c>
      <c r="B7" s="49">
        <v>212</v>
      </c>
      <c r="C7" s="158">
        <v>213</v>
      </c>
      <c r="D7" s="114">
        <v>228</v>
      </c>
      <c r="E7" s="129">
        <v>817</v>
      </c>
      <c r="F7" s="87">
        <v>261</v>
      </c>
      <c r="G7" s="130">
        <f>IF(F7&lt;&gt;0,F7/E7,"")</f>
        <v>0.31946144430844553</v>
      </c>
    </row>
    <row r="8" spans="1:7" x14ac:dyDescent="0.25">
      <c r="A8" s="113" t="s">
        <v>597</v>
      </c>
      <c r="B8" s="82">
        <v>357</v>
      </c>
      <c r="C8" s="161">
        <v>354</v>
      </c>
      <c r="D8" s="131">
        <v>382</v>
      </c>
      <c r="E8" s="132">
        <v>1117</v>
      </c>
      <c r="F8" s="81">
        <v>444</v>
      </c>
      <c r="G8" s="130">
        <f t="shared" ref="G8:G16" si="0">IF(F8&lt;&gt;0,F8/E8,"")</f>
        <v>0.39749328558639213</v>
      </c>
    </row>
    <row r="9" spans="1:7" x14ac:dyDescent="0.25">
      <c r="A9" s="113" t="s">
        <v>598</v>
      </c>
      <c r="B9" s="82">
        <v>243</v>
      </c>
      <c r="C9" s="161">
        <v>243</v>
      </c>
      <c r="D9" s="131">
        <v>264</v>
      </c>
      <c r="E9" s="132">
        <v>726</v>
      </c>
      <c r="F9" s="81">
        <v>279</v>
      </c>
      <c r="G9" s="130">
        <f t="shared" si="0"/>
        <v>0.38429752066115702</v>
      </c>
    </row>
    <row r="10" spans="1:7" x14ac:dyDescent="0.25">
      <c r="A10" s="113" t="s">
        <v>599</v>
      </c>
      <c r="B10" s="82">
        <v>215</v>
      </c>
      <c r="C10" s="161">
        <v>206</v>
      </c>
      <c r="D10" s="131">
        <v>231</v>
      </c>
      <c r="E10" s="132">
        <v>771</v>
      </c>
      <c r="F10" s="81">
        <v>296</v>
      </c>
      <c r="G10" s="130">
        <f t="shared" si="0"/>
        <v>0.383916990920882</v>
      </c>
    </row>
    <row r="11" spans="1:7" x14ac:dyDescent="0.25">
      <c r="A11" s="113" t="s">
        <v>600</v>
      </c>
      <c r="B11" s="82">
        <v>40</v>
      </c>
      <c r="C11" s="161">
        <v>39</v>
      </c>
      <c r="D11" s="131">
        <v>40</v>
      </c>
      <c r="E11" s="132">
        <v>65</v>
      </c>
      <c r="F11" s="81">
        <v>49</v>
      </c>
      <c r="G11" s="130">
        <f t="shared" si="0"/>
        <v>0.75384615384615383</v>
      </c>
    </row>
    <row r="12" spans="1:7" x14ac:dyDescent="0.25">
      <c r="A12" s="113" t="s">
        <v>601</v>
      </c>
      <c r="B12" s="82">
        <v>187</v>
      </c>
      <c r="C12" s="161">
        <v>171</v>
      </c>
      <c r="D12" s="131">
        <v>183</v>
      </c>
      <c r="E12" s="132">
        <v>516</v>
      </c>
      <c r="F12" s="81">
        <v>229</v>
      </c>
      <c r="G12" s="130">
        <f t="shared" si="0"/>
        <v>0.44379844961240311</v>
      </c>
    </row>
    <row r="13" spans="1:7" x14ac:dyDescent="0.25">
      <c r="A13" s="113" t="s">
        <v>602</v>
      </c>
      <c r="B13" s="82">
        <v>124</v>
      </c>
      <c r="C13" s="161">
        <v>119</v>
      </c>
      <c r="D13" s="131">
        <v>126</v>
      </c>
      <c r="E13" s="132">
        <v>252</v>
      </c>
      <c r="F13" s="81">
        <v>141</v>
      </c>
      <c r="G13" s="130">
        <f t="shared" si="0"/>
        <v>0.55952380952380953</v>
      </c>
    </row>
    <row r="14" spans="1:7" x14ac:dyDescent="0.25">
      <c r="A14" s="113" t="s">
        <v>603</v>
      </c>
      <c r="B14" s="82">
        <v>55</v>
      </c>
      <c r="C14" s="161">
        <v>51</v>
      </c>
      <c r="D14" s="131">
        <v>54</v>
      </c>
      <c r="E14" s="132">
        <v>132</v>
      </c>
      <c r="F14" s="81">
        <v>80</v>
      </c>
      <c r="G14" s="130">
        <f t="shared" si="0"/>
        <v>0.60606060606060608</v>
      </c>
    </row>
    <row r="15" spans="1:7" x14ac:dyDescent="0.25">
      <c r="A15" s="113" t="s">
        <v>297</v>
      </c>
      <c r="B15" s="82">
        <v>174</v>
      </c>
      <c r="C15" s="161">
        <v>178</v>
      </c>
      <c r="D15" s="131">
        <v>190</v>
      </c>
      <c r="E15" s="132">
        <v>518</v>
      </c>
      <c r="F15" s="81">
        <v>232</v>
      </c>
      <c r="G15" s="130">
        <f t="shared" si="0"/>
        <v>0.44787644787644787</v>
      </c>
    </row>
    <row r="16" spans="1:7" x14ac:dyDescent="0.25">
      <c r="A16" s="113" t="s">
        <v>604</v>
      </c>
      <c r="B16" s="82">
        <v>122</v>
      </c>
      <c r="C16" s="161">
        <v>123</v>
      </c>
      <c r="D16" s="131">
        <v>118</v>
      </c>
      <c r="E16" s="132">
        <v>343</v>
      </c>
      <c r="F16" s="81">
        <v>165</v>
      </c>
      <c r="G16" s="130">
        <f t="shared" si="0"/>
        <v>0.48104956268221577</v>
      </c>
    </row>
    <row r="17" spans="1:7" x14ac:dyDescent="0.25">
      <c r="A17" s="113" t="s">
        <v>605</v>
      </c>
      <c r="B17" s="82">
        <v>32</v>
      </c>
      <c r="C17" s="161">
        <v>35</v>
      </c>
      <c r="D17" s="131">
        <v>41</v>
      </c>
      <c r="E17" s="132">
        <v>76</v>
      </c>
      <c r="F17" s="81">
        <v>41</v>
      </c>
      <c r="G17" s="130">
        <f>IF(F17&lt;&gt;0,F17/E17,"")</f>
        <v>0.53947368421052633</v>
      </c>
    </row>
    <row r="18" spans="1:7" x14ac:dyDescent="0.25">
      <c r="A18" s="113" t="s">
        <v>606</v>
      </c>
      <c r="B18" s="82">
        <v>15</v>
      </c>
      <c r="C18" s="161">
        <v>16</v>
      </c>
      <c r="D18" s="131">
        <v>16</v>
      </c>
      <c r="E18" s="132">
        <v>27</v>
      </c>
      <c r="F18" s="81">
        <v>16</v>
      </c>
      <c r="G18" s="130">
        <f>IF(F18&lt;&gt;0,F18/E18,"")</f>
        <v>0.59259259259259256</v>
      </c>
    </row>
    <row r="19" spans="1:7" x14ac:dyDescent="0.25">
      <c r="A19" s="75" t="s">
        <v>19</v>
      </c>
      <c r="B19" s="124">
        <f>SUM(B7:B18)</f>
        <v>1776</v>
      </c>
      <c r="C19" s="124">
        <f>SUM(C7:C18)</f>
        <v>1748</v>
      </c>
      <c r="D19" s="124">
        <f>SUM(D7:D18)</f>
        <v>1873</v>
      </c>
      <c r="E19" s="124">
        <f>SUM(E7:E18)</f>
        <v>5360</v>
      </c>
      <c r="F19" s="124">
        <f>SUM(F7:F18)</f>
        <v>2233</v>
      </c>
      <c r="G19" s="218">
        <f>IF(E19&lt;&gt;0,F19/E19,"")</f>
        <v>0.4166044776119403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3C7B3-B40B-40E6-9FA5-562565764992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3.7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607</v>
      </c>
      <c r="B6" s="111"/>
      <c r="C6" s="111"/>
      <c r="D6" s="111"/>
      <c r="E6" s="111"/>
      <c r="F6" s="111"/>
      <c r="G6" s="112"/>
    </row>
    <row r="7" spans="1:7" x14ac:dyDescent="0.25">
      <c r="A7" s="128">
        <v>1</v>
      </c>
      <c r="B7" s="49">
        <v>254</v>
      </c>
      <c r="C7" s="114">
        <v>253</v>
      </c>
      <c r="D7" s="114">
        <v>256</v>
      </c>
      <c r="E7" s="129">
        <v>1086</v>
      </c>
      <c r="F7" s="87"/>
      <c r="G7" s="130" t="str">
        <f t="shared" ref="G7:G16" si="0">IF(F7&lt;&gt;0,F7/E7,"")</f>
        <v/>
      </c>
    </row>
    <row r="8" spans="1:7" x14ac:dyDescent="0.25">
      <c r="A8" s="128">
        <v>2</v>
      </c>
      <c r="B8" s="82">
        <v>705</v>
      </c>
      <c r="C8" s="131">
        <v>697</v>
      </c>
      <c r="D8" s="131">
        <v>713</v>
      </c>
      <c r="E8" s="132">
        <v>2060</v>
      </c>
      <c r="F8" s="81"/>
      <c r="G8" s="130" t="str">
        <f t="shared" si="0"/>
        <v/>
      </c>
    </row>
    <row r="9" spans="1:7" x14ac:dyDescent="0.25">
      <c r="A9" s="128">
        <v>3</v>
      </c>
      <c r="B9" s="82">
        <v>259</v>
      </c>
      <c r="C9" s="131">
        <v>261</v>
      </c>
      <c r="D9" s="131">
        <v>267</v>
      </c>
      <c r="E9" s="132">
        <v>881</v>
      </c>
      <c r="F9" s="81"/>
      <c r="G9" s="130" t="str">
        <f t="shared" si="0"/>
        <v/>
      </c>
    </row>
    <row r="10" spans="1:7" x14ac:dyDescent="0.25">
      <c r="A10" s="128">
        <v>4</v>
      </c>
      <c r="B10" s="82">
        <v>163</v>
      </c>
      <c r="C10" s="131">
        <v>156</v>
      </c>
      <c r="D10" s="131">
        <v>160</v>
      </c>
      <c r="E10" s="132">
        <v>539</v>
      </c>
      <c r="F10" s="81"/>
      <c r="G10" s="130" t="str">
        <f t="shared" si="0"/>
        <v/>
      </c>
    </row>
    <row r="11" spans="1:7" x14ac:dyDescent="0.25">
      <c r="A11" s="128">
        <v>5</v>
      </c>
      <c r="B11" s="82">
        <v>729</v>
      </c>
      <c r="C11" s="131">
        <v>722</v>
      </c>
      <c r="D11" s="131">
        <v>741</v>
      </c>
      <c r="E11" s="132">
        <v>1910</v>
      </c>
      <c r="F11" s="81"/>
      <c r="G11" s="130" t="str">
        <f t="shared" si="0"/>
        <v/>
      </c>
    </row>
    <row r="12" spans="1:7" x14ac:dyDescent="0.25">
      <c r="A12" s="128">
        <v>6</v>
      </c>
      <c r="B12" s="82">
        <v>546</v>
      </c>
      <c r="C12" s="131">
        <v>539</v>
      </c>
      <c r="D12" s="131">
        <v>544</v>
      </c>
      <c r="E12" s="132">
        <v>1465</v>
      </c>
      <c r="F12" s="81"/>
      <c r="G12" s="130" t="str">
        <f t="shared" si="0"/>
        <v/>
      </c>
    </row>
    <row r="13" spans="1:7" x14ac:dyDescent="0.25">
      <c r="A13" s="128">
        <v>7</v>
      </c>
      <c r="B13" s="82">
        <v>130</v>
      </c>
      <c r="C13" s="131">
        <v>127</v>
      </c>
      <c r="D13" s="131">
        <v>128</v>
      </c>
      <c r="E13" s="132">
        <v>325</v>
      </c>
      <c r="F13" s="81"/>
      <c r="G13" s="130" t="str">
        <f t="shared" si="0"/>
        <v/>
      </c>
    </row>
    <row r="14" spans="1:7" x14ac:dyDescent="0.25">
      <c r="A14" s="128">
        <v>8</v>
      </c>
      <c r="B14" s="82">
        <v>590</v>
      </c>
      <c r="C14" s="131">
        <v>590</v>
      </c>
      <c r="D14" s="131">
        <v>595</v>
      </c>
      <c r="E14" s="132">
        <v>1762</v>
      </c>
      <c r="F14" s="81"/>
      <c r="G14" s="130" t="str">
        <f t="shared" si="0"/>
        <v/>
      </c>
    </row>
    <row r="15" spans="1:7" x14ac:dyDescent="0.25">
      <c r="A15" s="128">
        <v>9</v>
      </c>
      <c r="B15" s="54">
        <v>422</v>
      </c>
      <c r="C15" s="131">
        <v>420</v>
      </c>
      <c r="D15" s="131">
        <v>418</v>
      </c>
      <c r="E15" s="132">
        <v>1272</v>
      </c>
      <c r="F15" s="81"/>
      <c r="G15" s="130" t="str">
        <f t="shared" si="0"/>
        <v/>
      </c>
    </row>
    <row r="16" spans="1:7" x14ac:dyDescent="0.25">
      <c r="A16" s="128">
        <v>10</v>
      </c>
      <c r="B16" s="63">
        <v>70</v>
      </c>
      <c r="C16" s="131">
        <v>70</v>
      </c>
      <c r="D16" s="131">
        <v>69</v>
      </c>
      <c r="E16" s="132">
        <v>216</v>
      </c>
      <c r="F16" s="81"/>
      <c r="G16" s="130" t="str">
        <f t="shared" si="0"/>
        <v/>
      </c>
    </row>
    <row r="17" spans="1:7" x14ac:dyDescent="0.25">
      <c r="A17" s="75" t="s">
        <v>19</v>
      </c>
      <c r="B17" s="124">
        <f>SUM(B7:B16)</f>
        <v>3868</v>
      </c>
      <c r="C17" s="124">
        <f>SUM(C7:C16)</f>
        <v>3835</v>
      </c>
      <c r="D17" s="124">
        <f>SUM(D7:D16)</f>
        <v>3891</v>
      </c>
      <c r="E17" s="124">
        <f>SUM(E7:E16)</f>
        <v>11516</v>
      </c>
      <c r="F17" s="124">
        <f>SUM(F7:F16)</f>
        <v>0</v>
      </c>
      <c r="G17" s="218">
        <f>IF(E17&lt;&gt;0,F17/E17,"")</f>
        <v>0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C4808-8C0B-4875-A05E-5B82B1B7CCC7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0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608</v>
      </c>
      <c r="B6" s="125"/>
      <c r="C6" s="125"/>
      <c r="D6" s="125"/>
      <c r="E6" s="125"/>
      <c r="F6" s="125"/>
      <c r="G6" s="125"/>
    </row>
    <row r="7" spans="1:7" x14ac:dyDescent="0.25">
      <c r="A7" s="128">
        <v>1</v>
      </c>
      <c r="B7" s="49">
        <v>292</v>
      </c>
      <c r="C7" s="49">
        <v>289</v>
      </c>
      <c r="D7" s="49">
        <v>299</v>
      </c>
      <c r="E7" s="114">
        <v>712</v>
      </c>
      <c r="F7" s="114">
        <v>369</v>
      </c>
      <c r="G7" s="313">
        <f t="shared" ref="G7:G13" si="0">IF(E7&lt;&gt;0,F7/E7,"")</f>
        <v>0.5182584269662921</v>
      </c>
    </row>
    <row r="8" spans="1:7" x14ac:dyDescent="0.25">
      <c r="A8" s="128">
        <v>2</v>
      </c>
      <c r="B8" s="54">
        <v>372</v>
      </c>
      <c r="C8" s="54">
        <v>372</v>
      </c>
      <c r="D8" s="54">
        <v>382</v>
      </c>
      <c r="E8" s="51">
        <v>885</v>
      </c>
      <c r="F8" s="51">
        <v>465</v>
      </c>
      <c r="G8" s="314">
        <f t="shared" si="0"/>
        <v>0.52542372881355937</v>
      </c>
    </row>
    <row r="9" spans="1:7" x14ac:dyDescent="0.25">
      <c r="A9" s="128">
        <v>3</v>
      </c>
      <c r="B9" s="54">
        <v>423</v>
      </c>
      <c r="C9" s="54">
        <v>420</v>
      </c>
      <c r="D9" s="54">
        <v>431</v>
      </c>
      <c r="E9" s="51">
        <v>1028</v>
      </c>
      <c r="F9" s="51">
        <v>507</v>
      </c>
      <c r="G9" s="314">
        <f t="shared" si="0"/>
        <v>0.49319066147859925</v>
      </c>
    </row>
    <row r="10" spans="1:7" x14ac:dyDescent="0.25">
      <c r="A10" s="182">
        <v>4</v>
      </c>
      <c r="B10" s="54">
        <v>137</v>
      </c>
      <c r="C10" s="54">
        <v>135</v>
      </c>
      <c r="D10" s="54">
        <v>138</v>
      </c>
      <c r="E10" s="51">
        <v>340</v>
      </c>
      <c r="F10" s="51">
        <v>161</v>
      </c>
      <c r="G10" s="314">
        <f t="shared" si="0"/>
        <v>0.47352941176470587</v>
      </c>
    </row>
    <row r="11" spans="1:7" x14ac:dyDescent="0.25">
      <c r="A11" s="182">
        <v>5</v>
      </c>
      <c r="B11" s="54">
        <v>52</v>
      </c>
      <c r="C11" s="54">
        <v>48</v>
      </c>
      <c r="D11" s="54">
        <v>51</v>
      </c>
      <c r="E11" s="51">
        <v>122</v>
      </c>
      <c r="F11" s="51">
        <v>59</v>
      </c>
      <c r="G11" s="314">
        <f t="shared" si="0"/>
        <v>0.48360655737704916</v>
      </c>
    </row>
    <row r="12" spans="1:7" x14ac:dyDescent="0.25">
      <c r="A12" s="128">
        <v>6</v>
      </c>
      <c r="B12" s="54">
        <v>103</v>
      </c>
      <c r="C12" s="54">
        <v>101</v>
      </c>
      <c r="D12" s="54">
        <v>102</v>
      </c>
      <c r="E12" s="51">
        <v>361</v>
      </c>
      <c r="F12" s="51">
        <v>115</v>
      </c>
      <c r="G12" s="314">
        <f t="shared" si="0"/>
        <v>0.31855955678670361</v>
      </c>
    </row>
    <row r="13" spans="1:7" x14ac:dyDescent="0.25">
      <c r="A13" s="75" t="s">
        <v>19</v>
      </c>
      <c r="B13" s="124">
        <f>SUM(B7:B12)</f>
        <v>1379</v>
      </c>
      <c r="C13" s="124">
        <f>SUM(C7:C12)</f>
        <v>1365</v>
      </c>
      <c r="D13" s="124">
        <f>SUM(D7:D12)</f>
        <v>1403</v>
      </c>
      <c r="E13" s="124">
        <f>SUM(E7:E12)</f>
        <v>3448</v>
      </c>
      <c r="F13" s="124">
        <f>SUM(F7:F12)</f>
        <v>1676</v>
      </c>
      <c r="G13" s="231">
        <f t="shared" si="0"/>
        <v>0.48607888631090485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CFA50-5D54-4EE5-A8FA-6C30878FE99B}">
  <dimension ref="A1:R162"/>
  <sheetViews>
    <sheetView tabSelected="1" view="pageLayout" topLeftCell="A17" zoomScaleNormal="100" workbookViewId="0">
      <selection activeCell="R162" sqref="R162"/>
    </sheetView>
  </sheetViews>
  <sheetFormatPr defaultRowHeight="15" x14ac:dyDescent="0.25"/>
  <cols>
    <col min="1" max="1" width="14.5703125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103.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609</v>
      </c>
      <c r="B6" s="111"/>
      <c r="C6" s="111"/>
      <c r="D6" s="111"/>
      <c r="E6" s="111"/>
      <c r="F6" s="111"/>
      <c r="G6" s="319"/>
    </row>
    <row r="7" spans="1:7" x14ac:dyDescent="0.25">
      <c r="A7" s="113" t="s">
        <v>610</v>
      </c>
      <c r="B7" s="114"/>
      <c r="C7" s="163"/>
      <c r="D7" s="114"/>
      <c r="E7" s="129">
        <v>152</v>
      </c>
      <c r="F7" s="87"/>
      <c r="G7" s="227">
        <f t="shared" ref="G7:G21" si="0">IF(E7&lt;&gt;0,F7/E7,"")</f>
        <v>0</v>
      </c>
    </row>
    <row r="8" spans="1:7" x14ac:dyDescent="0.25">
      <c r="A8" s="113" t="s">
        <v>611</v>
      </c>
      <c r="B8" s="131"/>
      <c r="C8" s="164"/>
      <c r="D8" s="131"/>
      <c r="E8" s="132">
        <v>416</v>
      </c>
      <c r="F8" s="81"/>
      <c r="G8" s="229">
        <f t="shared" si="0"/>
        <v>0</v>
      </c>
    </row>
    <row r="9" spans="1:7" x14ac:dyDescent="0.25">
      <c r="A9" s="113" t="s">
        <v>612</v>
      </c>
      <c r="B9" s="131"/>
      <c r="C9" s="164"/>
      <c r="D9" s="131"/>
      <c r="E9" s="132">
        <v>748</v>
      </c>
      <c r="F9" s="81"/>
      <c r="G9" s="229">
        <f t="shared" si="0"/>
        <v>0</v>
      </c>
    </row>
    <row r="10" spans="1:7" x14ac:dyDescent="0.25">
      <c r="A10" s="113" t="s">
        <v>613</v>
      </c>
      <c r="B10" s="131"/>
      <c r="C10" s="164"/>
      <c r="D10" s="131"/>
      <c r="E10" s="132">
        <v>358</v>
      </c>
      <c r="F10" s="81"/>
      <c r="G10" s="229">
        <f t="shared" si="0"/>
        <v>0</v>
      </c>
    </row>
    <row r="11" spans="1:7" x14ac:dyDescent="0.25">
      <c r="A11" s="113" t="s">
        <v>614</v>
      </c>
      <c r="B11" s="131"/>
      <c r="C11" s="164"/>
      <c r="D11" s="131"/>
      <c r="E11" s="132">
        <v>1081</v>
      </c>
      <c r="F11" s="81"/>
      <c r="G11" s="229">
        <f t="shared" si="0"/>
        <v>0</v>
      </c>
    </row>
    <row r="12" spans="1:7" x14ac:dyDescent="0.25">
      <c r="A12" s="113" t="s">
        <v>615</v>
      </c>
      <c r="B12" s="131"/>
      <c r="C12" s="164"/>
      <c r="D12" s="131"/>
      <c r="E12" s="132">
        <v>1493</v>
      </c>
      <c r="F12" s="81"/>
      <c r="G12" s="229">
        <f t="shared" si="0"/>
        <v>0</v>
      </c>
    </row>
    <row r="13" spans="1:7" x14ac:dyDescent="0.25">
      <c r="A13" s="113" t="s">
        <v>616</v>
      </c>
      <c r="B13" s="131">
        <v>27</v>
      </c>
      <c r="C13" s="164">
        <v>26</v>
      </c>
      <c r="D13" s="131">
        <v>26</v>
      </c>
      <c r="E13" s="132">
        <v>94</v>
      </c>
      <c r="F13" s="81">
        <v>35</v>
      </c>
      <c r="G13" s="229">
        <f t="shared" si="0"/>
        <v>0.37234042553191488</v>
      </c>
    </row>
    <row r="14" spans="1:7" x14ac:dyDescent="0.25">
      <c r="A14" s="113" t="s">
        <v>617</v>
      </c>
      <c r="B14" s="131"/>
      <c r="C14" s="164"/>
      <c r="D14" s="131"/>
      <c r="E14" s="132">
        <v>386</v>
      </c>
      <c r="F14" s="81"/>
      <c r="G14" s="229">
        <f t="shared" si="0"/>
        <v>0</v>
      </c>
    </row>
    <row r="15" spans="1:7" x14ac:dyDescent="0.25">
      <c r="A15" s="113" t="s">
        <v>618</v>
      </c>
      <c r="B15" s="131"/>
      <c r="C15" s="164"/>
      <c r="D15" s="131"/>
      <c r="E15" s="132">
        <v>1136</v>
      </c>
      <c r="F15" s="81"/>
      <c r="G15" s="229">
        <f t="shared" si="0"/>
        <v>0</v>
      </c>
    </row>
    <row r="16" spans="1:7" x14ac:dyDescent="0.25">
      <c r="A16" s="113" t="s">
        <v>619</v>
      </c>
      <c r="B16" s="131"/>
      <c r="C16" s="164"/>
      <c r="D16" s="131"/>
      <c r="E16" s="132">
        <v>825</v>
      </c>
      <c r="F16" s="81"/>
      <c r="G16" s="229">
        <f t="shared" si="0"/>
        <v>0</v>
      </c>
    </row>
    <row r="17" spans="1:7" x14ac:dyDescent="0.25">
      <c r="A17" s="113" t="s">
        <v>620</v>
      </c>
      <c r="B17" s="131">
        <v>10</v>
      </c>
      <c r="C17" s="164">
        <v>10</v>
      </c>
      <c r="D17" s="131">
        <v>10</v>
      </c>
      <c r="E17" s="132">
        <v>95</v>
      </c>
      <c r="F17" s="81">
        <v>15</v>
      </c>
      <c r="G17" s="229">
        <f t="shared" si="0"/>
        <v>0.15789473684210525</v>
      </c>
    </row>
    <row r="18" spans="1:7" x14ac:dyDescent="0.25">
      <c r="A18" s="113" t="s">
        <v>621</v>
      </c>
      <c r="B18" s="131">
        <v>7</v>
      </c>
      <c r="C18" s="164">
        <v>8</v>
      </c>
      <c r="D18" s="131">
        <v>8</v>
      </c>
      <c r="E18" s="132">
        <v>55</v>
      </c>
      <c r="F18" s="81">
        <v>9</v>
      </c>
      <c r="G18" s="229">
        <f t="shared" si="0"/>
        <v>0.16363636363636364</v>
      </c>
    </row>
    <row r="19" spans="1:7" x14ac:dyDescent="0.25">
      <c r="A19" s="113" t="s">
        <v>622</v>
      </c>
      <c r="B19" s="51">
        <v>16</v>
      </c>
      <c r="C19" s="164">
        <v>16</v>
      </c>
      <c r="D19" s="131">
        <v>15</v>
      </c>
      <c r="E19" s="132">
        <v>26</v>
      </c>
      <c r="F19" s="81">
        <v>18</v>
      </c>
      <c r="G19" s="229">
        <f t="shared" si="0"/>
        <v>0.69230769230769229</v>
      </c>
    </row>
    <row r="20" spans="1:7" x14ac:dyDescent="0.25">
      <c r="A20" s="113" t="s">
        <v>202</v>
      </c>
      <c r="B20" s="123">
        <v>1704</v>
      </c>
      <c r="C20" s="164">
        <v>1705</v>
      </c>
      <c r="D20" s="131">
        <v>1705</v>
      </c>
      <c r="E20" s="215"/>
      <c r="F20" s="81">
        <v>2060</v>
      </c>
      <c r="G20" s="239"/>
    </row>
    <row r="21" spans="1:7" x14ac:dyDescent="0.25">
      <c r="A21" s="75" t="s">
        <v>19</v>
      </c>
      <c r="B21" s="124">
        <f>SUM(B7:B20)</f>
        <v>1764</v>
      </c>
      <c r="C21" s="124">
        <f>SUM(C7:C20)</f>
        <v>1765</v>
      </c>
      <c r="D21" s="124">
        <f>SUM(D7:D20)</f>
        <v>1764</v>
      </c>
      <c r="E21" s="124">
        <f>SUM(E7:E20)</f>
        <v>6865</v>
      </c>
      <c r="F21" s="124">
        <f>SUM(F7:F20)</f>
        <v>2137</v>
      </c>
      <c r="G21" s="218">
        <f t="shared" si="0"/>
        <v>0.31128914785142026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3C56-7F48-44B0-BCA5-997DF1475B96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9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2.2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623</v>
      </c>
      <c r="B6" s="125"/>
      <c r="C6" s="125"/>
      <c r="D6" s="125"/>
      <c r="E6" s="125"/>
      <c r="F6" s="125"/>
      <c r="G6" s="126"/>
    </row>
    <row r="7" spans="1:7" x14ac:dyDescent="0.25">
      <c r="A7" s="113">
        <v>1</v>
      </c>
      <c r="B7" s="49">
        <v>465</v>
      </c>
      <c r="C7" s="158">
        <v>452</v>
      </c>
      <c r="D7" s="114">
        <v>450</v>
      </c>
      <c r="E7" s="129">
        <v>1178</v>
      </c>
      <c r="F7" s="87">
        <v>557</v>
      </c>
      <c r="G7" s="130">
        <f t="shared" ref="G7:G12" si="0">IF(F7&lt;&gt;0,F7/E7,"")</f>
        <v>0.47283531409168084</v>
      </c>
    </row>
    <row r="8" spans="1:7" x14ac:dyDescent="0.25">
      <c r="A8" s="113">
        <v>2</v>
      </c>
      <c r="B8" s="82">
        <v>308</v>
      </c>
      <c r="C8" s="161">
        <v>297</v>
      </c>
      <c r="D8" s="131">
        <v>295</v>
      </c>
      <c r="E8" s="132">
        <v>871</v>
      </c>
      <c r="F8" s="81">
        <v>384</v>
      </c>
      <c r="G8" s="130">
        <f t="shared" si="0"/>
        <v>0.44087256027554533</v>
      </c>
    </row>
    <row r="9" spans="1:7" x14ac:dyDescent="0.25">
      <c r="A9" s="113">
        <v>3</v>
      </c>
      <c r="B9" s="82">
        <v>198</v>
      </c>
      <c r="C9" s="161">
        <v>192</v>
      </c>
      <c r="D9" s="131">
        <v>191</v>
      </c>
      <c r="E9" s="132">
        <v>606</v>
      </c>
      <c r="F9" s="81">
        <v>264</v>
      </c>
      <c r="G9" s="130">
        <f t="shared" si="0"/>
        <v>0.43564356435643564</v>
      </c>
    </row>
    <row r="10" spans="1:7" x14ac:dyDescent="0.25">
      <c r="A10" s="113">
        <v>4</v>
      </c>
      <c r="B10" s="82">
        <v>247</v>
      </c>
      <c r="C10" s="161">
        <v>230</v>
      </c>
      <c r="D10" s="131">
        <v>238</v>
      </c>
      <c r="E10" s="132">
        <v>968</v>
      </c>
      <c r="F10" s="81">
        <v>333</v>
      </c>
      <c r="G10" s="130">
        <f t="shared" si="0"/>
        <v>0.34400826446280991</v>
      </c>
    </row>
    <row r="11" spans="1:7" x14ac:dyDescent="0.25">
      <c r="A11" s="113">
        <v>5</v>
      </c>
      <c r="B11" s="82">
        <v>278</v>
      </c>
      <c r="C11" s="161">
        <v>271</v>
      </c>
      <c r="D11" s="131">
        <v>281</v>
      </c>
      <c r="E11" s="132">
        <v>895</v>
      </c>
      <c r="F11" s="81">
        <v>340</v>
      </c>
      <c r="G11" s="130">
        <f t="shared" si="0"/>
        <v>0.37988826815642457</v>
      </c>
    </row>
    <row r="12" spans="1:7" x14ac:dyDescent="0.25">
      <c r="A12" s="113">
        <v>6</v>
      </c>
      <c r="B12" s="82">
        <v>226</v>
      </c>
      <c r="C12" s="161">
        <v>225</v>
      </c>
      <c r="D12" s="131">
        <v>223</v>
      </c>
      <c r="E12" s="132">
        <v>1037</v>
      </c>
      <c r="F12" s="81">
        <v>282</v>
      </c>
      <c r="G12" s="130">
        <f t="shared" si="0"/>
        <v>0.27193828351012539</v>
      </c>
    </row>
    <row r="13" spans="1:7" x14ac:dyDescent="0.25">
      <c r="A13" s="113">
        <v>7</v>
      </c>
      <c r="B13" s="82">
        <v>351</v>
      </c>
      <c r="C13" s="161">
        <v>339</v>
      </c>
      <c r="D13" s="131">
        <v>345</v>
      </c>
      <c r="E13" s="132">
        <v>1078</v>
      </c>
      <c r="F13" s="81">
        <v>424</v>
      </c>
      <c r="G13" s="130">
        <f>IF(F13&lt;&gt;0,F13/E13,"")</f>
        <v>0.39332096474953615</v>
      </c>
    </row>
    <row r="14" spans="1:7" x14ac:dyDescent="0.25">
      <c r="A14" s="75" t="s">
        <v>19</v>
      </c>
      <c r="B14" s="124">
        <f>SUM(B7:B13)</f>
        <v>2073</v>
      </c>
      <c r="C14" s="124">
        <f>SUM(C7:C13)</f>
        <v>2006</v>
      </c>
      <c r="D14" s="124">
        <f>SUM(D7:D13)</f>
        <v>2023</v>
      </c>
      <c r="E14" s="124">
        <f>SUM(E7:E13)</f>
        <v>6633</v>
      </c>
      <c r="F14" s="124">
        <f>SUM(F7:F13)</f>
        <v>2584</v>
      </c>
      <c r="G14" s="231">
        <f>IF(E14&lt;&gt;0,F14/E14,"")</f>
        <v>0.38956731494044927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371A8-B486-4893-A754-F47F59FE7BC4}">
  <dimension ref="A1:R162"/>
  <sheetViews>
    <sheetView tabSelected="1" view="pageLayout" topLeftCell="A46" zoomScaleNormal="100" workbookViewId="0">
      <selection activeCell="R162" sqref="R162"/>
    </sheetView>
  </sheetViews>
  <sheetFormatPr defaultRowHeight="15" x14ac:dyDescent="0.25"/>
  <cols>
    <col min="1" max="1" width="20.85546875" bestFit="1" customWidth="1"/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85.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624</v>
      </c>
      <c r="B6" s="111"/>
      <c r="C6" s="111"/>
      <c r="D6" s="111"/>
      <c r="E6" s="111"/>
      <c r="F6" s="111"/>
      <c r="G6" s="112"/>
    </row>
    <row r="7" spans="1:7" x14ac:dyDescent="0.25">
      <c r="A7" s="128" t="s">
        <v>625</v>
      </c>
      <c r="B7" s="49">
        <v>261</v>
      </c>
      <c r="C7" s="158">
        <v>264</v>
      </c>
      <c r="D7" s="114">
        <v>263</v>
      </c>
      <c r="E7" s="214">
        <v>687</v>
      </c>
      <c r="F7" s="87">
        <v>333</v>
      </c>
      <c r="G7" s="227">
        <f t="shared" ref="G7:G51" si="0">IF(E7&lt;&gt;0,F7/E7,"")</f>
        <v>0.48471615720524019</v>
      </c>
    </row>
    <row r="8" spans="1:7" x14ac:dyDescent="0.25">
      <c r="A8" s="128" t="s">
        <v>626</v>
      </c>
      <c r="B8" s="82">
        <v>295</v>
      </c>
      <c r="C8" s="161">
        <v>294</v>
      </c>
      <c r="D8" s="131">
        <v>300</v>
      </c>
      <c r="E8" s="242">
        <v>833</v>
      </c>
      <c r="F8" s="81">
        <v>356</v>
      </c>
      <c r="G8" s="229">
        <f t="shared" si="0"/>
        <v>0.42737094837935174</v>
      </c>
    </row>
    <row r="9" spans="1:7" x14ac:dyDescent="0.25">
      <c r="A9" s="128" t="s">
        <v>627</v>
      </c>
      <c r="B9" s="82">
        <v>257</v>
      </c>
      <c r="C9" s="161">
        <v>251</v>
      </c>
      <c r="D9" s="131">
        <v>258</v>
      </c>
      <c r="E9" s="242">
        <v>695</v>
      </c>
      <c r="F9" s="81">
        <v>286</v>
      </c>
      <c r="G9" s="229">
        <f t="shared" si="0"/>
        <v>0.41151079136690649</v>
      </c>
    </row>
    <row r="10" spans="1:7" x14ac:dyDescent="0.25">
      <c r="A10" s="128" t="s">
        <v>628</v>
      </c>
      <c r="B10" s="82">
        <v>177</v>
      </c>
      <c r="C10" s="161">
        <v>171</v>
      </c>
      <c r="D10" s="131">
        <v>176</v>
      </c>
      <c r="E10" s="242">
        <v>624</v>
      </c>
      <c r="F10" s="81">
        <v>209</v>
      </c>
      <c r="G10" s="229">
        <f t="shared" si="0"/>
        <v>0.33493589743589741</v>
      </c>
    </row>
    <row r="11" spans="1:7" x14ac:dyDescent="0.25">
      <c r="A11" s="128" t="s">
        <v>629</v>
      </c>
      <c r="B11" s="82">
        <v>182</v>
      </c>
      <c r="C11" s="161">
        <v>178</v>
      </c>
      <c r="D11" s="131">
        <v>183</v>
      </c>
      <c r="E11" s="242">
        <v>714</v>
      </c>
      <c r="F11" s="81">
        <v>217</v>
      </c>
      <c r="G11" s="229">
        <f t="shared" si="0"/>
        <v>0.30392156862745096</v>
      </c>
    </row>
    <row r="12" spans="1:7" x14ac:dyDescent="0.25">
      <c r="A12" s="182" t="s">
        <v>630</v>
      </c>
      <c r="B12" s="82">
        <v>178</v>
      </c>
      <c r="C12" s="161">
        <v>176</v>
      </c>
      <c r="D12" s="131">
        <v>180</v>
      </c>
      <c r="E12" s="242">
        <v>534</v>
      </c>
      <c r="F12" s="81">
        <v>207</v>
      </c>
      <c r="G12" s="229">
        <f t="shared" si="0"/>
        <v>0.38764044943820225</v>
      </c>
    </row>
    <row r="13" spans="1:7" x14ac:dyDescent="0.25">
      <c r="A13" s="128" t="s">
        <v>631</v>
      </c>
      <c r="B13" s="82">
        <v>157</v>
      </c>
      <c r="C13" s="161">
        <v>152</v>
      </c>
      <c r="D13" s="131">
        <v>157</v>
      </c>
      <c r="E13" s="242">
        <v>451</v>
      </c>
      <c r="F13" s="81">
        <v>197</v>
      </c>
      <c r="G13" s="229">
        <f t="shared" si="0"/>
        <v>0.43680709534368073</v>
      </c>
    </row>
    <row r="14" spans="1:7" x14ac:dyDescent="0.25">
      <c r="A14" s="128" t="s">
        <v>632</v>
      </c>
      <c r="B14" s="82">
        <v>279</v>
      </c>
      <c r="C14" s="161">
        <v>283</v>
      </c>
      <c r="D14" s="131">
        <v>285</v>
      </c>
      <c r="E14" s="242">
        <v>879</v>
      </c>
      <c r="F14" s="81">
        <v>331</v>
      </c>
      <c r="G14" s="229">
        <f t="shared" si="0"/>
        <v>0.37656427758816835</v>
      </c>
    </row>
    <row r="15" spans="1:7" x14ac:dyDescent="0.25">
      <c r="A15" s="128" t="s">
        <v>633</v>
      </c>
      <c r="B15" s="82">
        <v>274</v>
      </c>
      <c r="C15" s="161">
        <v>276</v>
      </c>
      <c r="D15" s="131">
        <v>282</v>
      </c>
      <c r="E15" s="242">
        <v>884</v>
      </c>
      <c r="F15" s="81">
        <v>322</v>
      </c>
      <c r="G15" s="229">
        <f t="shared" si="0"/>
        <v>0.36425339366515835</v>
      </c>
    </row>
    <row r="16" spans="1:7" x14ac:dyDescent="0.25">
      <c r="A16" s="128" t="s">
        <v>634</v>
      </c>
      <c r="B16" s="82">
        <v>292</v>
      </c>
      <c r="C16" s="161">
        <v>291</v>
      </c>
      <c r="D16" s="131">
        <v>298</v>
      </c>
      <c r="E16" s="242">
        <v>864</v>
      </c>
      <c r="F16" s="81">
        <v>347</v>
      </c>
      <c r="G16" s="229">
        <f t="shared" si="0"/>
        <v>0.40162037037037035</v>
      </c>
    </row>
    <row r="17" spans="1:7" x14ac:dyDescent="0.25">
      <c r="A17" s="128" t="s">
        <v>635</v>
      </c>
      <c r="B17" s="82">
        <v>223</v>
      </c>
      <c r="C17" s="161">
        <v>233</v>
      </c>
      <c r="D17" s="131">
        <v>234</v>
      </c>
      <c r="E17" s="242">
        <v>886</v>
      </c>
      <c r="F17" s="81">
        <v>284</v>
      </c>
      <c r="G17" s="229">
        <f t="shared" si="0"/>
        <v>0.32054176072234764</v>
      </c>
    </row>
    <row r="18" spans="1:7" x14ac:dyDescent="0.25">
      <c r="A18" s="128" t="s">
        <v>636</v>
      </c>
      <c r="B18" s="82">
        <v>176</v>
      </c>
      <c r="C18" s="161">
        <v>180</v>
      </c>
      <c r="D18" s="131">
        <v>181</v>
      </c>
      <c r="E18" s="242">
        <v>521</v>
      </c>
      <c r="F18" s="81">
        <v>212</v>
      </c>
      <c r="G18" s="229">
        <f t="shared" si="0"/>
        <v>0.40690978886756241</v>
      </c>
    </row>
    <row r="19" spans="1:7" x14ac:dyDescent="0.25">
      <c r="A19" s="128" t="s">
        <v>637</v>
      </c>
      <c r="B19" s="82">
        <v>295</v>
      </c>
      <c r="C19" s="161">
        <v>292</v>
      </c>
      <c r="D19" s="131">
        <v>292</v>
      </c>
      <c r="E19" s="242">
        <v>990</v>
      </c>
      <c r="F19" s="81">
        <v>333</v>
      </c>
      <c r="G19" s="229">
        <f t="shared" si="0"/>
        <v>0.33636363636363636</v>
      </c>
    </row>
    <row r="20" spans="1:7" x14ac:dyDescent="0.25">
      <c r="A20" s="128" t="s">
        <v>638</v>
      </c>
      <c r="B20" s="82">
        <v>284</v>
      </c>
      <c r="C20" s="161">
        <v>279</v>
      </c>
      <c r="D20" s="131">
        <v>284</v>
      </c>
      <c r="E20" s="242">
        <v>856</v>
      </c>
      <c r="F20" s="81">
        <v>348</v>
      </c>
      <c r="G20" s="229">
        <f t="shared" si="0"/>
        <v>0.40654205607476634</v>
      </c>
    </row>
    <row r="21" spans="1:7" x14ac:dyDescent="0.25">
      <c r="A21" s="128" t="s">
        <v>639</v>
      </c>
      <c r="B21" s="82">
        <v>384</v>
      </c>
      <c r="C21" s="161">
        <v>379</v>
      </c>
      <c r="D21" s="131">
        <v>388</v>
      </c>
      <c r="E21" s="242">
        <v>1182</v>
      </c>
      <c r="F21" s="81">
        <v>470</v>
      </c>
      <c r="G21" s="229">
        <f t="shared" si="0"/>
        <v>0.3976311336717428</v>
      </c>
    </row>
    <row r="22" spans="1:7" x14ac:dyDescent="0.25">
      <c r="A22" s="128" t="s">
        <v>640</v>
      </c>
      <c r="B22" s="82">
        <v>252</v>
      </c>
      <c r="C22" s="161">
        <v>247</v>
      </c>
      <c r="D22" s="131">
        <v>258</v>
      </c>
      <c r="E22" s="242">
        <v>808</v>
      </c>
      <c r="F22" s="81">
        <v>290</v>
      </c>
      <c r="G22" s="229">
        <f t="shared" si="0"/>
        <v>0.3589108910891089</v>
      </c>
    </row>
    <row r="23" spans="1:7" x14ac:dyDescent="0.25">
      <c r="A23" s="128" t="s">
        <v>641</v>
      </c>
      <c r="B23" s="82">
        <v>145</v>
      </c>
      <c r="C23" s="161">
        <v>147</v>
      </c>
      <c r="D23" s="131">
        <v>148</v>
      </c>
      <c r="E23" s="242">
        <v>347</v>
      </c>
      <c r="F23" s="81">
        <v>160</v>
      </c>
      <c r="G23" s="229">
        <f t="shared" si="0"/>
        <v>0.4610951008645533</v>
      </c>
    </row>
    <row r="24" spans="1:7" x14ac:dyDescent="0.25">
      <c r="A24" s="128" t="s">
        <v>642</v>
      </c>
      <c r="B24" s="82">
        <v>123</v>
      </c>
      <c r="C24" s="161">
        <v>122</v>
      </c>
      <c r="D24" s="131">
        <v>123</v>
      </c>
      <c r="E24" s="242">
        <v>389</v>
      </c>
      <c r="F24" s="81">
        <v>141</v>
      </c>
      <c r="G24" s="229">
        <f t="shared" si="0"/>
        <v>0.36246786632390743</v>
      </c>
    </row>
    <row r="25" spans="1:7" x14ac:dyDescent="0.25">
      <c r="A25" s="128" t="s">
        <v>643</v>
      </c>
      <c r="B25" s="82">
        <v>209</v>
      </c>
      <c r="C25" s="161">
        <v>216</v>
      </c>
      <c r="D25" s="131">
        <v>217</v>
      </c>
      <c r="E25" s="242">
        <v>994</v>
      </c>
      <c r="F25" s="81">
        <v>253</v>
      </c>
      <c r="G25" s="229">
        <f t="shared" si="0"/>
        <v>0.25452716297786721</v>
      </c>
    </row>
    <row r="26" spans="1:7" x14ac:dyDescent="0.25">
      <c r="A26" s="128" t="s">
        <v>644</v>
      </c>
      <c r="B26" s="82">
        <v>191</v>
      </c>
      <c r="C26" s="161">
        <v>190</v>
      </c>
      <c r="D26" s="131">
        <v>188</v>
      </c>
      <c r="E26" s="242">
        <v>933</v>
      </c>
      <c r="F26" s="81">
        <v>232</v>
      </c>
      <c r="G26" s="229">
        <f t="shared" si="0"/>
        <v>0.24866023579849947</v>
      </c>
    </row>
    <row r="27" spans="1:7" x14ac:dyDescent="0.25">
      <c r="A27" s="128" t="s">
        <v>645</v>
      </c>
      <c r="B27" s="82">
        <v>200</v>
      </c>
      <c r="C27" s="161">
        <v>200</v>
      </c>
      <c r="D27" s="131">
        <v>207</v>
      </c>
      <c r="E27" s="242">
        <v>915</v>
      </c>
      <c r="F27" s="81">
        <v>252</v>
      </c>
      <c r="G27" s="229">
        <f t="shared" si="0"/>
        <v>0.27540983606557379</v>
      </c>
    </row>
    <row r="28" spans="1:7" x14ac:dyDescent="0.25">
      <c r="A28" s="128" t="s">
        <v>646</v>
      </c>
      <c r="B28" s="82">
        <v>225</v>
      </c>
      <c r="C28" s="161">
        <v>224</v>
      </c>
      <c r="D28" s="131">
        <v>230</v>
      </c>
      <c r="E28" s="242">
        <v>904</v>
      </c>
      <c r="F28" s="81">
        <v>267</v>
      </c>
      <c r="G28" s="229">
        <f t="shared" si="0"/>
        <v>0.29535398230088494</v>
      </c>
    </row>
    <row r="29" spans="1:7" x14ac:dyDescent="0.25">
      <c r="A29" s="128" t="s">
        <v>647</v>
      </c>
      <c r="B29" s="82">
        <v>259</v>
      </c>
      <c r="C29" s="161">
        <v>258</v>
      </c>
      <c r="D29" s="131">
        <v>266</v>
      </c>
      <c r="E29" s="242">
        <v>855</v>
      </c>
      <c r="F29" s="81">
        <v>315</v>
      </c>
      <c r="G29" s="229">
        <f t="shared" si="0"/>
        <v>0.36842105263157893</v>
      </c>
    </row>
    <row r="30" spans="1:7" x14ac:dyDescent="0.25">
      <c r="A30" s="128" t="s">
        <v>648</v>
      </c>
      <c r="B30" s="82">
        <v>328</v>
      </c>
      <c r="C30" s="161">
        <v>317</v>
      </c>
      <c r="D30" s="131">
        <v>326</v>
      </c>
      <c r="E30" s="242">
        <v>975</v>
      </c>
      <c r="F30" s="81">
        <v>374</v>
      </c>
      <c r="G30" s="229">
        <f t="shared" si="0"/>
        <v>0.38358974358974357</v>
      </c>
    </row>
    <row r="31" spans="1:7" x14ac:dyDescent="0.25">
      <c r="A31" s="128" t="s">
        <v>649</v>
      </c>
      <c r="B31" s="82">
        <v>269</v>
      </c>
      <c r="C31" s="161">
        <v>274</v>
      </c>
      <c r="D31" s="131">
        <v>273</v>
      </c>
      <c r="E31" s="242">
        <v>927</v>
      </c>
      <c r="F31" s="81">
        <v>312</v>
      </c>
      <c r="G31" s="229">
        <f t="shared" si="0"/>
        <v>0.33656957928802589</v>
      </c>
    </row>
    <row r="32" spans="1:7" x14ac:dyDescent="0.25">
      <c r="A32" s="128" t="s">
        <v>650</v>
      </c>
      <c r="B32" s="82">
        <v>284</v>
      </c>
      <c r="C32" s="161">
        <v>283</v>
      </c>
      <c r="D32" s="131">
        <v>291</v>
      </c>
      <c r="E32" s="242">
        <v>831</v>
      </c>
      <c r="F32" s="81">
        <v>338</v>
      </c>
      <c r="G32" s="229">
        <f t="shared" si="0"/>
        <v>0.40673886883273164</v>
      </c>
    </row>
    <row r="33" spans="1:7" x14ac:dyDescent="0.25">
      <c r="A33" s="128" t="s">
        <v>651</v>
      </c>
      <c r="B33" s="82">
        <v>298</v>
      </c>
      <c r="C33" s="161">
        <v>292</v>
      </c>
      <c r="D33" s="131">
        <v>301</v>
      </c>
      <c r="E33" s="242">
        <v>1073</v>
      </c>
      <c r="F33" s="81">
        <v>355</v>
      </c>
      <c r="G33" s="229">
        <f t="shared" si="0"/>
        <v>0.33084808946877914</v>
      </c>
    </row>
    <row r="34" spans="1:7" x14ac:dyDescent="0.25">
      <c r="A34" s="128" t="s">
        <v>652</v>
      </c>
      <c r="B34" s="82">
        <v>197</v>
      </c>
      <c r="C34" s="161">
        <v>198</v>
      </c>
      <c r="D34" s="131">
        <v>201</v>
      </c>
      <c r="E34" s="242">
        <v>756</v>
      </c>
      <c r="F34" s="81">
        <v>230</v>
      </c>
      <c r="G34" s="229">
        <f t="shared" si="0"/>
        <v>0.30423280423280424</v>
      </c>
    </row>
    <row r="35" spans="1:7" x14ac:dyDescent="0.25">
      <c r="A35" s="128" t="s">
        <v>653</v>
      </c>
      <c r="B35" s="82">
        <v>297</v>
      </c>
      <c r="C35" s="161">
        <v>296</v>
      </c>
      <c r="D35" s="131">
        <v>298</v>
      </c>
      <c r="E35" s="242">
        <v>957</v>
      </c>
      <c r="F35" s="81">
        <v>339</v>
      </c>
      <c r="G35" s="229">
        <f t="shared" si="0"/>
        <v>0.35423197492163011</v>
      </c>
    </row>
    <row r="36" spans="1:7" x14ac:dyDescent="0.25">
      <c r="A36" s="128" t="s">
        <v>654</v>
      </c>
      <c r="B36" s="82">
        <v>257</v>
      </c>
      <c r="C36" s="161">
        <v>252</v>
      </c>
      <c r="D36" s="131">
        <v>253</v>
      </c>
      <c r="E36" s="242">
        <v>898</v>
      </c>
      <c r="F36" s="81">
        <v>301</v>
      </c>
      <c r="G36" s="229">
        <f t="shared" si="0"/>
        <v>0.3351893095768374</v>
      </c>
    </row>
    <row r="37" spans="1:7" x14ac:dyDescent="0.25">
      <c r="A37" s="128" t="s">
        <v>655</v>
      </c>
      <c r="B37" s="82">
        <v>258</v>
      </c>
      <c r="C37" s="161">
        <v>253</v>
      </c>
      <c r="D37" s="131">
        <v>268</v>
      </c>
      <c r="E37" s="242">
        <v>1113</v>
      </c>
      <c r="F37" s="81">
        <v>303</v>
      </c>
      <c r="G37" s="229">
        <f t="shared" si="0"/>
        <v>0.27223719676549868</v>
      </c>
    </row>
    <row r="38" spans="1:7" x14ac:dyDescent="0.25">
      <c r="A38" s="128" t="s">
        <v>656</v>
      </c>
      <c r="B38" s="82">
        <v>245</v>
      </c>
      <c r="C38" s="161">
        <v>243</v>
      </c>
      <c r="D38" s="131">
        <v>247</v>
      </c>
      <c r="E38" s="242">
        <v>1095</v>
      </c>
      <c r="F38" s="81">
        <v>284</v>
      </c>
      <c r="G38" s="229">
        <f t="shared" si="0"/>
        <v>0.25936073059360731</v>
      </c>
    </row>
    <row r="39" spans="1:7" x14ac:dyDescent="0.25">
      <c r="A39" s="128" t="s">
        <v>657</v>
      </c>
      <c r="B39" s="82">
        <v>147</v>
      </c>
      <c r="C39" s="161">
        <v>148</v>
      </c>
      <c r="D39" s="131">
        <v>143</v>
      </c>
      <c r="E39" s="242">
        <v>602</v>
      </c>
      <c r="F39" s="81">
        <v>167</v>
      </c>
      <c r="G39" s="229">
        <f t="shared" si="0"/>
        <v>0.27740863787375414</v>
      </c>
    </row>
    <row r="40" spans="1:7" x14ac:dyDescent="0.25">
      <c r="A40" s="128" t="s">
        <v>658</v>
      </c>
      <c r="B40" s="82">
        <v>175</v>
      </c>
      <c r="C40" s="161">
        <v>173</v>
      </c>
      <c r="D40" s="131">
        <v>179</v>
      </c>
      <c r="E40" s="242">
        <v>723</v>
      </c>
      <c r="F40" s="81">
        <v>211</v>
      </c>
      <c r="G40" s="229">
        <f t="shared" si="0"/>
        <v>0.29183955739972339</v>
      </c>
    </row>
    <row r="41" spans="1:7" x14ac:dyDescent="0.25">
      <c r="A41" s="128" t="s">
        <v>659</v>
      </c>
      <c r="B41" s="82">
        <v>175</v>
      </c>
      <c r="C41" s="161">
        <v>168</v>
      </c>
      <c r="D41" s="131">
        <v>180</v>
      </c>
      <c r="E41" s="242">
        <v>783</v>
      </c>
      <c r="F41" s="81">
        <v>201</v>
      </c>
      <c r="G41" s="229">
        <f t="shared" si="0"/>
        <v>0.25670498084291188</v>
      </c>
    </row>
    <row r="42" spans="1:7" x14ac:dyDescent="0.25">
      <c r="A42" s="128" t="s">
        <v>660</v>
      </c>
      <c r="B42" s="82">
        <v>294</v>
      </c>
      <c r="C42" s="161">
        <v>287</v>
      </c>
      <c r="D42" s="131">
        <v>300</v>
      </c>
      <c r="E42" s="242">
        <v>908</v>
      </c>
      <c r="F42" s="81">
        <v>332</v>
      </c>
      <c r="G42" s="229">
        <f t="shared" si="0"/>
        <v>0.3656387665198238</v>
      </c>
    </row>
    <row r="43" spans="1:7" x14ac:dyDescent="0.25">
      <c r="A43" s="128" t="s">
        <v>661</v>
      </c>
      <c r="B43" s="82">
        <v>272</v>
      </c>
      <c r="C43" s="161">
        <v>268</v>
      </c>
      <c r="D43" s="131">
        <v>271</v>
      </c>
      <c r="E43" s="242">
        <v>989</v>
      </c>
      <c r="F43" s="81">
        <v>327</v>
      </c>
      <c r="G43" s="229">
        <f t="shared" si="0"/>
        <v>0.33063700707785643</v>
      </c>
    </row>
    <row r="44" spans="1:7" x14ac:dyDescent="0.25">
      <c r="A44" s="128" t="s">
        <v>662</v>
      </c>
      <c r="B44" s="82">
        <v>631</v>
      </c>
      <c r="C44" s="161">
        <v>625</v>
      </c>
      <c r="D44" s="131">
        <v>635</v>
      </c>
      <c r="E44" s="242">
        <v>1975</v>
      </c>
      <c r="F44" s="81">
        <v>720</v>
      </c>
      <c r="G44" s="238">
        <f t="shared" si="0"/>
        <v>0.36455696202531646</v>
      </c>
    </row>
    <row r="45" spans="1:7" x14ac:dyDescent="0.25">
      <c r="A45" s="182" t="s">
        <v>663</v>
      </c>
      <c r="B45" s="82">
        <v>281</v>
      </c>
      <c r="C45" s="161">
        <v>277</v>
      </c>
      <c r="D45" s="131">
        <v>285</v>
      </c>
      <c r="E45" s="242">
        <v>862</v>
      </c>
      <c r="F45" s="81">
        <v>308</v>
      </c>
      <c r="G45" s="238">
        <f t="shared" si="0"/>
        <v>0.35730858468677495</v>
      </c>
    </row>
    <row r="46" spans="1:7" x14ac:dyDescent="0.25">
      <c r="A46" s="128" t="s">
        <v>664</v>
      </c>
      <c r="B46" s="82">
        <v>218</v>
      </c>
      <c r="C46" s="161">
        <v>213</v>
      </c>
      <c r="D46" s="131">
        <v>217</v>
      </c>
      <c r="E46" s="242">
        <v>721</v>
      </c>
      <c r="F46" s="81">
        <v>254</v>
      </c>
      <c r="G46" s="238">
        <f t="shared" si="0"/>
        <v>0.35228848821081832</v>
      </c>
    </row>
    <row r="47" spans="1:7" x14ac:dyDescent="0.25">
      <c r="A47" s="128" t="s">
        <v>665</v>
      </c>
      <c r="B47" s="82">
        <v>325</v>
      </c>
      <c r="C47" s="161">
        <v>326</v>
      </c>
      <c r="D47" s="131">
        <v>328</v>
      </c>
      <c r="E47" s="242">
        <v>893</v>
      </c>
      <c r="F47" s="81">
        <v>386</v>
      </c>
      <c r="G47" s="238">
        <f t="shared" si="0"/>
        <v>0.43225083986562152</v>
      </c>
    </row>
    <row r="48" spans="1:7" x14ac:dyDescent="0.25">
      <c r="A48" s="128" t="s">
        <v>666</v>
      </c>
      <c r="B48" s="82">
        <v>248</v>
      </c>
      <c r="C48" s="161">
        <v>245</v>
      </c>
      <c r="D48" s="131">
        <v>249</v>
      </c>
      <c r="E48" s="242">
        <v>782</v>
      </c>
      <c r="F48" s="81">
        <v>304</v>
      </c>
      <c r="G48" s="229">
        <f t="shared" si="0"/>
        <v>0.38874680306905368</v>
      </c>
    </row>
    <row r="49" spans="1:7" x14ac:dyDescent="0.25">
      <c r="A49" s="128" t="s">
        <v>667</v>
      </c>
      <c r="B49" s="82">
        <v>306</v>
      </c>
      <c r="C49" s="181">
        <v>308</v>
      </c>
      <c r="D49" s="177">
        <v>312</v>
      </c>
      <c r="E49" s="320">
        <v>909</v>
      </c>
      <c r="F49" s="81">
        <v>366</v>
      </c>
      <c r="G49" s="238">
        <f t="shared" si="0"/>
        <v>0.40264026402640263</v>
      </c>
    </row>
    <row r="50" spans="1:7" x14ac:dyDescent="0.25">
      <c r="A50" s="128" t="s">
        <v>668</v>
      </c>
      <c r="B50" s="82"/>
      <c r="C50" s="123"/>
      <c r="D50" s="123"/>
      <c r="E50" s="217"/>
      <c r="F50" s="81"/>
      <c r="G50" s="232" t="str">
        <f t="shared" si="0"/>
        <v/>
      </c>
    </row>
    <row r="51" spans="1:7" x14ac:dyDescent="0.25">
      <c r="A51" s="75" t="s">
        <v>19</v>
      </c>
      <c r="B51" s="124">
        <f>SUM(B7:B50)</f>
        <v>10823</v>
      </c>
      <c r="C51" s="124">
        <f>SUM(C7:C50)</f>
        <v>10749</v>
      </c>
      <c r="D51" s="124">
        <f>SUM(D7:D50)</f>
        <v>10955</v>
      </c>
      <c r="E51" s="124">
        <f>SUM(E7:E50)</f>
        <v>36517</v>
      </c>
      <c r="F51" s="124">
        <f>SUM(F7:F50)</f>
        <v>12774</v>
      </c>
      <c r="G51" s="218">
        <f t="shared" si="0"/>
        <v>0.34980967768436616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  <rowBreaks count="1" manualBreakCount="1">
    <brk id="24" max="16383" man="1"/>
  </rowBreaks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CC84D-8479-4267-9481-7DCFBDCAC119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2" max="2" width="14.42578125" bestFit="1" customWidth="1"/>
    <col min="3" max="3" width="12" bestFit="1" customWidth="1"/>
    <col min="4" max="4" width="15.85546875" bestFit="1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97.5" customHeight="1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669</v>
      </c>
      <c r="B6" s="111"/>
      <c r="C6" s="111"/>
      <c r="D6" s="111"/>
      <c r="E6" s="111"/>
      <c r="F6" s="111"/>
      <c r="G6" s="112"/>
    </row>
    <row r="7" spans="1:7" x14ac:dyDescent="0.25">
      <c r="A7" s="113" t="s">
        <v>670</v>
      </c>
      <c r="B7" s="49">
        <v>184</v>
      </c>
      <c r="C7" s="158">
        <v>182</v>
      </c>
      <c r="D7" s="114">
        <v>184</v>
      </c>
      <c r="E7" s="129">
        <v>459</v>
      </c>
      <c r="F7" s="87">
        <v>229</v>
      </c>
      <c r="G7" s="227">
        <f t="shared" ref="G7:G15" si="0">IF(E7&lt;&gt;0,F7/E7,"")</f>
        <v>0.4989106753812636</v>
      </c>
    </row>
    <row r="8" spans="1:7" x14ac:dyDescent="0.25">
      <c r="A8" s="113" t="s">
        <v>671</v>
      </c>
      <c r="B8" s="82">
        <v>265</v>
      </c>
      <c r="C8" s="161">
        <v>259</v>
      </c>
      <c r="D8" s="131">
        <v>264</v>
      </c>
      <c r="E8" s="132">
        <v>675</v>
      </c>
      <c r="F8" s="81">
        <v>340</v>
      </c>
      <c r="G8" s="229">
        <f t="shared" si="0"/>
        <v>0.50370370370370365</v>
      </c>
    </row>
    <row r="9" spans="1:7" x14ac:dyDescent="0.25">
      <c r="A9" s="113" t="s">
        <v>672</v>
      </c>
      <c r="B9" s="82">
        <v>22</v>
      </c>
      <c r="C9" s="161">
        <v>22</v>
      </c>
      <c r="D9" s="131">
        <v>22</v>
      </c>
      <c r="E9" s="132">
        <v>95</v>
      </c>
      <c r="F9" s="81">
        <v>34</v>
      </c>
      <c r="G9" s="229">
        <f t="shared" si="0"/>
        <v>0.35789473684210527</v>
      </c>
    </row>
    <row r="10" spans="1:7" x14ac:dyDescent="0.25">
      <c r="A10" s="113" t="s">
        <v>673</v>
      </c>
      <c r="B10" s="82">
        <v>826</v>
      </c>
      <c r="C10" s="161">
        <v>832</v>
      </c>
      <c r="D10" s="131">
        <v>828</v>
      </c>
      <c r="E10" s="132">
        <v>2164</v>
      </c>
      <c r="F10" s="81">
        <v>1104</v>
      </c>
      <c r="G10" s="229">
        <f t="shared" si="0"/>
        <v>0.5101663585951941</v>
      </c>
    </row>
    <row r="11" spans="1:7" x14ac:dyDescent="0.25">
      <c r="A11" s="113" t="s">
        <v>674</v>
      </c>
      <c r="B11" s="82">
        <v>383</v>
      </c>
      <c r="C11" s="161">
        <v>383</v>
      </c>
      <c r="D11" s="131">
        <v>382</v>
      </c>
      <c r="E11" s="132">
        <v>1046</v>
      </c>
      <c r="F11" s="81">
        <v>477</v>
      </c>
      <c r="G11" s="229">
        <f t="shared" si="0"/>
        <v>0.45602294455066922</v>
      </c>
    </row>
    <row r="12" spans="1:7" x14ac:dyDescent="0.25">
      <c r="A12" s="113" t="s">
        <v>675</v>
      </c>
      <c r="B12" s="82">
        <v>800</v>
      </c>
      <c r="C12" s="161">
        <v>813</v>
      </c>
      <c r="D12" s="131">
        <v>810</v>
      </c>
      <c r="E12" s="132">
        <v>2198</v>
      </c>
      <c r="F12" s="81">
        <v>994</v>
      </c>
      <c r="G12" s="229">
        <f t="shared" si="0"/>
        <v>0.45222929936305734</v>
      </c>
    </row>
    <row r="13" spans="1:7" x14ac:dyDescent="0.25">
      <c r="A13" s="113" t="s">
        <v>676</v>
      </c>
      <c r="B13" s="82">
        <v>317</v>
      </c>
      <c r="C13" s="161">
        <v>315</v>
      </c>
      <c r="D13" s="131">
        <v>317</v>
      </c>
      <c r="E13" s="132">
        <v>677</v>
      </c>
      <c r="F13" s="81">
        <v>393</v>
      </c>
      <c r="G13" s="229">
        <f t="shared" si="0"/>
        <v>0.58050221565731164</v>
      </c>
    </row>
    <row r="14" spans="1:7" x14ac:dyDescent="0.25">
      <c r="A14" s="113" t="s">
        <v>677</v>
      </c>
      <c r="B14" s="82">
        <v>35</v>
      </c>
      <c r="C14" s="161">
        <v>35</v>
      </c>
      <c r="D14" s="131">
        <v>34</v>
      </c>
      <c r="E14" s="132">
        <v>50</v>
      </c>
      <c r="F14" s="81">
        <v>40</v>
      </c>
      <c r="G14" s="238">
        <f t="shared" si="0"/>
        <v>0.8</v>
      </c>
    </row>
    <row r="15" spans="1:7" x14ac:dyDescent="0.25">
      <c r="A15" s="75" t="s">
        <v>19</v>
      </c>
      <c r="B15" s="124">
        <f>SUM(B7:B14)</f>
        <v>2832</v>
      </c>
      <c r="C15" s="124">
        <f>SUM(C7:C14)</f>
        <v>2841</v>
      </c>
      <c r="D15" s="124">
        <f>SUM(D7:D14)</f>
        <v>2841</v>
      </c>
      <c r="E15" s="124">
        <f>SUM(E7:E14)</f>
        <v>7364</v>
      </c>
      <c r="F15" s="124">
        <f>SUM(F7:F14)</f>
        <v>3611</v>
      </c>
      <c r="G15" s="218">
        <f t="shared" si="0"/>
        <v>0.49035850081477456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21BF9-E6A1-42F6-9E35-4E6CD89B6886}">
  <dimension ref="A1:R162"/>
  <sheetViews>
    <sheetView tabSelected="1" view="pageLayout" zoomScaleNormal="100" workbookViewId="0">
      <selection activeCell="R162" sqref="R162"/>
    </sheetView>
  </sheetViews>
  <sheetFormatPr defaultRowHeight="15" x14ac:dyDescent="0.25"/>
  <cols>
    <col min="1" max="1" width="12.5703125" bestFit="1" customWidth="1"/>
    <col min="2" max="2" width="14.42578125" bestFit="1" customWidth="1"/>
    <col min="3" max="3" width="12.28515625" customWidth="1"/>
    <col min="4" max="4" width="15.85546875" bestFit="1" customWidth="1"/>
    <col min="5" max="5" width="11.7109375" customWidth="1"/>
    <col min="6" max="6" width="9" customWidth="1"/>
    <col min="7" max="7" width="17" customWidth="1"/>
  </cols>
  <sheetData>
    <row r="1" spans="1:7" x14ac:dyDescent="0.25">
      <c r="A1" s="1"/>
      <c r="B1" s="2" t="s">
        <v>690</v>
      </c>
      <c r="C1" s="4"/>
      <c r="D1" s="127" t="s">
        <v>691</v>
      </c>
      <c r="E1" s="5"/>
      <c r="F1" s="5"/>
      <c r="G1" s="5"/>
    </row>
    <row r="2" spans="1:7" x14ac:dyDescent="0.25">
      <c r="A2" s="6"/>
      <c r="B2" s="10" t="s">
        <v>692</v>
      </c>
      <c r="C2" s="12"/>
      <c r="D2" s="192" t="s">
        <v>693</v>
      </c>
      <c r="E2" s="8" t="s">
        <v>694</v>
      </c>
      <c r="F2" s="8"/>
      <c r="G2" s="9"/>
    </row>
    <row r="3" spans="1:7" x14ac:dyDescent="0.25">
      <c r="A3" s="6"/>
      <c r="B3" s="193" t="s">
        <v>695</v>
      </c>
      <c r="C3" s="194" t="s">
        <v>695</v>
      </c>
      <c r="D3" s="194" t="s">
        <v>695</v>
      </c>
      <c r="E3" s="8" t="s">
        <v>696</v>
      </c>
      <c r="F3" s="8"/>
      <c r="G3" s="9"/>
    </row>
    <row r="4" spans="1:7" x14ac:dyDescent="0.25">
      <c r="A4" s="13"/>
      <c r="B4" s="195" t="s">
        <v>697</v>
      </c>
      <c r="C4" s="196" t="s">
        <v>698</v>
      </c>
      <c r="D4" s="196" t="s">
        <v>699</v>
      </c>
      <c r="E4" s="11"/>
      <c r="F4" s="11"/>
      <c r="G4" s="12"/>
    </row>
    <row r="5" spans="1:7" ht="63.75" thickBot="1" x14ac:dyDescent="0.3">
      <c r="A5" s="15" t="s">
        <v>7</v>
      </c>
      <c r="B5" s="197" t="s">
        <v>697</v>
      </c>
      <c r="C5" s="16" t="s">
        <v>698</v>
      </c>
      <c r="D5" s="16" t="s">
        <v>699</v>
      </c>
      <c r="E5" s="197" t="s">
        <v>700</v>
      </c>
      <c r="F5" s="197" t="s">
        <v>701</v>
      </c>
      <c r="G5" s="197" t="s">
        <v>702</v>
      </c>
    </row>
    <row r="6" spans="1:7" ht="15.75" thickBot="1" x14ac:dyDescent="0.3">
      <c r="A6" s="110" t="s">
        <v>678</v>
      </c>
      <c r="B6" s="111"/>
      <c r="C6" s="111"/>
      <c r="D6" s="111"/>
      <c r="E6" s="111"/>
      <c r="F6" s="111"/>
      <c r="G6" s="112"/>
    </row>
    <row r="7" spans="1:7" x14ac:dyDescent="0.25">
      <c r="A7" s="128" t="s">
        <v>679</v>
      </c>
      <c r="B7" s="49">
        <v>300</v>
      </c>
      <c r="C7" s="114">
        <v>294</v>
      </c>
      <c r="D7" s="114">
        <v>301</v>
      </c>
      <c r="E7" s="129">
        <v>643</v>
      </c>
      <c r="F7" s="87">
        <v>368</v>
      </c>
      <c r="G7" s="227">
        <f t="shared" ref="G7:G18" si="0">IF(E7&lt;&gt;0,F7/E7,"")</f>
        <v>0.57231726283048212</v>
      </c>
    </row>
    <row r="8" spans="1:7" x14ac:dyDescent="0.25">
      <c r="A8" s="128" t="s">
        <v>680</v>
      </c>
      <c r="B8" s="82">
        <v>218</v>
      </c>
      <c r="C8" s="131">
        <v>215</v>
      </c>
      <c r="D8" s="131">
        <v>221</v>
      </c>
      <c r="E8" s="132">
        <v>520</v>
      </c>
      <c r="F8" s="81">
        <v>285</v>
      </c>
      <c r="G8" s="229">
        <f t="shared" si="0"/>
        <v>0.54807692307692313</v>
      </c>
    </row>
    <row r="9" spans="1:7" x14ac:dyDescent="0.25">
      <c r="A9" s="128" t="s">
        <v>681</v>
      </c>
      <c r="B9" s="82">
        <v>118</v>
      </c>
      <c r="C9" s="131">
        <v>117</v>
      </c>
      <c r="D9" s="131">
        <v>116</v>
      </c>
      <c r="E9" s="132">
        <v>350</v>
      </c>
      <c r="F9" s="81">
        <v>148</v>
      </c>
      <c r="G9" s="229">
        <f t="shared" si="0"/>
        <v>0.42285714285714288</v>
      </c>
    </row>
    <row r="10" spans="1:7" x14ac:dyDescent="0.25">
      <c r="A10" s="128" t="s">
        <v>682</v>
      </c>
      <c r="B10" s="82">
        <v>265</v>
      </c>
      <c r="C10" s="131">
        <v>255</v>
      </c>
      <c r="D10" s="131">
        <v>263</v>
      </c>
      <c r="E10" s="132">
        <v>558</v>
      </c>
      <c r="F10" s="81">
        <v>323</v>
      </c>
      <c r="G10" s="229">
        <f t="shared" si="0"/>
        <v>0.57885304659498205</v>
      </c>
    </row>
    <row r="11" spans="1:7" x14ac:dyDescent="0.25">
      <c r="A11" s="128" t="s">
        <v>683</v>
      </c>
      <c r="B11" s="82">
        <v>192</v>
      </c>
      <c r="C11" s="131">
        <v>190</v>
      </c>
      <c r="D11" s="131">
        <v>193</v>
      </c>
      <c r="E11" s="132">
        <v>493</v>
      </c>
      <c r="F11" s="81">
        <v>235</v>
      </c>
      <c r="G11" s="229">
        <f t="shared" si="0"/>
        <v>0.47667342799188639</v>
      </c>
    </row>
    <row r="12" spans="1:7" x14ac:dyDescent="0.25">
      <c r="A12" s="128" t="s">
        <v>684</v>
      </c>
      <c r="B12" s="82">
        <v>187</v>
      </c>
      <c r="C12" s="131">
        <v>188</v>
      </c>
      <c r="D12" s="131">
        <v>187</v>
      </c>
      <c r="E12" s="132">
        <v>354</v>
      </c>
      <c r="F12" s="81">
        <v>224</v>
      </c>
      <c r="G12" s="229">
        <f t="shared" si="0"/>
        <v>0.63276836158192096</v>
      </c>
    </row>
    <row r="13" spans="1:7" x14ac:dyDescent="0.25">
      <c r="A13" s="128" t="s">
        <v>685</v>
      </c>
      <c r="B13" s="82">
        <v>216</v>
      </c>
      <c r="C13" s="131">
        <v>214</v>
      </c>
      <c r="D13" s="131">
        <v>216</v>
      </c>
      <c r="E13" s="132">
        <v>519</v>
      </c>
      <c r="F13" s="81">
        <v>295</v>
      </c>
      <c r="G13" s="229">
        <f t="shared" si="0"/>
        <v>0.5684007707129094</v>
      </c>
    </row>
    <row r="14" spans="1:7" x14ac:dyDescent="0.25">
      <c r="A14" s="128" t="s">
        <v>686</v>
      </c>
      <c r="B14" s="82">
        <v>262</v>
      </c>
      <c r="C14" s="131">
        <v>261</v>
      </c>
      <c r="D14" s="131">
        <v>258</v>
      </c>
      <c r="E14" s="132">
        <v>584</v>
      </c>
      <c r="F14" s="81">
        <v>324</v>
      </c>
      <c r="G14" s="229">
        <f t="shared" si="0"/>
        <v>0.5547945205479452</v>
      </c>
    </row>
    <row r="15" spans="1:7" x14ac:dyDescent="0.25">
      <c r="A15" s="128" t="s">
        <v>687</v>
      </c>
      <c r="B15" s="82">
        <v>212</v>
      </c>
      <c r="C15" s="131">
        <v>208</v>
      </c>
      <c r="D15" s="131">
        <v>208</v>
      </c>
      <c r="E15" s="132">
        <v>556</v>
      </c>
      <c r="F15" s="81">
        <v>245</v>
      </c>
      <c r="G15" s="229">
        <f t="shared" si="0"/>
        <v>0.44064748201438847</v>
      </c>
    </row>
    <row r="16" spans="1:7" x14ac:dyDescent="0.25">
      <c r="A16" s="128" t="s">
        <v>688</v>
      </c>
      <c r="B16" s="82">
        <v>245</v>
      </c>
      <c r="C16" s="131">
        <v>245</v>
      </c>
      <c r="D16" s="131">
        <v>249</v>
      </c>
      <c r="E16" s="132">
        <v>520</v>
      </c>
      <c r="F16" s="81">
        <v>301</v>
      </c>
      <c r="G16" s="229">
        <f t="shared" si="0"/>
        <v>0.5788461538461539</v>
      </c>
    </row>
    <row r="17" spans="1:7" x14ac:dyDescent="0.25">
      <c r="A17" s="128" t="s">
        <v>689</v>
      </c>
      <c r="B17" s="82">
        <v>198</v>
      </c>
      <c r="C17" s="131">
        <v>193</v>
      </c>
      <c r="D17" s="131">
        <v>203</v>
      </c>
      <c r="E17" s="132">
        <v>421</v>
      </c>
      <c r="F17" s="81">
        <v>268</v>
      </c>
      <c r="G17" s="232">
        <f t="shared" si="0"/>
        <v>0.63657957244655583</v>
      </c>
    </row>
    <row r="18" spans="1:7" x14ac:dyDescent="0.25">
      <c r="A18" s="75" t="s">
        <v>19</v>
      </c>
      <c r="B18" s="124">
        <f>SUM(B7:B17)</f>
        <v>2413</v>
      </c>
      <c r="C18" s="124">
        <f>SUM(C7:C17)</f>
        <v>2380</v>
      </c>
      <c r="D18" s="124">
        <f>SUM(D7:D17)</f>
        <v>2415</v>
      </c>
      <c r="E18" s="124">
        <f>SUM(E7:E17)</f>
        <v>5518</v>
      </c>
      <c r="F18" s="124">
        <f>SUM(F7:F17)</f>
        <v>3016</v>
      </c>
      <c r="G18" s="218">
        <f t="shared" si="0"/>
        <v>0.54657484595868067</v>
      </c>
    </row>
    <row r="21" spans="1:7" x14ac:dyDescent="0.25">
      <c r="A21" s="251" t="s">
        <v>711</v>
      </c>
      <c r="B21" s="252"/>
      <c r="C21" s="252"/>
      <c r="D21" s="252"/>
      <c r="E21" s="252"/>
      <c r="F21" s="252"/>
      <c r="G21" s="324"/>
    </row>
    <row r="22" spans="1:7" x14ac:dyDescent="0.25">
      <c r="A22" s="321" t="s">
        <v>712</v>
      </c>
      <c r="B22" s="322" t="e">
        <f>B26+#REF!+#REF!+#REF!+#REF!+#REF!+#REF!+#REF!+#REF!+#REF!+#REF!+#REF!+#REF!+#REF!+#REF!+#REF!+#REF!+B3+B17</f>
        <v>#REF!</v>
      </c>
      <c r="C22" s="322" t="e">
        <f>C26+#REF!+#REF!+#REF!+#REF!+#REF!+#REF!+#REF!+#REF!+#REF!+#REF!+#REF!+#REF!+#REF!+#REF!+#REF!+#REF!+C3+C17</f>
        <v>#REF!</v>
      </c>
      <c r="D22" s="322" t="e">
        <f>D26+#REF!+#REF!+#REF!+#REF!+#REF!+#REF!+#REF!+#REF!+#REF!+#REF!+#REF!+#REF!+#REF!+#REF!+#REF!+#REF!+D3+D17</f>
        <v>#REF!</v>
      </c>
      <c r="E22" s="322" t="e">
        <f>E26+#REF!+#REF!+#REF!+#REF!+#REF!+#REF!+#REF!+#REF!+#REF!+#REF!+#REF!+#REF!+#REF!+#REF!+#REF!+#REF!+E3+E17</f>
        <v>#REF!</v>
      </c>
      <c r="F22" s="322" t="e">
        <f>F26+#REF!+#REF!+#REF!+#REF!+#REF!+#REF!+#REF!+#REF!+#REF!+#REF!+#REF!+#REF!+#REF!+#REF!+#REF!+#REF!+F3+F17</f>
        <v>#REF!</v>
      </c>
      <c r="G22" s="323" t="e">
        <f>IF(E22&lt;&gt;0,F22/E22,"")</f>
        <v>#REF!</v>
      </c>
    </row>
    <row r="23" spans="1:7" x14ac:dyDescent="0.25">
      <c r="A23" s="253" t="s">
        <v>713</v>
      </c>
      <c r="B23" s="254" t="e">
        <f>B27+#REF!+#REF!+#REF!+#REF!+#REF!+#REF!+#REF!+#REF!+#REF!+#REF!+#REF!+#REF!+#REF!+#REF!+#REF!+#REF!+#REF!+#REF!+#REF!+#REF!+#REF!+#REF!+#REF!+#REF!+#REF!</f>
        <v>#REF!</v>
      </c>
      <c r="C23" s="254" t="e">
        <f>C27+#REF!+#REF!+#REF!+#REF!+#REF!+#REF!+#REF!+#REF!+#REF!+#REF!+#REF!+#REF!+#REF!+#REF!+#REF!+#REF!+#REF!+#REF!+#REF!+#REF!+#REF!+#REF!+#REF!+#REF!+#REF!</f>
        <v>#REF!</v>
      </c>
      <c r="D23" s="254" t="e">
        <f>D27+#REF!+#REF!+#REF!+#REF!+#REF!+#REF!+#REF!+#REF!+#REF!+#REF!+#REF!+#REF!+#REF!+#REF!+#REF!+#REF!+#REF!+#REF!+#REF!+#REF!+#REF!+#REF!+#REF!+#REF!+#REF!</f>
        <v>#REF!</v>
      </c>
      <c r="E23" s="254" t="e">
        <f>E27+#REF!+#REF!+#REF!+#REF!+#REF!+#REF!+#REF!+#REF!+#REF!+#REF!+#REF!+#REF!+#REF!+#REF!+#REF!+#REF!+#REF!+#REF!+#REF!+#REF!+#REF!+#REF!+#REF!+#REF!+#REF!</f>
        <v>#REF!</v>
      </c>
      <c r="F23" s="254" t="e">
        <f>F27+#REF!+#REF!+#REF!+#REF!+#REF!+#REF!+#REF!+#REF!+#REF!+#REF!+#REF!+#REF!+#REF!+#REF!+#REF!+#REF!+#REF!+#REF!+#REF!+#REF!+#REF!+#REF!+#REF!+#REF!+#REF!</f>
        <v>#REF!</v>
      </c>
      <c r="G23" s="255" t="e">
        <f>IF(E23&lt;&gt;0,F23/E23,"")</f>
        <v>#REF!</v>
      </c>
    </row>
    <row r="24" spans="1:7" x14ac:dyDescent="0.25">
      <c r="A24" s="13"/>
      <c r="B24" s="133"/>
      <c r="C24" s="133"/>
      <c r="D24" s="133"/>
      <c r="E24" s="133"/>
      <c r="F24" s="133"/>
      <c r="G24" s="325"/>
    </row>
    <row r="25" spans="1:7" x14ac:dyDescent="0.25">
      <c r="A25" s="251" t="s">
        <v>714</v>
      </c>
      <c r="B25" s="252"/>
      <c r="C25" s="252"/>
      <c r="D25" s="252"/>
      <c r="E25" s="252"/>
      <c r="F25" s="252"/>
      <c r="G25" s="324"/>
    </row>
    <row r="26" spans="1:7" x14ac:dyDescent="0.25">
      <c r="A26" s="321" t="s">
        <v>712</v>
      </c>
      <c r="B26" s="322" t="e">
        <f>(SUM(#REF!))+(SUM(#REF!))+(SUM(#REF!))+(SUM(#REF!)+(SUM(#REF!))+(SUM(#REF!))+(SUM(#REF!)))</f>
        <v>#REF!</v>
      </c>
      <c r="C26" s="322" t="e">
        <f>(SUM(#REF!))+(SUM(#REF!))+(SUM(#REF!))+(SUM(#REF!)+(SUM(#REF!))+(SUM(#REF!))+(SUM(#REF!)))</f>
        <v>#REF!</v>
      </c>
      <c r="D26" s="322" t="e">
        <f>(SUM(#REF!))+(SUM(#REF!))+(SUM(#REF!))+(SUM(#REF!)+(SUM(#REF!))+(SUM(#REF!))+(SUM(#REF!)))</f>
        <v>#REF!</v>
      </c>
      <c r="E26" s="322" t="e">
        <f>(SUM(#REF!))+(SUM(#REF!))+(SUM(#REF!))+(SUM(#REF!)+(SUM(#REF!))+(SUM(#REF!))+(SUM(#REF!)))</f>
        <v>#REF!</v>
      </c>
      <c r="F26" s="322" t="e">
        <f>(SUM(#REF!))+(SUM(#REF!))+(SUM(#REF!))+(SUM(#REF!)+(SUM(#REF!))+(SUM(#REF!))+(SUM(#REF!)))</f>
        <v>#REF!</v>
      </c>
      <c r="G26" s="323" t="e">
        <f>IF(E26&lt;&gt;0,F26/E26,"")</f>
        <v>#REF!</v>
      </c>
    </row>
    <row r="27" spans="1:7" x14ac:dyDescent="0.25">
      <c r="A27" s="253" t="s">
        <v>715</v>
      </c>
      <c r="B27" s="254" t="e">
        <f>(SUM(#REF!))+(SUM(#REF!))+(SUM(#REF!))+(SUM(#REF!))+(SUM(#REF!)+(SUM(#REF!)))</f>
        <v>#REF!</v>
      </c>
      <c r="C27" s="254" t="e">
        <f>(SUM(#REF!))+(SUM(#REF!))+(SUM(#REF!))+(SUM(#REF!))+(SUM(#REF!)+(SUM(#REF!)))</f>
        <v>#REF!</v>
      </c>
      <c r="D27" s="254" t="e">
        <f>(SUM(#REF!))+(SUM(#REF!))+(SUM(#REF!))+(SUM(#REF!))+(SUM(#REF!)+(SUM(#REF!)))</f>
        <v>#REF!</v>
      </c>
      <c r="E27" s="254" t="e">
        <f>(SUM(#REF!))+(SUM(#REF!))+(SUM(#REF!))+(SUM(#REF!))+(SUM(#REF!)+(SUM(#REF!)))</f>
        <v>#REF!</v>
      </c>
      <c r="F27" s="254" t="e">
        <f>(SUM(#REF!))+(SUM(#REF!))+(SUM(#REF!))+(SUM(#REF!))+(SUM(#REF!)+(SUM(#REF!)))</f>
        <v>#REF!</v>
      </c>
      <c r="G27" s="255" t="e">
        <f>IF(E27&lt;&gt;0,F27/E27,"")</f>
        <v>#REF!</v>
      </c>
    </row>
    <row r="28" spans="1:7" x14ac:dyDescent="0.25">
      <c r="A28" s="256" t="s">
        <v>716</v>
      </c>
      <c r="B28" s="184" t="e">
        <f>SUM(B26:B27)</f>
        <v>#REF!</v>
      </c>
      <c r="C28" s="184" t="e">
        <f>SUM(C26:C27)</f>
        <v>#REF!</v>
      </c>
      <c r="D28" s="184" t="e">
        <f>SUM(D26:D27)</f>
        <v>#REF!</v>
      </c>
      <c r="E28" s="184" t="e">
        <f>SUM(E26:E27)</f>
        <v>#REF!</v>
      </c>
      <c r="F28" s="184" t="e">
        <f>SUM(F26:F27)</f>
        <v>#REF!</v>
      </c>
      <c r="G28" s="257" t="e">
        <f>IF(E28&lt;&gt;0,F28/E28,"")</f>
        <v>#REF!</v>
      </c>
    </row>
    <row r="162" spans="18:18" x14ac:dyDescent="0.25">
      <c r="R162" t="s">
        <v>717</v>
      </c>
    </row>
  </sheetData>
  <mergeCells count="6">
    <mergeCell ref="B1:C1"/>
    <mergeCell ref="E1:G1"/>
    <mergeCell ref="B2:C2"/>
    <mergeCell ref="E2:G2"/>
    <mergeCell ref="E3:G3"/>
    <mergeCell ref="E4:G4"/>
  </mergeCells>
  <printOptions horizontalCentered="1"/>
  <pageMargins left="0.7" right="0.7" top="0.75" bottom="0.75" header="0.3" footer="0.3"/>
  <pageSetup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06C96-3073-4A91-BE48-82C8640B36D8}">
  <dimension ref="A1:R162"/>
  <sheetViews>
    <sheetView tabSelected="1" view="pageLayout" topLeftCell="A16" zoomScaleNormal="100" workbookViewId="0">
      <selection activeCell="R162" sqref="R162"/>
    </sheetView>
  </sheetViews>
  <sheetFormatPr defaultRowHeight="15" x14ac:dyDescent="0.25"/>
  <cols>
    <col min="1" max="1" width="12.42578125" bestFit="1" customWidth="1"/>
  </cols>
  <sheetData>
    <row r="1" spans="1:11" x14ac:dyDescent="0.25">
      <c r="A1" s="1"/>
      <c r="B1" s="2"/>
      <c r="C1" s="3"/>
      <c r="D1" s="4"/>
      <c r="E1" s="2" t="s">
        <v>0</v>
      </c>
      <c r="F1" s="3"/>
      <c r="G1" s="3"/>
      <c r="H1" s="4"/>
      <c r="I1" s="5" t="s">
        <v>0</v>
      </c>
      <c r="J1" s="5"/>
      <c r="K1" s="5"/>
    </row>
    <row r="2" spans="1:11" x14ac:dyDescent="0.25">
      <c r="A2" s="6"/>
      <c r="B2" s="7" t="s">
        <v>0</v>
      </c>
      <c r="C2" s="8"/>
      <c r="D2" s="9"/>
      <c r="E2" s="8" t="s">
        <v>1</v>
      </c>
      <c r="F2" s="8"/>
      <c r="G2" s="8"/>
      <c r="H2" s="9"/>
      <c r="I2" s="7" t="s">
        <v>1</v>
      </c>
      <c r="J2" s="8"/>
      <c r="K2" s="9"/>
    </row>
    <row r="3" spans="1:11" x14ac:dyDescent="0.25">
      <c r="A3" s="6"/>
      <c r="B3" s="10" t="s">
        <v>2</v>
      </c>
      <c r="C3" s="11"/>
      <c r="D3" s="12"/>
      <c r="E3" s="11" t="s">
        <v>3</v>
      </c>
      <c r="F3" s="11"/>
      <c r="G3" s="11"/>
      <c r="H3" s="12"/>
      <c r="I3" s="10" t="s">
        <v>4</v>
      </c>
      <c r="J3" s="11"/>
      <c r="K3" s="12"/>
    </row>
    <row r="4" spans="1:11" x14ac:dyDescent="0.25">
      <c r="A4" s="13"/>
      <c r="B4" s="14" t="s">
        <v>5</v>
      </c>
      <c r="C4" s="14" t="s">
        <v>5</v>
      </c>
      <c r="D4" s="14" t="s">
        <v>6</v>
      </c>
      <c r="E4" s="14" t="s">
        <v>5</v>
      </c>
      <c r="F4" s="14" t="s">
        <v>5</v>
      </c>
      <c r="G4" s="14" t="s">
        <v>6</v>
      </c>
      <c r="H4" s="14" t="s">
        <v>6</v>
      </c>
      <c r="I4" s="14" t="s">
        <v>5</v>
      </c>
      <c r="J4" s="14" t="s">
        <v>6</v>
      </c>
      <c r="K4" s="14" t="s">
        <v>6</v>
      </c>
    </row>
    <row r="5" spans="1:11" ht="69.75" customHeight="1" thickBot="1" x14ac:dyDescent="0.3">
      <c r="A5" s="15" t="s">
        <v>7</v>
      </c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</row>
    <row r="6" spans="1:11" ht="15.75" thickBot="1" x14ac:dyDescent="0.3">
      <c r="A6" s="110" t="s">
        <v>161</v>
      </c>
      <c r="B6" s="111"/>
      <c r="C6" s="111"/>
      <c r="D6" s="111"/>
      <c r="E6" s="111"/>
      <c r="F6" s="111"/>
      <c r="G6" s="111"/>
      <c r="H6" s="111"/>
      <c r="I6" s="111"/>
      <c r="J6" s="111"/>
      <c r="K6" s="112"/>
    </row>
    <row r="7" spans="1:11" x14ac:dyDescent="0.25">
      <c r="A7" s="156" t="s">
        <v>162</v>
      </c>
      <c r="B7" s="49">
        <v>138</v>
      </c>
      <c r="C7" s="157">
        <v>11</v>
      </c>
      <c r="D7" s="87">
        <v>327</v>
      </c>
      <c r="E7" s="158">
        <v>50</v>
      </c>
      <c r="F7" s="159">
        <v>87</v>
      </c>
      <c r="G7" s="160">
        <v>264</v>
      </c>
      <c r="H7" s="87">
        <v>71</v>
      </c>
      <c r="I7" s="89"/>
      <c r="J7" s="90"/>
      <c r="K7" s="91"/>
    </row>
    <row r="8" spans="1:11" x14ac:dyDescent="0.25">
      <c r="A8" s="156" t="s">
        <v>163</v>
      </c>
      <c r="B8" s="82">
        <v>80</v>
      </c>
      <c r="C8" s="50">
        <v>5</v>
      </c>
      <c r="D8" s="81">
        <v>230</v>
      </c>
      <c r="E8" s="161">
        <v>40</v>
      </c>
      <c r="F8" s="92">
        <v>40</v>
      </c>
      <c r="G8" s="52">
        <v>178</v>
      </c>
      <c r="H8" s="81">
        <v>69</v>
      </c>
      <c r="I8" s="94"/>
      <c r="J8" s="95"/>
      <c r="K8" s="96"/>
    </row>
    <row r="9" spans="1:11" x14ac:dyDescent="0.25">
      <c r="A9" s="156" t="s">
        <v>164</v>
      </c>
      <c r="B9" s="82">
        <v>164</v>
      </c>
      <c r="C9" s="50">
        <v>21</v>
      </c>
      <c r="D9" s="81">
        <v>240</v>
      </c>
      <c r="E9" s="161">
        <v>41</v>
      </c>
      <c r="F9" s="92">
        <v>121</v>
      </c>
      <c r="G9" s="52">
        <v>177</v>
      </c>
      <c r="H9" s="81">
        <v>88</v>
      </c>
      <c r="I9" s="94"/>
      <c r="J9" s="95"/>
      <c r="K9" s="96"/>
    </row>
    <row r="10" spans="1:11" x14ac:dyDescent="0.25">
      <c r="A10" s="156" t="s">
        <v>165</v>
      </c>
      <c r="B10" s="82">
        <v>141</v>
      </c>
      <c r="C10" s="50">
        <v>15</v>
      </c>
      <c r="D10" s="81">
        <v>109</v>
      </c>
      <c r="E10" s="161">
        <v>56</v>
      </c>
      <c r="F10" s="92">
        <v>88</v>
      </c>
      <c r="G10" s="52">
        <v>86</v>
      </c>
      <c r="H10" s="81">
        <v>77</v>
      </c>
      <c r="I10" s="94"/>
      <c r="J10" s="95"/>
      <c r="K10" s="96"/>
    </row>
    <row r="11" spans="1:11" x14ac:dyDescent="0.25">
      <c r="A11" s="156" t="s">
        <v>166</v>
      </c>
      <c r="B11" s="82">
        <v>51</v>
      </c>
      <c r="C11" s="50">
        <v>3</v>
      </c>
      <c r="D11" s="81">
        <v>187</v>
      </c>
      <c r="E11" s="161">
        <v>22</v>
      </c>
      <c r="F11" s="92">
        <v>29</v>
      </c>
      <c r="G11" s="52">
        <v>168</v>
      </c>
      <c r="H11" s="81">
        <v>26</v>
      </c>
      <c r="I11" s="94"/>
      <c r="J11" s="95"/>
      <c r="K11" s="96"/>
    </row>
    <row r="12" spans="1:11" x14ac:dyDescent="0.25">
      <c r="A12" s="156" t="s">
        <v>167</v>
      </c>
      <c r="B12" s="82">
        <v>37</v>
      </c>
      <c r="C12" s="50">
        <v>2</v>
      </c>
      <c r="D12" s="81">
        <v>223</v>
      </c>
      <c r="E12" s="161">
        <v>14</v>
      </c>
      <c r="F12" s="92">
        <v>23</v>
      </c>
      <c r="G12" s="52">
        <v>207</v>
      </c>
      <c r="H12" s="81">
        <v>34</v>
      </c>
      <c r="I12" s="94"/>
      <c r="J12" s="95"/>
      <c r="K12" s="96"/>
    </row>
    <row r="13" spans="1:11" x14ac:dyDescent="0.25">
      <c r="A13" s="156" t="s">
        <v>168</v>
      </c>
      <c r="B13" s="82">
        <v>44</v>
      </c>
      <c r="C13" s="50">
        <v>8</v>
      </c>
      <c r="D13" s="81">
        <v>112</v>
      </c>
      <c r="E13" s="161">
        <v>23</v>
      </c>
      <c r="F13" s="92">
        <v>21</v>
      </c>
      <c r="G13" s="52">
        <v>102</v>
      </c>
      <c r="H13" s="81">
        <v>23</v>
      </c>
      <c r="I13" s="94"/>
      <c r="J13" s="95"/>
      <c r="K13" s="96"/>
    </row>
    <row r="14" spans="1:11" x14ac:dyDescent="0.25">
      <c r="A14" s="156" t="s">
        <v>169</v>
      </c>
      <c r="B14" s="82">
        <v>28</v>
      </c>
      <c r="C14" s="50">
        <v>6</v>
      </c>
      <c r="D14" s="81">
        <v>157</v>
      </c>
      <c r="E14" s="161">
        <v>8</v>
      </c>
      <c r="F14" s="92">
        <v>23</v>
      </c>
      <c r="G14" s="52">
        <v>141</v>
      </c>
      <c r="H14" s="81">
        <v>29</v>
      </c>
      <c r="I14" s="94"/>
      <c r="J14" s="95"/>
      <c r="K14" s="96"/>
    </row>
    <row r="15" spans="1:11" x14ac:dyDescent="0.25">
      <c r="A15" s="156" t="s">
        <v>170</v>
      </c>
      <c r="B15" s="82">
        <v>66</v>
      </c>
      <c r="C15" s="50">
        <v>10</v>
      </c>
      <c r="D15" s="81">
        <v>194</v>
      </c>
      <c r="E15" s="161">
        <v>28</v>
      </c>
      <c r="F15" s="92">
        <v>38</v>
      </c>
      <c r="G15" s="52">
        <v>173</v>
      </c>
      <c r="H15" s="81">
        <v>41</v>
      </c>
      <c r="I15" s="94"/>
      <c r="J15" s="95"/>
      <c r="K15" s="96"/>
    </row>
    <row r="16" spans="1:11" x14ac:dyDescent="0.25">
      <c r="A16" s="156" t="s">
        <v>171</v>
      </c>
      <c r="B16" s="82">
        <v>60</v>
      </c>
      <c r="C16" s="50">
        <v>6</v>
      </c>
      <c r="D16" s="81">
        <v>111</v>
      </c>
      <c r="E16" s="161">
        <v>24</v>
      </c>
      <c r="F16" s="92">
        <v>36</v>
      </c>
      <c r="G16" s="52">
        <v>93</v>
      </c>
      <c r="H16" s="81">
        <v>42</v>
      </c>
      <c r="I16" s="94"/>
      <c r="J16" s="95"/>
      <c r="K16" s="96"/>
    </row>
    <row r="17" spans="1:11" x14ac:dyDescent="0.25">
      <c r="A17" s="156" t="s">
        <v>172</v>
      </c>
      <c r="B17" s="82">
        <v>46</v>
      </c>
      <c r="C17" s="50">
        <v>4</v>
      </c>
      <c r="D17" s="81">
        <v>232</v>
      </c>
      <c r="E17" s="161">
        <v>13</v>
      </c>
      <c r="F17" s="92">
        <v>32</v>
      </c>
      <c r="G17" s="52">
        <v>178</v>
      </c>
      <c r="H17" s="81">
        <v>51</v>
      </c>
      <c r="I17" s="94"/>
      <c r="J17" s="95"/>
      <c r="K17" s="96"/>
    </row>
    <row r="18" spans="1:11" x14ac:dyDescent="0.25">
      <c r="A18" s="156" t="s">
        <v>173</v>
      </c>
      <c r="B18" s="82">
        <v>46</v>
      </c>
      <c r="C18" s="50">
        <v>8</v>
      </c>
      <c r="D18" s="81">
        <v>425</v>
      </c>
      <c r="E18" s="161">
        <v>24</v>
      </c>
      <c r="F18" s="92">
        <v>29</v>
      </c>
      <c r="G18" s="52">
        <v>331</v>
      </c>
      <c r="H18" s="81">
        <v>110</v>
      </c>
      <c r="I18" s="94"/>
      <c r="J18" s="95"/>
      <c r="K18" s="96"/>
    </row>
    <row r="19" spans="1:11" x14ac:dyDescent="0.25">
      <c r="A19" s="156" t="s">
        <v>174</v>
      </c>
      <c r="B19" s="82">
        <v>66</v>
      </c>
      <c r="C19" s="50">
        <v>7</v>
      </c>
      <c r="D19" s="81">
        <v>158</v>
      </c>
      <c r="E19" s="161">
        <v>25</v>
      </c>
      <c r="F19" s="92">
        <v>44</v>
      </c>
      <c r="G19" s="52">
        <v>143</v>
      </c>
      <c r="H19" s="81">
        <v>35</v>
      </c>
      <c r="I19" s="94"/>
      <c r="J19" s="95"/>
      <c r="K19" s="96"/>
    </row>
    <row r="20" spans="1:11" x14ac:dyDescent="0.25">
      <c r="A20" s="156" t="s">
        <v>175</v>
      </c>
      <c r="B20" s="82">
        <v>89</v>
      </c>
      <c r="C20" s="50">
        <v>4</v>
      </c>
      <c r="D20" s="81">
        <v>281</v>
      </c>
      <c r="E20" s="161">
        <v>36</v>
      </c>
      <c r="F20" s="92">
        <v>52</v>
      </c>
      <c r="G20" s="52">
        <v>247</v>
      </c>
      <c r="H20" s="81">
        <v>70</v>
      </c>
      <c r="I20" s="94"/>
      <c r="J20" s="95"/>
      <c r="K20" s="96"/>
    </row>
    <row r="21" spans="1:11" x14ac:dyDescent="0.25">
      <c r="A21" s="156" t="s">
        <v>176</v>
      </c>
      <c r="B21" s="82">
        <v>75</v>
      </c>
      <c r="C21" s="50">
        <v>18</v>
      </c>
      <c r="D21" s="81">
        <v>162</v>
      </c>
      <c r="E21" s="161">
        <v>30</v>
      </c>
      <c r="F21" s="92">
        <v>61</v>
      </c>
      <c r="G21" s="52">
        <v>141</v>
      </c>
      <c r="H21" s="81">
        <v>42</v>
      </c>
      <c r="I21" s="94"/>
      <c r="J21" s="95"/>
      <c r="K21" s="96"/>
    </row>
    <row r="22" spans="1:11" x14ac:dyDescent="0.25">
      <c r="A22" s="156" t="s">
        <v>177</v>
      </c>
      <c r="B22" s="82">
        <v>117</v>
      </c>
      <c r="C22" s="50">
        <v>14</v>
      </c>
      <c r="D22" s="81">
        <v>166</v>
      </c>
      <c r="E22" s="161">
        <v>40</v>
      </c>
      <c r="F22" s="92">
        <v>83</v>
      </c>
      <c r="G22" s="52">
        <v>131</v>
      </c>
      <c r="H22" s="81">
        <v>60</v>
      </c>
      <c r="I22" s="94"/>
      <c r="J22" s="95"/>
      <c r="K22" s="96"/>
    </row>
    <row r="23" spans="1:11" x14ac:dyDescent="0.25">
      <c r="A23" s="156" t="s">
        <v>178</v>
      </c>
      <c r="B23" s="82">
        <v>11</v>
      </c>
      <c r="C23" s="50">
        <v>3</v>
      </c>
      <c r="D23" s="81">
        <v>51</v>
      </c>
      <c r="E23" s="161">
        <v>6</v>
      </c>
      <c r="F23" s="92">
        <v>8</v>
      </c>
      <c r="G23" s="52">
        <v>53</v>
      </c>
      <c r="H23" s="81">
        <v>9</v>
      </c>
      <c r="I23" s="94"/>
      <c r="J23" s="95"/>
      <c r="K23" s="96"/>
    </row>
    <row r="24" spans="1:11" x14ac:dyDescent="0.25">
      <c r="A24" s="156" t="s">
        <v>179</v>
      </c>
      <c r="B24" s="82">
        <v>98</v>
      </c>
      <c r="C24" s="50">
        <v>17</v>
      </c>
      <c r="D24" s="81">
        <v>240</v>
      </c>
      <c r="E24" s="161">
        <v>45</v>
      </c>
      <c r="F24" s="92">
        <v>57</v>
      </c>
      <c r="G24" s="52">
        <v>205</v>
      </c>
      <c r="H24" s="81">
        <v>58</v>
      </c>
      <c r="I24" s="94"/>
      <c r="J24" s="95"/>
      <c r="K24" s="96"/>
    </row>
    <row r="25" spans="1:11" x14ac:dyDescent="0.25">
      <c r="A25" s="156" t="s">
        <v>180</v>
      </c>
      <c r="B25" s="82">
        <v>27</v>
      </c>
      <c r="C25" s="50">
        <v>2</v>
      </c>
      <c r="D25" s="81">
        <v>114</v>
      </c>
      <c r="E25" s="161">
        <v>11</v>
      </c>
      <c r="F25" s="92">
        <v>16</v>
      </c>
      <c r="G25" s="52">
        <v>95</v>
      </c>
      <c r="H25" s="81">
        <v>28</v>
      </c>
      <c r="I25" s="94"/>
      <c r="J25" s="95"/>
      <c r="K25" s="96"/>
    </row>
    <row r="26" spans="1:11" x14ac:dyDescent="0.25">
      <c r="A26" s="156" t="s">
        <v>181</v>
      </c>
      <c r="B26" s="82">
        <v>16</v>
      </c>
      <c r="C26" s="50">
        <v>4</v>
      </c>
      <c r="D26" s="81">
        <v>56</v>
      </c>
      <c r="E26" s="161">
        <v>11</v>
      </c>
      <c r="F26" s="92">
        <v>8</v>
      </c>
      <c r="G26" s="52">
        <v>51</v>
      </c>
      <c r="H26" s="81">
        <v>9</v>
      </c>
      <c r="I26" s="94"/>
      <c r="J26" s="95"/>
      <c r="K26" s="96"/>
    </row>
    <row r="27" spans="1:11" x14ac:dyDescent="0.25">
      <c r="A27" s="156" t="s">
        <v>182</v>
      </c>
      <c r="B27" s="82">
        <v>40</v>
      </c>
      <c r="C27" s="50">
        <v>8</v>
      </c>
      <c r="D27" s="81">
        <v>99</v>
      </c>
      <c r="E27" s="161">
        <v>18</v>
      </c>
      <c r="F27" s="92">
        <v>22</v>
      </c>
      <c r="G27" s="52">
        <v>78</v>
      </c>
      <c r="H27" s="81">
        <v>20</v>
      </c>
      <c r="I27" s="94"/>
      <c r="J27" s="95"/>
      <c r="K27" s="96"/>
    </row>
    <row r="28" spans="1:11" x14ac:dyDescent="0.25">
      <c r="A28" s="156" t="s">
        <v>183</v>
      </c>
      <c r="B28" s="82">
        <v>100</v>
      </c>
      <c r="C28" s="50">
        <v>12</v>
      </c>
      <c r="D28" s="81">
        <v>288</v>
      </c>
      <c r="E28" s="161">
        <v>33</v>
      </c>
      <c r="F28" s="92">
        <v>72</v>
      </c>
      <c r="G28" s="52">
        <v>233</v>
      </c>
      <c r="H28" s="81">
        <v>67</v>
      </c>
      <c r="I28" s="94"/>
      <c r="J28" s="95"/>
      <c r="K28" s="96"/>
    </row>
    <row r="29" spans="1:11" x14ac:dyDescent="0.25">
      <c r="A29" s="156" t="s">
        <v>184</v>
      </c>
      <c r="B29" s="82">
        <v>61</v>
      </c>
      <c r="C29" s="50">
        <v>18</v>
      </c>
      <c r="D29" s="81">
        <v>308</v>
      </c>
      <c r="E29" s="161">
        <v>30</v>
      </c>
      <c r="F29" s="92">
        <v>48</v>
      </c>
      <c r="G29" s="52">
        <v>236</v>
      </c>
      <c r="H29" s="81">
        <v>79</v>
      </c>
      <c r="I29" s="94"/>
      <c r="J29" s="95"/>
      <c r="K29" s="96"/>
    </row>
    <row r="30" spans="1:11" x14ac:dyDescent="0.25">
      <c r="A30" s="156" t="s">
        <v>185</v>
      </c>
      <c r="B30" s="82">
        <v>22</v>
      </c>
      <c r="C30" s="50">
        <v>6</v>
      </c>
      <c r="D30" s="81">
        <v>56</v>
      </c>
      <c r="E30" s="161">
        <v>9</v>
      </c>
      <c r="F30" s="92">
        <v>19</v>
      </c>
      <c r="G30" s="52">
        <v>38</v>
      </c>
      <c r="H30" s="81">
        <v>19</v>
      </c>
      <c r="I30" s="94"/>
      <c r="J30" s="95"/>
      <c r="K30" s="96"/>
    </row>
    <row r="31" spans="1:11" x14ac:dyDescent="0.25">
      <c r="A31" s="156" t="s">
        <v>186</v>
      </c>
      <c r="B31" s="82">
        <v>118</v>
      </c>
      <c r="C31" s="50">
        <v>15</v>
      </c>
      <c r="D31" s="81">
        <v>362</v>
      </c>
      <c r="E31" s="161">
        <v>42</v>
      </c>
      <c r="F31" s="92">
        <v>79</v>
      </c>
      <c r="G31" s="52">
        <v>301</v>
      </c>
      <c r="H31" s="81">
        <v>80</v>
      </c>
      <c r="I31" s="94"/>
      <c r="J31" s="95"/>
      <c r="K31" s="96"/>
    </row>
    <row r="32" spans="1:11" x14ac:dyDescent="0.25">
      <c r="A32" s="156" t="s">
        <v>187</v>
      </c>
      <c r="B32" s="82">
        <v>71</v>
      </c>
      <c r="C32" s="50">
        <v>14</v>
      </c>
      <c r="D32" s="81">
        <v>263</v>
      </c>
      <c r="E32" s="161">
        <v>24</v>
      </c>
      <c r="F32" s="92">
        <v>58</v>
      </c>
      <c r="G32" s="52">
        <v>233</v>
      </c>
      <c r="H32" s="81">
        <v>61</v>
      </c>
      <c r="I32" s="94"/>
      <c r="J32" s="95"/>
      <c r="K32" s="96"/>
    </row>
    <row r="33" spans="1:11" x14ac:dyDescent="0.25">
      <c r="A33" s="156" t="s">
        <v>188</v>
      </c>
      <c r="B33" s="82">
        <v>47</v>
      </c>
      <c r="C33" s="50">
        <v>6</v>
      </c>
      <c r="D33" s="81">
        <v>221</v>
      </c>
      <c r="E33" s="161">
        <v>18</v>
      </c>
      <c r="F33" s="92">
        <v>29</v>
      </c>
      <c r="G33" s="52">
        <v>204</v>
      </c>
      <c r="H33" s="81">
        <v>39</v>
      </c>
      <c r="I33" s="94"/>
      <c r="J33" s="95"/>
      <c r="K33" s="96"/>
    </row>
    <row r="34" spans="1:11" x14ac:dyDescent="0.25">
      <c r="A34" s="156" t="s">
        <v>189</v>
      </c>
      <c r="B34" s="82">
        <v>51</v>
      </c>
      <c r="C34" s="50">
        <v>14</v>
      </c>
      <c r="D34" s="81">
        <v>298</v>
      </c>
      <c r="E34" s="161">
        <v>15</v>
      </c>
      <c r="F34" s="92">
        <v>45</v>
      </c>
      <c r="G34" s="52">
        <v>234</v>
      </c>
      <c r="H34" s="81">
        <v>70</v>
      </c>
      <c r="I34" s="94"/>
      <c r="J34" s="95"/>
      <c r="K34" s="96"/>
    </row>
    <row r="35" spans="1:11" x14ac:dyDescent="0.25">
      <c r="A35" s="156" t="s">
        <v>190</v>
      </c>
      <c r="B35" s="82">
        <v>211</v>
      </c>
      <c r="C35" s="50">
        <v>16</v>
      </c>
      <c r="D35" s="81">
        <v>263</v>
      </c>
      <c r="E35" s="161">
        <v>82</v>
      </c>
      <c r="F35" s="92">
        <v>117</v>
      </c>
      <c r="G35" s="52">
        <v>217</v>
      </c>
      <c r="H35" s="81">
        <v>92</v>
      </c>
      <c r="I35" s="94"/>
      <c r="J35" s="95"/>
      <c r="K35" s="96"/>
    </row>
    <row r="36" spans="1:11" x14ac:dyDescent="0.25">
      <c r="A36" s="156" t="s">
        <v>191</v>
      </c>
      <c r="B36" s="82">
        <v>79</v>
      </c>
      <c r="C36" s="50">
        <v>8</v>
      </c>
      <c r="D36" s="81">
        <v>294</v>
      </c>
      <c r="E36" s="161">
        <v>35</v>
      </c>
      <c r="F36" s="92">
        <v>46</v>
      </c>
      <c r="G36" s="52">
        <v>275</v>
      </c>
      <c r="H36" s="81">
        <v>54</v>
      </c>
      <c r="I36" s="94"/>
      <c r="J36" s="95"/>
      <c r="K36" s="96"/>
    </row>
    <row r="37" spans="1:11" x14ac:dyDescent="0.25">
      <c r="A37" s="156" t="s">
        <v>192</v>
      </c>
      <c r="B37" s="82">
        <v>23</v>
      </c>
      <c r="C37" s="50">
        <v>6</v>
      </c>
      <c r="D37" s="81">
        <v>147</v>
      </c>
      <c r="E37" s="161">
        <v>11</v>
      </c>
      <c r="F37" s="92">
        <v>14</v>
      </c>
      <c r="G37" s="52">
        <v>100</v>
      </c>
      <c r="H37" s="81">
        <v>44</v>
      </c>
      <c r="I37" s="94"/>
      <c r="J37" s="95"/>
      <c r="K37" s="96"/>
    </row>
    <row r="38" spans="1:11" x14ac:dyDescent="0.25">
      <c r="A38" s="162" t="s">
        <v>193</v>
      </c>
      <c r="B38" s="82">
        <v>18</v>
      </c>
      <c r="C38" s="50">
        <v>4</v>
      </c>
      <c r="D38" s="81">
        <v>94</v>
      </c>
      <c r="E38" s="161">
        <v>6</v>
      </c>
      <c r="F38" s="92">
        <v>14</v>
      </c>
      <c r="G38" s="52">
        <v>83</v>
      </c>
      <c r="H38" s="81">
        <v>20</v>
      </c>
      <c r="I38" s="94"/>
      <c r="J38" s="95"/>
      <c r="K38" s="96"/>
    </row>
    <row r="39" spans="1:11" x14ac:dyDescent="0.25">
      <c r="A39" s="75" t="s">
        <v>19</v>
      </c>
      <c r="B39" s="124">
        <f t="shared" ref="B39:H39" si="0">SUM(B7:B38)</f>
        <v>2241</v>
      </c>
      <c r="C39" s="124">
        <f t="shared" si="0"/>
        <v>295</v>
      </c>
      <c r="D39" s="124">
        <f t="shared" si="0"/>
        <v>6468</v>
      </c>
      <c r="E39" s="124">
        <f t="shared" si="0"/>
        <v>870</v>
      </c>
      <c r="F39" s="124">
        <f t="shared" si="0"/>
        <v>1459</v>
      </c>
      <c r="G39" s="124">
        <f t="shared" si="0"/>
        <v>5396</v>
      </c>
      <c r="H39" s="124">
        <f t="shared" si="0"/>
        <v>1617</v>
      </c>
      <c r="I39" s="76"/>
      <c r="J39" s="76"/>
      <c r="K39" s="76"/>
    </row>
    <row r="162" spans="18:18" x14ac:dyDescent="0.25">
      <c r="R162" t="s">
        <v>717</v>
      </c>
    </row>
  </sheetData>
  <mergeCells count="9">
    <mergeCell ref="B3:D3"/>
    <mergeCell ref="E3:H3"/>
    <mergeCell ref="I3:K3"/>
    <mergeCell ref="B1:D1"/>
    <mergeCell ref="E1:H1"/>
    <mergeCell ref="I1:K1"/>
    <mergeCell ref="B2:D2"/>
    <mergeCell ref="E2:H2"/>
    <mergeCell ref="I2:K2"/>
  </mergeCells>
  <printOptions horizontalCentered="1"/>
  <pageMargins left="0.7" right="0.7" top="0.75" bottom="0.75" header="0.3" footer="0.3"/>
  <pageSetup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7" ma:contentTypeDescription="Create a new document." ma:contentTypeScope="" ma:versionID="38b2a8259560c09e27ed7de058bee5f0">
  <xsd:schema xmlns:xsd="http://www.w3.org/2001/XMLSchema" xmlns:xs="http://www.w3.org/2001/XMLSchema" xmlns:p="http://schemas.microsoft.com/office/2006/metadata/properties" xmlns:ns2="90b566c5-9033-447d-ae87-eba1cb5a6f8b" targetNamespace="http://schemas.microsoft.com/office/2006/metadata/properties" ma:root="true" ma:fieldsID="e129f6be5f06bd3232aadd7136bdb0e6" ns2:_="">
    <xsd:import namespace="90b566c5-9033-447d-ae87-eba1cb5a6f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3A6D45-482F-44E6-BA35-2938DFB231CD}"/>
</file>

<file path=customXml/itemProps2.xml><?xml version="1.0" encoding="utf-8"?>
<ds:datastoreItem xmlns:ds="http://schemas.openxmlformats.org/officeDocument/2006/customXml" ds:itemID="{BF885E63-E005-411F-AB9F-CF25A43A6C44}"/>
</file>

<file path=customXml/itemProps3.xml><?xml version="1.0" encoding="utf-8"?>
<ds:datastoreItem xmlns:ds="http://schemas.openxmlformats.org/officeDocument/2006/customXml" ds:itemID="{30DB366B-7AD6-4C5F-9AD5-60EBEEFFB0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88</vt:i4>
      </vt:variant>
      <vt:variant>
        <vt:lpstr>Named Ranges</vt:lpstr>
      </vt:variant>
      <vt:variant>
        <vt:i4>28</vt:i4>
      </vt:variant>
    </vt:vector>
  </HeadingPairs>
  <TitlesOfParts>
    <vt:vector size="116" baseType="lpstr">
      <vt:lpstr>ADA</vt:lpstr>
      <vt:lpstr>Adams</vt:lpstr>
      <vt:lpstr>Bannock</vt:lpstr>
      <vt:lpstr>Bear Lake</vt:lpstr>
      <vt:lpstr>Benewah</vt:lpstr>
      <vt:lpstr>Bingham</vt:lpstr>
      <vt:lpstr>Blaine</vt:lpstr>
      <vt:lpstr>Boise</vt:lpstr>
      <vt:lpstr>Bonner</vt:lpstr>
      <vt:lpstr>Bonneville</vt:lpstr>
      <vt:lpstr>Boundary</vt:lpstr>
      <vt:lpstr>Butte</vt:lpstr>
      <vt:lpstr>Camas</vt:lpstr>
      <vt:lpstr>Canyon</vt:lpstr>
      <vt:lpstr>Caribou</vt:lpstr>
      <vt:lpstr>Cassia</vt:lpstr>
      <vt:lpstr>Clark</vt:lpstr>
      <vt:lpstr>Clearwater</vt:lpstr>
      <vt:lpstr>Custer</vt:lpstr>
      <vt:lpstr>Elmore</vt:lpstr>
      <vt:lpstr>Franklin</vt:lpstr>
      <vt:lpstr>Fremont</vt:lpstr>
      <vt:lpstr>Gem</vt:lpstr>
      <vt:lpstr>Gooding</vt:lpstr>
      <vt:lpstr>Idaho</vt:lpstr>
      <vt:lpstr>Jefferson</vt:lpstr>
      <vt:lpstr>Jerome</vt:lpstr>
      <vt:lpstr>Kootenai</vt:lpstr>
      <vt:lpstr>Latah</vt:lpstr>
      <vt:lpstr>Lemhi</vt:lpstr>
      <vt:lpstr>Lewis</vt:lpstr>
      <vt:lpstr>Lincoln</vt:lpstr>
      <vt:lpstr>Madison</vt:lpstr>
      <vt:lpstr>Minidoka</vt:lpstr>
      <vt:lpstr>Nez Perce</vt:lpstr>
      <vt:lpstr>Oneida</vt:lpstr>
      <vt:lpstr>Owyhee</vt:lpstr>
      <vt:lpstr>Payette</vt:lpstr>
      <vt:lpstr>Power</vt:lpstr>
      <vt:lpstr>Shoshone</vt:lpstr>
      <vt:lpstr>Teton</vt:lpstr>
      <vt:lpstr>Twin Falls</vt:lpstr>
      <vt:lpstr>Valley</vt:lpstr>
      <vt:lpstr>Washington</vt:lpstr>
      <vt:lpstr>Judicial-Ada</vt:lpstr>
      <vt:lpstr>Jud-Adams</vt:lpstr>
      <vt:lpstr>Jud-Bannock</vt:lpstr>
      <vt:lpstr>Jud- Bear Lake</vt:lpstr>
      <vt:lpstr>Jud-Benewah</vt:lpstr>
      <vt:lpstr>Jud-Bingham</vt:lpstr>
      <vt:lpstr>Jud-Blaine</vt:lpstr>
      <vt:lpstr>Jud-Boise</vt:lpstr>
      <vt:lpstr>Jud-Bonner</vt:lpstr>
      <vt:lpstr>Jud-Bonneville</vt:lpstr>
      <vt:lpstr>Jud-Boundary</vt:lpstr>
      <vt:lpstr>Jud-Butte</vt:lpstr>
      <vt:lpstr>Jud-Camas</vt:lpstr>
      <vt:lpstr>Jud-Canyon</vt:lpstr>
      <vt:lpstr>Jud-Caribou</vt:lpstr>
      <vt:lpstr>Jud-Cassia</vt:lpstr>
      <vt:lpstr>Jud-Clark</vt:lpstr>
      <vt:lpstr>Jud-Clearwater</vt:lpstr>
      <vt:lpstr>Jud-Custer</vt:lpstr>
      <vt:lpstr>Jud-Elmore</vt:lpstr>
      <vt:lpstr>Jud-Franklin</vt:lpstr>
      <vt:lpstr>Jud-Fremont</vt:lpstr>
      <vt:lpstr>Jud-Gem</vt:lpstr>
      <vt:lpstr>Jud-Gooding</vt:lpstr>
      <vt:lpstr>Jud-Idaho</vt:lpstr>
      <vt:lpstr>Jud-Jefferson</vt:lpstr>
      <vt:lpstr>Jud-Jerome</vt:lpstr>
      <vt:lpstr>Jud-Kootenai</vt:lpstr>
      <vt:lpstr>Jud-Latah</vt:lpstr>
      <vt:lpstr>Jud-Lemhi</vt:lpstr>
      <vt:lpstr>Jud-Lewis</vt:lpstr>
      <vt:lpstr>Jud-Lincoln</vt:lpstr>
      <vt:lpstr>Jud-Madison</vt:lpstr>
      <vt:lpstr>Jud-Minidoka</vt:lpstr>
      <vt:lpstr>Jud-Nez Perce</vt:lpstr>
      <vt:lpstr>Jud-Oneida</vt:lpstr>
      <vt:lpstr>Jud-Owyhee</vt:lpstr>
      <vt:lpstr>Jud-Payette</vt:lpstr>
      <vt:lpstr>Jud-Power</vt:lpstr>
      <vt:lpstr>Jud-Shoshone</vt:lpstr>
      <vt:lpstr>Jud-Teton</vt:lpstr>
      <vt:lpstr>Jud-Twin Falls</vt:lpstr>
      <vt:lpstr>Jud-Valley</vt:lpstr>
      <vt:lpstr>Jud-Washington</vt:lpstr>
      <vt:lpstr>ADA!Print_Titles</vt:lpstr>
      <vt:lpstr>Adams!Print_Titles</vt:lpstr>
      <vt:lpstr>Bannock!Print_Titles</vt:lpstr>
      <vt:lpstr>Bingham!Print_Titles</vt:lpstr>
      <vt:lpstr>Blaine!Print_Titles</vt:lpstr>
      <vt:lpstr>Bonner!Print_Titles</vt:lpstr>
      <vt:lpstr>Bonneville!Print_Titles</vt:lpstr>
      <vt:lpstr>Canyon!Print_Titles</vt:lpstr>
      <vt:lpstr>Cassia!Print_Titles</vt:lpstr>
      <vt:lpstr>Clearwater!Print_Titles</vt:lpstr>
      <vt:lpstr>Idaho!Print_Titles</vt:lpstr>
      <vt:lpstr>'Jud-Bannock'!Print_Titles</vt:lpstr>
      <vt:lpstr>'Jud-Bingham'!Print_Titles</vt:lpstr>
      <vt:lpstr>'Jud-Bonner'!Print_Titles</vt:lpstr>
      <vt:lpstr>'Jud-Bonneville'!Print_Titles</vt:lpstr>
      <vt:lpstr>'Jud-Canyon'!Print_Titles</vt:lpstr>
      <vt:lpstr>'Jud-Cassia'!Print_Titles</vt:lpstr>
      <vt:lpstr>'Judicial-Ada'!Print_Titles</vt:lpstr>
      <vt:lpstr>'Jud-Idaho'!Print_Titles</vt:lpstr>
      <vt:lpstr>'Jud-Kootenai'!Print_Titles</vt:lpstr>
      <vt:lpstr>'Jud-Latah'!Print_Titles</vt:lpstr>
      <vt:lpstr>'Jud-Nez Perce'!Print_Titles</vt:lpstr>
      <vt:lpstr>'Jud-Shoshone'!Print_Titles</vt:lpstr>
      <vt:lpstr>'Jud-Twin Falls'!Print_Titles</vt:lpstr>
      <vt:lpstr>Kootenai!Print_Titles</vt:lpstr>
      <vt:lpstr>Latah!Print_Titles</vt:lpstr>
      <vt:lpstr>'Nez Perce'!Print_Titles</vt:lpstr>
      <vt:lpstr>'Twin Falls'!Print_Titles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Dorothy Canary</dc:creator>
  <cp:lastModifiedBy>Dorothy Canary</cp:lastModifiedBy>
  <cp:lastPrinted>2020-06-15T21:21:36Z</cp:lastPrinted>
  <dcterms:created xsi:type="dcterms:W3CDTF">2020-06-15T13:21:39Z</dcterms:created>
  <dcterms:modified xsi:type="dcterms:W3CDTF">2020-06-15T21:28:23Z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1333600</vt:r8>
  </property>
</Properties>
</file>