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M:\ABSTRACT\Pri_2020\Pres. Pri\County Abstracts_Complete\"/>
    </mc:Choice>
  </mc:AlternateContent>
  <xr:revisionPtr revIDLastSave="0" documentId="8_{1E53C19F-A4C8-4BE7-9DAE-0E59FC25920E}" xr6:coauthVersionLast="44" xr6:coauthVersionMax="44" xr10:uidLastSave="{00000000-0000-0000-0000-000000000000}"/>
  <bookViews>
    <workbookView xWindow="3405" yWindow="2865" windowWidth="21600" windowHeight="11385" tabRatio="599" activeTab="1" xr2:uid="{00000000-000D-0000-FFFF-FFFF00000000}"/>
  </bookViews>
  <sheets>
    <sheet name="US Pres" sheetId="1" r:id="rId1"/>
    <sheet name="US Pres &amp; Voting Stats" sheetId="28" r:id="rId2"/>
  </sheets>
  <definedNames>
    <definedName name="_xlnm.Print_Titles" localSheetId="0">'US Pres'!$A:$A,'US Pres'!$1:$5</definedName>
    <definedName name="_xlnm.Print_Titles" localSheetId="1">'US Pres &amp; Voting Stats'!$A:$A,'US Pres &amp; Voting Stats'!$1:$5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8" i="28" l="1"/>
  <c r="E28" i="28"/>
  <c r="F28" i="28"/>
  <c r="H28" i="28"/>
  <c r="I28" i="28"/>
  <c r="J28" i="28"/>
  <c r="K28" i="28"/>
  <c r="L28" i="28"/>
  <c r="M28" i="28"/>
  <c r="N28" i="28"/>
  <c r="O28" i="28"/>
  <c r="Q28" i="28"/>
  <c r="N28" i="1"/>
  <c r="O28" i="1"/>
  <c r="P28" i="1"/>
  <c r="Q28" i="1"/>
  <c r="R28" i="1"/>
  <c r="P26" i="28" l="1"/>
  <c r="P25" i="28"/>
  <c r="P24" i="28"/>
  <c r="P23" i="28"/>
  <c r="P22" i="28"/>
  <c r="P21" i="28"/>
  <c r="P20" i="28"/>
  <c r="P19" i="28"/>
  <c r="P18" i="28"/>
  <c r="P17" i="28"/>
  <c r="P16" i="28"/>
  <c r="P15" i="28"/>
  <c r="P14" i="28"/>
  <c r="P13" i="28"/>
  <c r="P12" i="28"/>
  <c r="P11" i="28"/>
  <c r="P10" i="28"/>
  <c r="P9" i="28"/>
  <c r="P8" i="28"/>
  <c r="P7" i="28"/>
  <c r="P6" i="28"/>
  <c r="R6" i="28" s="1"/>
  <c r="P28" i="28" l="1"/>
  <c r="R27" i="28"/>
  <c r="R26" i="28"/>
  <c r="R25" i="28"/>
  <c r="R24" i="28"/>
  <c r="R23" i="28"/>
  <c r="R22" i="28"/>
  <c r="R21" i="28"/>
  <c r="R20" i="28"/>
  <c r="R19" i="28"/>
  <c r="R18" i="28"/>
  <c r="R17" i="28"/>
  <c r="R16" i="28"/>
  <c r="R15" i="28"/>
  <c r="R14" i="28"/>
  <c r="R13" i="28"/>
  <c r="R12" i="28"/>
  <c r="R11" i="28"/>
  <c r="J28" i="1"/>
  <c r="B28" i="28" l="1"/>
  <c r="C28" i="28"/>
  <c r="B28" i="1"/>
  <c r="C28" i="1"/>
  <c r="D28" i="1"/>
  <c r="E28" i="1"/>
  <c r="F28" i="1"/>
  <c r="G28" i="1"/>
  <c r="H28" i="1"/>
  <c r="I28" i="1"/>
  <c r="K28" i="1"/>
  <c r="L28" i="1"/>
  <c r="M28" i="1"/>
  <c r="R10" i="28"/>
  <c r="R9" i="28"/>
  <c r="R8" i="28"/>
  <c r="R7" i="28"/>
  <c r="R28" i="28" l="1"/>
</calcChain>
</file>

<file path=xl/sharedStrings.xml><?xml version="1.0" encoding="utf-8"?>
<sst xmlns="http://schemas.openxmlformats.org/spreadsheetml/2006/main" count="118" uniqueCount="66">
  <si>
    <t>CO. TOTAL</t>
  </si>
  <si>
    <t>REP</t>
  </si>
  <si>
    <t>VOTING</t>
  </si>
  <si>
    <t>STATISTICS</t>
  </si>
  <si>
    <t>Precinct</t>
  </si>
  <si>
    <t>Total Number of Registered Voters at Cutoff</t>
  </si>
  <si>
    <t>Number Election
Day Registrants</t>
  </si>
  <si>
    <t>% of Registered
Voters That Voted</t>
  </si>
  <si>
    <t>Total Number of
Registered Voters</t>
  </si>
  <si>
    <t>Number of
Ballots Cast</t>
  </si>
  <si>
    <t>UNITED STATES</t>
  </si>
  <si>
    <t>PRESIDENT</t>
  </si>
  <si>
    <t>CON</t>
  </si>
  <si>
    <t>J.R. Myers</t>
  </si>
  <si>
    <t>DEM</t>
  </si>
  <si>
    <t>Michael Bennet</t>
  </si>
  <si>
    <t>Michael R. Bloomberg</t>
  </si>
  <si>
    <t>Cory Booker</t>
  </si>
  <si>
    <t>Steve Burke</t>
  </si>
  <si>
    <t>Pete Buttigieg</t>
  </si>
  <si>
    <t>Roque De La Fuente</t>
  </si>
  <si>
    <t>Tulsi Gabbard</t>
  </si>
  <si>
    <t>Amy Klobuchar</t>
  </si>
  <si>
    <t>Deval Patrick</t>
  </si>
  <si>
    <t>Bernie Sanders</t>
  </si>
  <si>
    <t>Tom Steyer</t>
  </si>
  <si>
    <t>Elizabeth Warren</t>
  </si>
  <si>
    <t>Marianne Williamson</t>
  </si>
  <si>
    <t>Andrew Yang</t>
  </si>
  <si>
    <t>Roque "Rocky" De La Fuente</t>
  </si>
  <si>
    <t>Bob Ely</t>
  </si>
  <si>
    <t>Matthew John Matern</t>
  </si>
  <si>
    <t>Donald J Trump</t>
  </si>
  <si>
    <t>Joe Walsh</t>
  </si>
  <si>
    <t>Bill Weld</t>
  </si>
  <si>
    <t>Don Blankenship</t>
  </si>
  <si>
    <t>Daniel Clyde Cummings</t>
  </si>
  <si>
    <t>Charles Kraut</t>
  </si>
  <si>
    <t>Sheila "Samm" Tittle</t>
  </si>
  <si>
    <t>Total # of Absentee Ballots Cast</t>
  </si>
  <si>
    <t>#1 Plano</t>
  </si>
  <si>
    <t>#2 Burton</t>
  </si>
  <si>
    <t>#3 Hibbard</t>
  </si>
  <si>
    <t>#4 Salem</t>
  </si>
  <si>
    <t>#5 Fairgrounds</t>
  </si>
  <si>
    <t>#6 Sugar City</t>
  </si>
  <si>
    <t>#7 Adams</t>
  </si>
  <si>
    <t>#8 Pioneer West</t>
  </si>
  <si>
    <t>#9 Pioneer East</t>
  </si>
  <si>
    <t>#10 Porter Park</t>
  </si>
  <si>
    <t>#11 City Center</t>
  </si>
  <si>
    <t>#12 4th South</t>
  </si>
  <si>
    <t>#13 University</t>
  </si>
  <si>
    <t>#14 Rexburg Hill</t>
  </si>
  <si>
    <t>#15 Poleline</t>
  </si>
  <si>
    <t>#16 Lincoln</t>
  </si>
  <si>
    <t>#17 Moody</t>
  </si>
  <si>
    <t>#18 Union/Lyman</t>
  </si>
  <si>
    <t>#19 Archer</t>
  </si>
  <si>
    <t>#20 Trejo</t>
  </si>
  <si>
    <t>#21 6th South</t>
  </si>
  <si>
    <t>Absentee</t>
  </si>
  <si>
    <t>Joseph R. Biden</t>
  </si>
  <si>
    <r>
      <t>Juli</t>
    </r>
    <r>
      <rPr>
        <sz val="10"/>
        <color theme="1"/>
        <rFont val="Times New Roman"/>
        <family val="1"/>
      </rPr>
      <t>á</t>
    </r>
    <r>
      <rPr>
        <sz val="10"/>
        <color theme="1"/>
        <rFont val="Arial Narrow"/>
        <family val="2"/>
      </rPr>
      <t>n Castro</t>
    </r>
  </si>
  <si>
    <t>John K. Delaney</t>
  </si>
  <si>
    <t>Don J. Grundmann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</si>
</sst>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8" x14ac:knownFonts="1">
    <font>
      <sz val="10"/>
      <name val="Helv"/>
    </font>
    <font>
      <sz val="8"/>
      <name val="Helv"/>
    </font>
    <font>
      <sz val="10"/>
      <name val="Arial Narrow"/>
      <family val="2"/>
    </font>
    <font>
      <b/>
      <sz val="10"/>
      <name val="Arial Narrow"/>
      <family val="2"/>
    </font>
    <font>
      <b/>
      <sz val="10"/>
      <color indexed="12"/>
      <name val="Arial Narrow"/>
      <family val="2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3" fontId="2" fillId="0" borderId="1" xfId="0" applyNumberFormat="1" applyFont="1" applyFill="1" applyBorder="1" applyAlignment="1" applyProtection="1">
      <alignment horizontal="left"/>
    </xf>
    <xf numFmtId="1" fontId="2" fillId="0" borderId="2" xfId="0" applyNumberFormat="1" applyFont="1" applyFill="1" applyBorder="1" applyAlignment="1" applyProtection="1">
      <alignment horizontal="center" vertical="center" textRotation="90" wrapText="1"/>
    </xf>
    <xf numFmtId="0" fontId="2" fillId="0" borderId="2" xfId="0" applyFont="1" applyFill="1" applyBorder="1" applyAlignment="1" applyProtection="1">
      <alignment horizontal="center" vertical="center" textRotation="90" wrapText="1"/>
    </xf>
    <xf numFmtId="3" fontId="4" fillId="0" borderId="2" xfId="0" applyNumberFormat="1" applyFont="1" applyFill="1" applyBorder="1" applyAlignment="1" applyProtection="1">
      <alignment horizontal="left"/>
    </xf>
    <xf numFmtId="0" fontId="2" fillId="0" borderId="0" xfId="0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vertical="center" textRotation="90"/>
      <protection locked="0"/>
    </xf>
    <xf numFmtId="3" fontId="3" fillId="2" borderId="6" xfId="0" applyNumberFormat="1" applyFont="1" applyFill="1" applyBorder="1" applyAlignment="1" applyProtection="1">
      <alignment horizontal="left"/>
    </xf>
    <xf numFmtId="3" fontId="2" fillId="2" borderId="7" xfId="0" applyNumberFormat="1" applyFont="1" applyFill="1" applyBorder="1" applyAlignment="1" applyProtection="1"/>
    <xf numFmtId="3" fontId="2" fillId="2" borderId="8" xfId="0" applyNumberFormat="1" applyFont="1" applyFill="1" applyBorder="1" applyAlignment="1" applyProtection="1"/>
    <xf numFmtId="3" fontId="2" fillId="0" borderId="0" xfId="0" applyNumberFormat="1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horizontal="left"/>
      <protection locked="0"/>
    </xf>
    <xf numFmtId="3" fontId="4" fillId="0" borderId="2" xfId="0" applyNumberFormat="1" applyFont="1" applyBorder="1" applyAlignment="1" applyProtection="1">
      <alignment horizontal="center"/>
    </xf>
    <xf numFmtId="3" fontId="2" fillId="0" borderId="9" xfId="0" applyNumberFormat="1" applyFont="1" applyBorder="1" applyAlignment="1" applyProtection="1">
      <alignment horizontal="center"/>
      <protection locked="0"/>
    </xf>
    <xf numFmtId="3" fontId="2" fillId="0" borderId="10" xfId="0" applyNumberFormat="1" applyFont="1" applyBorder="1" applyAlignment="1" applyProtection="1">
      <alignment horizontal="center"/>
      <protection locked="0"/>
    </xf>
    <xf numFmtId="3" fontId="2" fillId="0" borderId="11" xfId="0" applyNumberFormat="1" applyFont="1" applyBorder="1" applyAlignment="1" applyProtection="1">
      <alignment horizontal="center"/>
      <protection locked="0"/>
    </xf>
    <xf numFmtId="0" fontId="3" fillId="0" borderId="0" xfId="0" applyFont="1" applyFill="1" applyBorder="1" applyAlignment="1" applyProtection="1">
      <protection locked="0"/>
    </xf>
    <xf numFmtId="0" fontId="3" fillId="0" borderId="14" xfId="0" applyFont="1" applyFill="1" applyBorder="1" applyAlignment="1" applyProtection="1"/>
    <xf numFmtId="0" fontId="2" fillId="0" borderId="14" xfId="0" applyFont="1" applyFill="1" applyBorder="1" applyAlignment="1" applyProtection="1">
      <alignment horizontal="left"/>
    </xf>
    <xf numFmtId="0" fontId="3" fillId="0" borderId="15" xfId="0" applyFont="1" applyFill="1" applyBorder="1" applyAlignment="1" applyProtection="1">
      <alignment horizontal="center" vertical="center"/>
    </xf>
    <xf numFmtId="3" fontId="2" fillId="0" borderId="16" xfId="0" applyNumberFormat="1" applyFont="1" applyBorder="1" applyAlignment="1" applyProtection="1">
      <alignment horizontal="center"/>
      <protection locked="0"/>
    </xf>
    <xf numFmtId="3" fontId="4" fillId="0" borderId="0" xfId="0" applyNumberFormat="1" applyFont="1" applyFill="1" applyBorder="1" applyAlignment="1" applyProtection="1">
      <protection locked="0"/>
    </xf>
    <xf numFmtId="3" fontId="4" fillId="0" borderId="0" xfId="0" applyNumberFormat="1" applyFont="1" applyFill="1" applyBorder="1" applyAlignment="1" applyProtection="1">
      <alignment horizontal="left"/>
    </xf>
    <xf numFmtId="0" fontId="2" fillId="0" borderId="0" xfId="0" applyFont="1" applyBorder="1" applyAlignment="1" applyProtection="1">
      <protection locked="0"/>
    </xf>
    <xf numFmtId="3" fontId="2" fillId="0" borderId="10" xfId="0" applyNumberFormat="1" applyFont="1" applyBorder="1" applyAlignment="1" applyProtection="1">
      <alignment horizontal="center"/>
    </xf>
    <xf numFmtId="3" fontId="3" fillId="2" borderId="7" xfId="0" applyNumberFormat="1" applyFont="1" applyFill="1" applyBorder="1" applyAlignment="1" applyProtection="1">
      <alignment horizontal="left"/>
    </xf>
    <xf numFmtId="3" fontId="2" fillId="0" borderId="17" xfId="0" applyNumberFormat="1" applyFont="1" applyBorder="1" applyAlignment="1" applyProtection="1">
      <alignment horizontal="center"/>
      <protection locked="0"/>
    </xf>
    <xf numFmtId="3" fontId="4" fillId="0" borderId="0" xfId="0" applyNumberFormat="1" applyFont="1" applyBorder="1" applyAlignment="1" applyProtection="1">
      <alignment horizontal="center"/>
    </xf>
    <xf numFmtId="3" fontId="4" fillId="0" borderId="18" xfId="0" applyNumberFormat="1" applyFont="1" applyBorder="1" applyAlignment="1" applyProtection="1">
      <alignment horizontal="center"/>
    </xf>
    <xf numFmtId="10" fontId="4" fillId="0" borderId="2" xfId="0" applyNumberFormat="1" applyFont="1" applyBorder="1" applyAlignment="1" applyProtection="1">
      <alignment horizontal="center"/>
    </xf>
    <xf numFmtId="3" fontId="2" fillId="0" borderId="19" xfId="0" applyNumberFormat="1" applyFont="1" applyFill="1" applyBorder="1" applyAlignment="1" applyProtection="1">
      <alignment horizontal="center"/>
      <protection locked="0"/>
    </xf>
    <xf numFmtId="3" fontId="2" fillId="0" borderId="20" xfId="0" applyNumberFormat="1" applyFont="1" applyFill="1" applyBorder="1" applyAlignment="1" applyProtection="1">
      <alignment horizontal="center"/>
      <protection locked="0"/>
    </xf>
    <xf numFmtId="3" fontId="2" fillId="0" borderId="21" xfId="0" applyNumberFormat="1" applyFont="1" applyFill="1" applyBorder="1" applyAlignment="1" applyProtection="1">
      <alignment horizontal="center"/>
      <protection locked="0"/>
    </xf>
    <xf numFmtId="3" fontId="2" fillId="0" borderId="22" xfId="0" applyNumberFormat="1" applyFont="1" applyFill="1" applyBorder="1" applyAlignment="1" applyProtection="1">
      <alignment horizontal="center"/>
      <protection locked="0"/>
    </xf>
    <xf numFmtId="3" fontId="2" fillId="0" borderId="16" xfId="0" applyNumberFormat="1" applyFont="1" applyFill="1" applyBorder="1" applyAlignment="1" applyProtection="1">
      <alignment horizontal="center"/>
      <protection locked="0"/>
    </xf>
    <xf numFmtId="3" fontId="2" fillId="0" borderId="23" xfId="0" applyNumberFormat="1" applyFont="1" applyFill="1" applyBorder="1" applyAlignment="1" applyProtection="1">
      <alignment horizontal="center"/>
      <protection locked="0"/>
    </xf>
    <xf numFmtId="3" fontId="2" fillId="0" borderId="23" xfId="0" applyNumberFormat="1" applyFont="1" applyBorder="1" applyAlignment="1" applyProtection="1">
      <alignment horizontal="center"/>
      <protection locked="0"/>
    </xf>
    <xf numFmtId="164" fontId="2" fillId="0" borderId="10" xfId="0" applyNumberFormat="1" applyFont="1" applyFill="1" applyBorder="1" applyAlignment="1" applyProtection="1">
      <alignment horizontal="center"/>
    </xf>
    <xf numFmtId="3" fontId="2" fillId="0" borderId="11" xfId="0" applyNumberFormat="1" applyFont="1" applyBorder="1" applyAlignment="1" applyProtection="1">
      <alignment horizontal="center"/>
    </xf>
    <xf numFmtId="164" fontId="2" fillId="0" borderId="11" xfId="0" applyNumberFormat="1" applyFont="1" applyFill="1" applyBorder="1" applyAlignment="1" applyProtection="1">
      <alignment horizontal="center"/>
    </xf>
    <xf numFmtId="3" fontId="2" fillId="0" borderId="28" xfId="0" applyNumberFormat="1" applyFont="1" applyFill="1" applyBorder="1" applyAlignment="1" applyProtection="1">
      <alignment horizontal="center"/>
      <protection locked="0"/>
    </xf>
    <xf numFmtId="3" fontId="2" fillId="0" borderId="28" xfId="0" applyNumberFormat="1" applyFont="1" applyBorder="1" applyAlignment="1" applyProtection="1">
      <alignment horizontal="center"/>
      <protection locked="0"/>
    </xf>
    <xf numFmtId="3" fontId="2" fillId="0" borderId="29" xfId="0" applyNumberFormat="1" applyFont="1" applyBorder="1" applyAlignment="1" applyProtection="1">
      <alignment horizontal="center"/>
      <protection locked="0"/>
    </xf>
    <xf numFmtId="3" fontId="2" fillId="0" borderId="30" xfId="0" applyNumberFormat="1" applyFont="1" applyFill="1" applyBorder="1" applyAlignment="1" applyProtection="1">
      <alignment horizontal="center"/>
      <protection locked="0"/>
    </xf>
    <xf numFmtId="3" fontId="2" fillId="0" borderId="31" xfId="0" applyNumberFormat="1" applyFont="1" applyFill="1" applyBorder="1" applyAlignment="1" applyProtection="1">
      <alignment horizontal="center"/>
      <protection locked="0"/>
    </xf>
    <xf numFmtId="3" fontId="2" fillId="0" borderId="32" xfId="0" applyNumberFormat="1" applyFont="1" applyFill="1" applyBorder="1" applyAlignment="1" applyProtection="1">
      <alignment horizontal="center"/>
      <protection locked="0"/>
    </xf>
    <xf numFmtId="3" fontId="2" fillId="0" borderId="33" xfId="0" applyNumberFormat="1" applyFont="1" applyFill="1" applyBorder="1" applyAlignment="1" applyProtection="1">
      <alignment horizontal="center"/>
      <protection locked="0"/>
    </xf>
    <xf numFmtId="0" fontId="5" fillId="0" borderId="13" xfId="0" applyFont="1" applyBorder="1"/>
    <xf numFmtId="0" fontId="5" fillId="0" borderId="2" xfId="0" applyFont="1" applyBorder="1" applyAlignment="1">
      <alignment horizontal="center"/>
    </xf>
    <xf numFmtId="0" fontId="6" fillId="0" borderId="15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 textRotation="90"/>
    </xf>
    <xf numFmtId="3" fontId="2" fillId="0" borderId="35" xfId="0" applyNumberFormat="1" applyFont="1" applyBorder="1" applyAlignment="1" applyProtection="1">
      <alignment horizontal="center"/>
      <protection locked="0"/>
    </xf>
    <xf numFmtId="3" fontId="2" fillId="0" borderId="36" xfId="0" applyNumberFormat="1" applyFont="1" applyBorder="1" applyAlignment="1" applyProtection="1">
      <alignment horizontal="center"/>
      <protection locked="0"/>
    </xf>
    <xf numFmtId="3" fontId="2" fillId="0" borderId="19" xfId="0" applyNumberFormat="1" applyFont="1" applyBorder="1" applyAlignment="1" applyProtection="1">
      <alignment horizontal="center"/>
      <protection locked="0"/>
    </xf>
    <xf numFmtId="3" fontId="2" fillId="0" borderId="34" xfId="0" applyNumberFormat="1" applyFont="1" applyBorder="1" applyAlignment="1" applyProtection="1">
      <alignment horizontal="center"/>
      <protection locked="0"/>
    </xf>
    <xf numFmtId="3" fontId="4" fillId="0" borderId="2" xfId="0" applyNumberFormat="1" applyFont="1" applyFill="1" applyBorder="1" applyAlignment="1" applyProtection="1">
      <protection locked="0"/>
    </xf>
    <xf numFmtId="3" fontId="3" fillId="0" borderId="0" xfId="0" applyNumberFormat="1" applyFont="1" applyAlignment="1" applyProtection="1">
      <protection locked="0"/>
    </xf>
    <xf numFmtId="3" fontId="3" fillId="0" borderId="27" xfId="0" applyNumberFormat="1" applyFont="1" applyBorder="1" applyAlignment="1" applyProtection="1">
      <protection locked="0"/>
    </xf>
    <xf numFmtId="0" fontId="3" fillId="0" borderId="12" xfId="0" applyFont="1" applyFill="1" applyBorder="1" applyAlignment="1" applyProtection="1"/>
    <xf numFmtId="3" fontId="4" fillId="0" borderId="0" xfId="0" applyNumberFormat="1" applyFont="1" applyFill="1" applyBorder="1" applyAlignment="1" applyProtection="1">
      <alignment horizontal="center"/>
      <protection locked="0"/>
    </xf>
    <xf numFmtId="0" fontId="3" fillId="0" borderId="3" xfId="0" applyFont="1" applyFill="1" applyBorder="1" applyAlignment="1" applyProtection="1">
      <alignment horizontal="center"/>
    </xf>
    <xf numFmtId="0" fontId="3" fillId="0" borderId="4" xfId="0" applyFont="1" applyFill="1" applyBorder="1" applyAlignment="1" applyProtection="1">
      <alignment horizontal="center"/>
    </xf>
    <xf numFmtId="0" fontId="3" fillId="0" borderId="5" xfId="0" applyFont="1" applyFill="1" applyBorder="1" applyAlignment="1" applyProtection="1">
      <alignment horizontal="center"/>
    </xf>
    <xf numFmtId="0" fontId="3" fillId="0" borderId="24" xfId="0" applyFont="1" applyFill="1" applyBorder="1" applyAlignment="1" applyProtection="1">
      <alignment horizontal="center"/>
    </xf>
    <xf numFmtId="0" fontId="3" fillId="0" borderId="25" xfId="0" applyFont="1" applyFill="1" applyBorder="1" applyAlignment="1" applyProtection="1">
      <alignment horizontal="center"/>
    </xf>
    <xf numFmtId="0" fontId="3" fillId="0" borderId="26" xfId="0" applyFont="1" applyFill="1" applyBorder="1" applyAlignment="1" applyProtection="1">
      <alignment horizontal="center"/>
    </xf>
    <xf numFmtId="0" fontId="2" fillId="0" borderId="3" xfId="0" applyFont="1" applyFill="1" applyBorder="1" applyAlignment="1" applyProtection="1">
      <alignment horizontal="center"/>
    </xf>
    <xf numFmtId="0" fontId="2" fillId="0" borderId="4" xfId="0" applyFont="1" applyFill="1" applyBorder="1" applyAlignment="1" applyProtection="1">
      <alignment horizontal="center"/>
    </xf>
    <xf numFmtId="0" fontId="2" fillId="0" borderId="5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/>
    </xf>
    <xf numFmtId="0" fontId="3" fillId="0" borderId="27" xfId="0" applyFont="1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9"/>
  <sheetViews>
    <sheetView zoomScaleNormal="100" zoomScaleSheetLayoutView="100" workbookViewId="0">
      <selection activeCell="S21" sqref="S21"/>
    </sheetView>
  </sheetViews>
  <sheetFormatPr defaultColWidth="9.140625" defaultRowHeight="12.75" x14ac:dyDescent="0.2"/>
  <cols>
    <col min="1" max="1" width="13.5703125" style="11" bestFit="1" customWidth="1"/>
    <col min="2" max="6" width="6.42578125" style="11" customWidth="1"/>
    <col min="7" max="14" width="6.42578125" style="23" customWidth="1"/>
    <col min="15" max="18" width="6.42578125" style="5" customWidth="1"/>
    <col min="19" max="16384" width="9.140625" style="5"/>
  </cols>
  <sheetData>
    <row r="1" spans="1:18" s="16" customFormat="1" x14ac:dyDescent="0.2">
      <c r="A1" s="58"/>
      <c r="B1" s="63" t="s">
        <v>10</v>
      </c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5"/>
    </row>
    <row r="2" spans="1:18" s="16" customFormat="1" x14ac:dyDescent="0.2">
      <c r="A2" s="17"/>
      <c r="B2" s="60" t="s">
        <v>11</v>
      </c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2"/>
    </row>
    <row r="3" spans="1:18" x14ac:dyDescent="0.2">
      <c r="A3" s="47"/>
      <c r="B3" s="48" t="s">
        <v>14</v>
      </c>
      <c r="C3" s="48" t="s">
        <v>14</v>
      </c>
      <c r="D3" s="48" t="s">
        <v>14</v>
      </c>
      <c r="E3" s="48" t="s">
        <v>14</v>
      </c>
      <c r="F3" s="48" t="s">
        <v>14</v>
      </c>
      <c r="G3" s="48" t="s">
        <v>14</v>
      </c>
      <c r="H3" s="48" t="s">
        <v>14</v>
      </c>
      <c r="I3" s="48" t="s">
        <v>14</v>
      </c>
      <c r="J3" s="48" t="s">
        <v>14</v>
      </c>
      <c r="K3" s="48" t="s">
        <v>14</v>
      </c>
      <c r="L3" s="48" t="s">
        <v>14</v>
      </c>
      <c r="M3" s="48" t="s">
        <v>14</v>
      </c>
      <c r="N3" s="48" t="s">
        <v>14</v>
      </c>
      <c r="O3" s="48" t="s">
        <v>14</v>
      </c>
      <c r="P3" s="48" t="s">
        <v>14</v>
      </c>
      <c r="Q3" s="48" t="s">
        <v>14</v>
      </c>
      <c r="R3" s="48" t="s">
        <v>14</v>
      </c>
    </row>
    <row r="4" spans="1:18" s="6" customFormat="1" ht="84.75" thickBot="1" x14ac:dyDescent="0.25">
      <c r="A4" s="49" t="s">
        <v>4</v>
      </c>
      <c r="B4" s="50" t="s">
        <v>15</v>
      </c>
      <c r="C4" s="50" t="s">
        <v>62</v>
      </c>
      <c r="D4" s="50" t="s">
        <v>16</v>
      </c>
      <c r="E4" s="50" t="s">
        <v>17</v>
      </c>
      <c r="F4" s="50" t="s">
        <v>18</v>
      </c>
      <c r="G4" s="50" t="s">
        <v>19</v>
      </c>
      <c r="H4" s="50" t="s">
        <v>63</v>
      </c>
      <c r="I4" s="50" t="s">
        <v>20</v>
      </c>
      <c r="J4" s="50" t="s">
        <v>64</v>
      </c>
      <c r="K4" s="50" t="s">
        <v>21</v>
      </c>
      <c r="L4" s="50" t="s">
        <v>22</v>
      </c>
      <c r="M4" s="50" t="s">
        <v>23</v>
      </c>
      <c r="N4" s="50" t="s">
        <v>24</v>
      </c>
      <c r="O4" s="50" t="s">
        <v>25</v>
      </c>
      <c r="P4" s="50" t="s">
        <v>26</v>
      </c>
      <c r="Q4" s="50" t="s">
        <v>27</v>
      </c>
      <c r="R4" s="50" t="s">
        <v>28</v>
      </c>
    </row>
    <row r="5" spans="1:18" s="10" customFormat="1" ht="13.5" thickBot="1" x14ac:dyDescent="0.25">
      <c r="A5" s="7"/>
      <c r="B5" s="25"/>
      <c r="C5" s="25"/>
      <c r="D5" s="25"/>
      <c r="E5" s="25"/>
      <c r="F5" s="25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9"/>
    </row>
    <row r="6" spans="1:18" s="10" customFormat="1" x14ac:dyDescent="0.2">
      <c r="A6" s="1" t="s">
        <v>40</v>
      </c>
      <c r="B6" s="30">
        <v>0</v>
      </c>
      <c r="C6" s="32">
        <v>4</v>
      </c>
      <c r="D6" s="34">
        <v>0</v>
      </c>
      <c r="E6" s="43">
        <v>0</v>
      </c>
      <c r="F6" s="34">
        <v>0</v>
      </c>
      <c r="G6" s="20">
        <v>0</v>
      </c>
      <c r="H6" s="20">
        <v>0</v>
      </c>
      <c r="I6" s="20">
        <v>0</v>
      </c>
      <c r="J6" s="20">
        <v>0</v>
      </c>
      <c r="K6" s="20">
        <v>0</v>
      </c>
      <c r="L6" s="20">
        <v>0</v>
      </c>
      <c r="M6" s="20">
        <v>0</v>
      </c>
      <c r="N6" s="20">
        <v>9</v>
      </c>
      <c r="O6" s="20">
        <v>0</v>
      </c>
      <c r="P6" s="20">
        <v>0</v>
      </c>
      <c r="Q6" s="20">
        <v>0</v>
      </c>
      <c r="R6" s="14">
        <v>0</v>
      </c>
    </row>
    <row r="7" spans="1:18" s="10" customFormat="1" x14ac:dyDescent="0.2">
      <c r="A7" s="1" t="s">
        <v>41</v>
      </c>
      <c r="B7" s="31">
        <v>0</v>
      </c>
      <c r="C7" s="33">
        <v>13</v>
      </c>
      <c r="D7" s="46">
        <v>1</v>
      </c>
      <c r="E7" s="44">
        <v>1</v>
      </c>
      <c r="F7" s="35">
        <v>0</v>
      </c>
      <c r="G7" s="36">
        <v>0</v>
      </c>
      <c r="H7" s="36">
        <v>0</v>
      </c>
      <c r="I7" s="36">
        <v>0</v>
      </c>
      <c r="J7" s="36">
        <v>0</v>
      </c>
      <c r="K7" s="36">
        <v>1</v>
      </c>
      <c r="L7" s="36">
        <v>1</v>
      </c>
      <c r="M7" s="36">
        <v>0</v>
      </c>
      <c r="N7" s="36">
        <v>15</v>
      </c>
      <c r="O7" s="36">
        <v>0</v>
      </c>
      <c r="P7" s="36">
        <v>0</v>
      </c>
      <c r="Q7" s="36">
        <v>0</v>
      </c>
      <c r="R7" s="15">
        <v>0</v>
      </c>
    </row>
    <row r="8" spans="1:18" s="10" customFormat="1" x14ac:dyDescent="0.2">
      <c r="A8" s="1" t="s">
        <v>42</v>
      </c>
      <c r="B8" s="31">
        <v>0</v>
      </c>
      <c r="C8" s="33">
        <v>19</v>
      </c>
      <c r="D8" s="46">
        <v>0</v>
      </c>
      <c r="E8" s="44">
        <v>0</v>
      </c>
      <c r="F8" s="35">
        <v>0</v>
      </c>
      <c r="G8" s="36">
        <v>0</v>
      </c>
      <c r="H8" s="36">
        <v>0</v>
      </c>
      <c r="I8" s="36">
        <v>0</v>
      </c>
      <c r="J8" s="36">
        <v>0</v>
      </c>
      <c r="K8" s="36">
        <v>0</v>
      </c>
      <c r="L8" s="36">
        <v>0</v>
      </c>
      <c r="M8" s="36">
        <v>0</v>
      </c>
      <c r="N8" s="36">
        <v>9</v>
      </c>
      <c r="O8" s="36">
        <v>0</v>
      </c>
      <c r="P8" s="36">
        <v>1</v>
      </c>
      <c r="Q8" s="36">
        <v>0</v>
      </c>
      <c r="R8" s="15">
        <v>0</v>
      </c>
    </row>
    <row r="9" spans="1:18" s="21" customFormat="1" x14ac:dyDescent="0.2">
      <c r="A9" s="1" t="s">
        <v>43</v>
      </c>
      <c r="B9" s="31">
        <v>0</v>
      </c>
      <c r="C9" s="33">
        <v>7</v>
      </c>
      <c r="D9" s="46">
        <v>0</v>
      </c>
      <c r="E9" s="44">
        <v>0</v>
      </c>
      <c r="F9" s="35">
        <v>0</v>
      </c>
      <c r="G9" s="36">
        <v>0</v>
      </c>
      <c r="H9" s="36">
        <v>0</v>
      </c>
      <c r="I9" s="36">
        <v>0</v>
      </c>
      <c r="J9" s="36">
        <v>0</v>
      </c>
      <c r="K9" s="36">
        <v>0</v>
      </c>
      <c r="L9" s="36">
        <v>0</v>
      </c>
      <c r="M9" s="36">
        <v>0</v>
      </c>
      <c r="N9" s="36">
        <v>2</v>
      </c>
      <c r="O9" s="36">
        <v>0</v>
      </c>
      <c r="P9" s="36">
        <v>0</v>
      </c>
      <c r="Q9" s="36">
        <v>0</v>
      </c>
      <c r="R9" s="15">
        <v>0</v>
      </c>
    </row>
    <row r="10" spans="1:18" s="21" customFormat="1" x14ac:dyDescent="0.2">
      <c r="A10" s="1" t="s">
        <v>44</v>
      </c>
      <c r="B10" s="31">
        <v>1</v>
      </c>
      <c r="C10" s="33">
        <v>30</v>
      </c>
      <c r="D10" s="46">
        <v>1</v>
      </c>
      <c r="E10" s="44">
        <v>0</v>
      </c>
      <c r="F10" s="35">
        <v>0</v>
      </c>
      <c r="G10" s="36">
        <v>0</v>
      </c>
      <c r="H10" s="36">
        <v>0</v>
      </c>
      <c r="I10" s="36">
        <v>0</v>
      </c>
      <c r="J10" s="36">
        <v>1</v>
      </c>
      <c r="K10" s="36">
        <v>5</v>
      </c>
      <c r="L10" s="36">
        <v>0</v>
      </c>
      <c r="M10" s="36">
        <v>0</v>
      </c>
      <c r="N10" s="36">
        <v>14</v>
      </c>
      <c r="O10" s="36">
        <v>0</v>
      </c>
      <c r="P10" s="36">
        <v>0</v>
      </c>
      <c r="Q10" s="36">
        <v>0</v>
      </c>
      <c r="R10" s="15">
        <v>4</v>
      </c>
    </row>
    <row r="11" spans="1:18" s="21" customFormat="1" x14ac:dyDescent="0.2">
      <c r="A11" s="1" t="s">
        <v>45</v>
      </c>
      <c r="B11" s="31">
        <v>0</v>
      </c>
      <c r="C11" s="33">
        <v>15</v>
      </c>
      <c r="D11" s="46">
        <v>0</v>
      </c>
      <c r="E11" s="44">
        <v>0</v>
      </c>
      <c r="F11" s="35">
        <v>0</v>
      </c>
      <c r="G11" s="36">
        <v>0</v>
      </c>
      <c r="H11" s="36">
        <v>0</v>
      </c>
      <c r="I11" s="36">
        <v>0</v>
      </c>
      <c r="J11" s="36">
        <v>0</v>
      </c>
      <c r="K11" s="36">
        <v>1</v>
      </c>
      <c r="L11" s="36">
        <v>0</v>
      </c>
      <c r="M11" s="36">
        <v>0</v>
      </c>
      <c r="N11" s="36">
        <v>12</v>
      </c>
      <c r="O11" s="36">
        <v>0</v>
      </c>
      <c r="P11" s="36">
        <v>0</v>
      </c>
      <c r="Q11" s="36">
        <v>0</v>
      </c>
      <c r="R11" s="15">
        <v>0</v>
      </c>
    </row>
    <row r="12" spans="1:18" s="21" customFormat="1" x14ac:dyDescent="0.2">
      <c r="A12" s="1" t="s">
        <v>46</v>
      </c>
      <c r="B12" s="31">
        <v>0</v>
      </c>
      <c r="C12" s="33">
        <v>21</v>
      </c>
      <c r="D12" s="46">
        <v>1</v>
      </c>
      <c r="E12" s="45">
        <v>0</v>
      </c>
      <c r="F12" s="40">
        <v>0</v>
      </c>
      <c r="G12" s="41">
        <v>0</v>
      </c>
      <c r="H12" s="41">
        <v>0</v>
      </c>
      <c r="I12" s="41">
        <v>0</v>
      </c>
      <c r="J12" s="41">
        <v>0</v>
      </c>
      <c r="K12" s="41">
        <v>1</v>
      </c>
      <c r="L12" s="41">
        <v>0</v>
      </c>
      <c r="M12" s="41">
        <v>0</v>
      </c>
      <c r="N12" s="41">
        <v>24</v>
      </c>
      <c r="O12" s="41">
        <v>0</v>
      </c>
      <c r="P12" s="41">
        <v>1</v>
      </c>
      <c r="Q12" s="41">
        <v>0</v>
      </c>
      <c r="R12" s="42">
        <v>0</v>
      </c>
    </row>
    <row r="13" spans="1:18" s="21" customFormat="1" x14ac:dyDescent="0.2">
      <c r="A13" s="1" t="s">
        <v>47</v>
      </c>
      <c r="B13" s="31">
        <v>0</v>
      </c>
      <c r="C13" s="33">
        <v>18</v>
      </c>
      <c r="D13" s="46">
        <v>0</v>
      </c>
      <c r="E13" s="45">
        <v>0</v>
      </c>
      <c r="F13" s="40">
        <v>0</v>
      </c>
      <c r="G13" s="41">
        <v>0</v>
      </c>
      <c r="H13" s="41">
        <v>0</v>
      </c>
      <c r="I13" s="41">
        <v>0</v>
      </c>
      <c r="J13" s="41">
        <v>0</v>
      </c>
      <c r="K13" s="41">
        <v>4</v>
      </c>
      <c r="L13" s="41">
        <v>1</v>
      </c>
      <c r="M13" s="41">
        <v>0</v>
      </c>
      <c r="N13" s="41">
        <v>34</v>
      </c>
      <c r="O13" s="41">
        <v>0</v>
      </c>
      <c r="P13" s="41">
        <v>0</v>
      </c>
      <c r="Q13" s="41">
        <v>0</v>
      </c>
      <c r="R13" s="42">
        <v>0</v>
      </c>
    </row>
    <row r="14" spans="1:18" s="21" customFormat="1" x14ac:dyDescent="0.2">
      <c r="A14" s="1" t="s">
        <v>48</v>
      </c>
      <c r="B14" s="31">
        <v>0</v>
      </c>
      <c r="C14" s="33">
        <v>39</v>
      </c>
      <c r="D14" s="46">
        <v>0</v>
      </c>
      <c r="E14" s="45">
        <v>1</v>
      </c>
      <c r="F14" s="40">
        <v>0</v>
      </c>
      <c r="G14" s="41">
        <v>0</v>
      </c>
      <c r="H14" s="41">
        <v>0</v>
      </c>
      <c r="I14" s="41">
        <v>0</v>
      </c>
      <c r="J14" s="41">
        <v>0</v>
      </c>
      <c r="K14" s="41">
        <v>4</v>
      </c>
      <c r="L14" s="41">
        <v>0</v>
      </c>
      <c r="M14" s="41">
        <v>0</v>
      </c>
      <c r="N14" s="41">
        <v>17</v>
      </c>
      <c r="O14" s="41">
        <v>0</v>
      </c>
      <c r="P14" s="41">
        <v>2</v>
      </c>
      <c r="Q14" s="41">
        <v>0</v>
      </c>
      <c r="R14" s="42">
        <v>2</v>
      </c>
    </row>
    <row r="15" spans="1:18" s="21" customFormat="1" x14ac:dyDescent="0.2">
      <c r="A15" s="1" t="s">
        <v>49</v>
      </c>
      <c r="B15" s="31">
        <v>0</v>
      </c>
      <c r="C15" s="33">
        <v>17</v>
      </c>
      <c r="D15" s="46">
        <v>0</v>
      </c>
      <c r="E15" s="45">
        <v>0</v>
      </c>
      <c r="F15" s="40">
        <v>0</v>
      </c>
      <c r="G15" s="41">
        <v>0</v>
      </c>
      <c r="H15" s="41">
        <v>0</v>
      </c>
      <c r="I15" s="41">
        <v>0</v>
      </c>
      <c r="J15" s="41">
        <v>0</v>
      </c>
      <c r="K15" s="41">
        <v>0</v>
      </c>
      <c r="L15" s="41">
        <v>1</v>
      </c>
      <c r="M15" s="41">
        <v>0</v>
      </c>
      <c r="N15" s="41">
        <v>14</v>
      </c>
      <c r="O15" s="41">
        <v>0</v>
      </c>
      <c r="P15" s="41">
        <v>1</v>
      </c>
      <c r="Q15" s="41">
        <v>0</v>
      </c>
      <c r="R15" s="42">
        <v>0</v>
      </c>
    </row>
    <row r="16" spans="1:18" s="21" customFormat="1" x14ac:dyDescent="0.2">
      <c r="A16" s="1" t="s">
        <v>50</v>
      </c>
      <c r="B16" s="31">
        <v>0</v>
      </c>
      <c r="C16" s="33">
        <v>12</v>
      </c>
      <c r="D16" s="46">
        <v>0</v>
      </c>
      <c r="E16" s="45">
        <v>0</v>
      </c>
      <c r="F16" s="40">
        <v>0</v>
      </c>
      <c r="G16" s="41">
        <v>1</v>
      </c>
      <c r="H16" s="41">
        <v>0</v>
      </c>
      <c r="I16" s="41">
        <v>0</v>
      </c>
      <c r="J16" s="41">
        <v>0</v>
      </c>
      <c r="K16" s="41">
        <v>2</v>
      </c>
      <c r="L16" s="41">
        <v>0</v>
      </c>
      <c r="M16" s="41">
        <v>0</v>
      </c>
      <c r="N16" s="41">
        <v>29</v>
      </c>
      <c r="O16" s="41">
        <v>0</v>
      </c>
      <c r="P16" s="41">
        <v>1</v>
      </c>
      <c r="Q16" s="41">
        <v>0</v>
      </c>
      <c r="R16" s="42">
        <v>0</v>
      </c>
    </row>
    <row r="17" spans="1:19" s="21" customFormat="1" x14ac:dyDescent="0.2">
      <c r="A17" s="1" t="s">
        <v>51</v>
      </c>
      <c r="B17" s="31">
        <v>0</v>
      </c>
      <c r="C17" s="33">
        <v>5</v>
      </c>
      <c r="D17" s="46">
        <v>0</v>
      </c>
      <c r="E17" s="45">
        <v>0</v>
      </c>
      <c r="F17" s="40">
        <v>0</v>
      </c>
      <c r="G17" s="41">
        <v>0</v>
      </c>
      <c r="H17" s="41">
        <v>0</v>
      </c>
      <c r="I17" s="41">
        <v>0</v>
      </c>
      <c r="J17" s="41">
        <v>0</v>
      </c>
      <c r="K17" s="41">
        <v>0</v>
      </c>
      <c r="L17" s="41">
        <v>0</v>
      </c>
      <c r="M17" s="41">
        <v>0</v>
      </c>
      <c r="N17" s="41">
        <v>22</v>
      </c>
      <c r="O17" s="41">
        <v>1</v>
      </c>
      <c r="P17" s="41">
        <v>1</v>
      </c>
      <c r="Q17" s="41">
        <v>0</v>
      </c>
      <c r="R17" s="42">
        <v>1</v>
      </c>
    </row>
    <row r="18" spans="1:19" s="21" customFormat="1" x14ac:dyDescent="0.2">
      <c r="A18" s="1" t="s">
        <v>52</v>
      </c>
      <c r="B18" s="31">
        <v>0</v>
      </c>
      <c r="C18" s="33">
        <v>6</v>
      </c>
      <c r="D18" s="46">
        <v>0</v>
      </c>
      <c r="E18" s="45">
        <v>0</v>
      </c>
      <c r="F18" s="40">
        <v>0</v>
      </c>
      <c r="G18" s="41">
        <v>0</v>
      </c>
      <c r="H18" s="41">
        <v>0</v>
      </c>
      <c r="I18" s="41">
        <v>0</v>
      </c>
      <c r="J18" s="41">
        <v>0</v>
      </c>
      <c r="K18" s="41">
        <v>0</v>
      </c>
      <c r="L18" s="41">
        <v>0</v>
      </c>
      <c r="M18" s="41">
        <v>0</v>
      </c>
      <c r="N18" s="41">
        <v>5</v>
      </c>
      <c r="O18" s="41">
        <v>0</v>
      </c>
      <c r="P18" s="41">
        <v>0</v>
      </c>
      <c r="Q18" s="41">
        <v>0</v>
      </c>
      <c r="R18" s="42">
        <v>0</v>
      </c>
    </row>
    <row r="19" spans="1:19" s="21" customFormat="1" x14ac:dyDescent="0.2">
      <c r="A19" s="1" t="s">
        <v>53</v>
      </c>
      <c r="B19" s="31">
        <v>0</v>
      </c>
      <c r="C19" s="33">
        <v>23</v>
      </c>
      <c r="D19" s="46">
        <v>0</v>
      </c>
      <c r="E19" s="45">
        <v>0</v>
      </c>
      <c r="F19" s="40">
        <v>0</v>
      </c>
      <c r="G19" s="41">
        <v>0</v>
      </c>
      <c r="H19" s="41">
        <v>0</v>
      </c>
      <c r="I19" s="41">
        <v>0</v>
      </c>
      <c r="J19" s="41">
        <v>0</v>
      </c>
      <c r="K19" s="41">
        <v>0</v>
      </c>
      <c r="L19" s="41">
        <v>0</v>
      </c>
      <c r="M19" s="41">
        <v>0</v>
      </c>
      <c r="N19" s="41">
        <v>14</v>
      </c>
      <c r="O19" s="41">
        <v>0</v>
      </c>
      <c r="P19" s="41">
        <v>0</v>
      </c>
      <c r="Q19" s="41">
        <v>0</v>
      </c>
      <c r="R19" s="42">
        <v>0</v>
      </c>
    </row>
    <row r="20" spans="1:19" s="21" customFormat="1" x14ac:dyDescent="0.2">
      <c r="A20" s="1" t="s">
        <v>54</v>
      </c>
      <c r="B20" s="31">
        <v>1</v>
      </c>
      <c r="C20" s="33">
        <v>15</v>
      </c>
      <c r="D20" s="46">
        <v>1</v>
      </c>
      <c r="E20" s="45">
        <v>0</v>
      </c>
      <c r="F20" s="40">
        <v>0</v>
      </c>
      <c r="G20" s="41">
        <v>0</v>
      </c>
      <c r="H20" s="41">
        <v>0</v>
      </c>
      <c r="I20" s="41">
        <v>0</v>
      </c>
      <c r="J20" s="41">
        <v>0</v>
      </c>
      <c r="K20" s="41">
        <v>0</v>
      </c>
      <c r="L20" s="41">
        <v>1</v>
      </c>
      <c r="M20" s="41">
        <v>0</v>
      </c>
      <c r="N20" s="41">
        <v>32</v>
      </c>
      <c r="O20" s="41">
        <v>0</v>
      </c>
      <c r="P20" s="41">
        <v>1</v>
      </c>
      <c r="Q20" s="41">
        <v>0</v>
      </c>
      <c r="R20" s="42">
        <v>0</v>
      </c>
    </row>
    <row r="21" spans="1:19" s="21" customFormat="1" x14ac:dyDescent="0.2">
      <c r="A21" s="1" t="s">
        <v>55</v>
      </c>
      <c r="B21" s="31">
        <v>0</v>
      </c>
      <c r="C21" s="33">
        <v>36</v>
      </c>
      <c r="D21" s="46">
        <v>0</v>
      </c>
      <c r="E21" s="45">
        <v>0</v>
      </c>
      <c r="F21" s="40">
        <v>0</v>
      </c>
      <c r="G21" s="41">
        <v>1</v>
      </c>
      <c r="H21" s="41">
        <v>0</v>
      </c>
      <c r="I21" s="41">
        <v>0</v>
      </c>
      <c r="J21" s="41">
        <v>0</v>
      </c>
      <c r="K21" s="41">
        <v>2</v>
      </c>
      <c r="L21" s="41">
        <v>0</v>
      </c>
      <c r="M21" s="41">
        <v>0</v>
      </c>
      <c r="N21" s="41">
        <v>23</v>
      </c>
      <c r="O21" s="41">
        <v>0</v>
      </c>
      <c r="P21" s="41">
        <v>2</v>
      </c>
      <c r="Q21" s="41">
        <v>0</v>
      </c>
      <c r="R21" s="42">
        <v>0</v>
      </c>
      <c r="S21" s="59"/>
    </row>
    <row r="22" spans="1:19" s="21" customFormat="1" x14ac:dyDescent="0.2">
      <c r="A22" s="1" t="s">
        <v>56</v>
      </c>
      <c r="B22" s="31">
        <v>0</v>
      </c>
      <c r="C22" s="33">
        <v>8</v>
      </c>
      <c r="D22" s="46">
        <v>0</v>
      </c>
      <c r="E22" s="45">
        <v>0</v>
      </c>
      <c r="F22" s="40">
        <v>0</v>
      </c>
      <c r="G22" s="41">
        <v>0</v>
      </c>
      <c r="H22" s="41">
        <v>0</v>
      </c>
      <c r="I22" s="41">
        <v>0</v>
      </c>
      <c r="J22" s="41">
        <v>0</v>
      </c>
      <c r="K22" s="41">
        <v>0</v>
      </c>
      <c r="L22" s="41">
        <v>0</v>
      </c>
      <c r="M22" s="41">
        <v>0</v>
      </c>
      <c r="N22" s="41">
        <v>1</v>
      </c>
      <c r="O22" s="41">
        <v>0</v>
      </c>
      <c r="P22" s="41">
        <v>0</v>
      </c>
      <c r="Q22" s="41">
        <v>0</v>
      </c>
      <c r="R22" s="42">
        <v>0</v>
      </c>
    </row>
    <row r="23" spans="1:19" s="21" customFormat="1" x14ac:dyDescent="0.2">
      <c r="A23" s="1" t="s">
        <v>57</v>
      </c>
      <c r="B23" s="31">
        <v>0</v>
      </c>
      <c r="C23" s="33">
        <v>16</v>
      </c>
      <c r="D23" s="46">
        <v>0</v>
      </c>
      <c r="E23" s="45">
        <v>0</v>
      </c>
      <c r="F23" s="40">
        <v>0</v>
      </c>
      <c r="G23" s="41">
        <v>0</v>
      </c>
      <c r="H23" s="41">
        <v>0</v>
      </c>
      <c r="I23" s="41">
        <v>0</v>
      </c>
      <c r="J23" s="41">
        <v>0</v>
      </c>
      <c r="K23" s="41">
        <v>1</v>
      </c>
      <c r="L23" s="41">
        <v>0</v>
      </c>
      <c r="M23" s="41">
        <v>0</v>
      </c>
      <c r="N23" s="41">
        <v>17</v>
      </c>
      <c r="O23" s="41">
        <v>0</v>
      </c>
      <c r="P23" s="41">
        <v>0</v>
      </c>
      <c r="Q23" s="41">
        <v>0</v>
      </c>
      <c r="R23" s="42">
        <v>0</v>
      </c>
    </row>
    <row r="24" spans="1:19" s="21" customFormat="1" x14ac:dyDescent="0.2">
      <c r="A24" s="1" t="s">
        <v>58</v>
      </c>
      <c r="B24" s="31">
        <v>1</v>
      </c>
      <c r="C24" s="33">
        <v>9</v>
      </c>
      <c r="D24" s="46">
        <v>0</v>
      </c>
      <c r="E24" s="45">
        <v>0</v>
      </c>
      <c r="F24" s="40">
        <v>0</v>
      </c>
      <c r="G24" s="41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41">
        <v>0</v>
      </c>
      <c r="N24" s="41">
        <v>4</v>
      </c>
      <c r="O24" s="41">
        <v>0</v>
      </c>
      <c r="P24" s="41">
        <v>1</v>
      </c>
      <c r="Q24" s="41">
        <v>0</v>
      </c>
      <c r="R24" s="42">
        <v>0</v>
      </c>
    </row>
    <row r="25" spans="1:19" s="21" customFormat="1" x14ac:dyDescent="0.2">
      <c r="A25" s="1" t="s">
        <v>59</v>
      </c>
      <c r="B25" s="31">
        <v>0</v>
      </c>
      <c r="C25" s="33">
        <v>14</v>
      </c>
      <c r="D25" s="46">
        <v>0</v>
      </c>
      <c r="E25" s="45">
        <v>0</v>
      </c>
      <c r="F25" s="40">
        <v>0</v>
      </c>
      <c r="G25" s="41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41">
        <v>0</v>
      </c>
      <c r="N25" s="41">
        <v>11</v>
      </c>
      <c r="O25" s="41">
        <v>0</v>
      </c>
      <c r="P25" s="41">
        <v>1</v>
      </c>
      <c r="Q25" s="41">
        <v>0</v>
      </c>
      <c r="R25" s="42">
        <v>1</v>
      </c>
    </row>
    <row r="26" spans="1:19" s="21" customFormat="1" x14ac:dyDescent="0.2">
      <c r="A26" s="1" t="s">
        <v>60</v>
      </c>
      <c r="B26" s="31">
        <v>0</v>
      </c>
      <c r="C26" s="33">
        <v>6</v>
      </c>
      <c r="D26" s="46">
        <v>0</v>
      </c>
      <c r="E26" s="45">
        <v>0</v>
      </c>
      <c r="F26" s="40">
        <v>0</v>
      </c>
      <c r="G26" s="41">
        <v>0</v>
      </c>
      <c r="H26" s="41">
        <v>0</v>
      </c>
      <c r="I26" s="41">
        <v>0</v>
      </c>
      <c r="J26" s="41">
        <v>0</v>
      </c>
      <c r="K26" s="41">
        <v>3</v>
      </c>
      <c r="L26" s="41">
        <v>0</v>
      </c>
      <c r="M26" s="41">
        <v>0</v>
      </c>
      <c r="N26" s="41">
        <v>18</v>
      </c>
      <c r="O26" s="41">
        <v>0</v>
      </c>
      <c r="P26" s="41">
        <v>0</v>
      </c>
      <c r="Q26" s="41">
        <v>0</v>
      </c>
      <c r="R26" s="42">
        <v>0</v>
      </c>
    </row>
    <row r="27" spans="1:19" s="21" customFormat="1" x14ac:dyDescent="0.2">
      <c r="A27" s="1" t="s">
        <v>61</v>
      </c>
      <c r="B27" s="31">
        <v>0</v>
      </c>
      <c r="C27" s="33">
        <v>23</v>
      </c>
      <c r="D27" s="46">
        <v>5</v>
      </c>
      <c r="E27" s="45">
        <v>0</v>
      </c>
      <c r="F27" s="40">
        <v>0</v>
      </c>
      <c r="G27" s="41">
        <v>3</v>
      </c>
      <c r="H27" s="41">
        <v>0</v>
      </c>
      <c r="I27" s="41">
        <v>0</v>
      </c>
      <c r="J27" s="41">
        <v>0</v>
      </c>
      <c r="K27" s="41">
        <v>0</v>
      </c>
      <c r="L27" s="41">
        <v>6</v>
      </c>
      <c r="M27" s="41">
        <v>0</v>
      </c>
      <c r="N27" s="41">
        <v>24</v>
      </c>
      <c r="O27" s="41">
        <v>0</v>
      </c>
      <c r="P27" s="41">
        <v>6</v>
      </c>
      <c r="Q27" s="41">
        <v>0</v>
      </c>
      <c r="R27" s="42">
        <v>1</v>
      </c>
    </row>
    <row r="28" spans="1:19" x14ac:dyDescent="0.2">
      <c r="A28" s="4" t="s">
        <v>0</v>
      </c>
      <c r="B28" s="12">
        <f t="shared" ref="B28:R28" si="0">SUM(B6:B27)</f>
        <v>3</v>
      </c>
      <c r="C28" s="12">
        <f t="shared" si="0"/>
        <v>356</v>
      </c>
      <c r="D28" s="12">
        <f t="shared" si="0"/>
        <v>9</v>
      </c>
      <c r="E28" s="12">
        <f t="shared" si="0"/>
        <v>2</v>
      </c>
      <c r="F28" s="12">
        <f t="shared" si="0"/>
        <v>0</v>
      </c>
      <c r="G28" s="12">
        <f t="shared" si="0"/>
        <v>5</v>
      </c>
      <c r="H28" s="28">
        <f t="shared" si="0"/>
        <v>0</v>
      </c>
      <c r="I28" s="28">
        <f t="shared" si="0"/>
        <v>0</v>
      </c>
      <c r="J28" s="28">
        <f t="shared" si="0"/>
        <v>1</v>
      </c>
      <c r="K28" s="12">
        <f t="shared" si="0"/>
        <v>24</v>
      </c>
      <c r="L28" s="12">
        <f t="shared" si="0"/>
        <v>10</v>
      </c>
      <c r="M28" s="12">
        <f t="shared" si="0"/>
        <v>0</v>
      </c>
      <c r="N28" s="12">
        <f t="shared" si="0"/>
        <v>350</v>
      </c>
      <c r="O28" s="12">
        <f t="shared" si="0"/>
        <v>1</v>
      </c>
      <c r="P28" s="12">
        <f t="shared" si="0"/>
        <v>18</v>
      </c>
      <c r="Q28" s="12">
        <f t="shared" si="0"/>
        <v>0</v>
      </c>
      <c r="R28" s="12">
        <f t="shared" si="0"/>
        <v>9</v>
      </c>
    </row>
    <row r="29" spans="1:19" x14ac:dyDescent="0.2">
      <c r="A29" s="22"/>
      <c r="B29" s="27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</row>
  </sheetData>
  <mergeCells count="2">
    <mergeCell ref="B2:R2"/>
    <mergeCell ref="B1:R1"/>
  </mergeCells>
  <phoneticPr fontId="1" type="noConversion"/>
  <printOptions horizontalCentered="1"/>
  <pageMargins left="0.7" right="0.7" top="0.75" bottom="0.75" header="0.3" footer="0.3"/>
  <pageSetup pageOrder="overThenDown" orientation="landscape" r:id="rId1"/>
  <headerFooter alignWithMargins="0">
    <oddHeader>&amp;C&amp;"Helv,Bold"MADISON COUNTY RESULTS
PRESIDENTIAL PRIMARY ELECTION    MARCH 10, 2020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31"/>
  <sheetViews>
    <sheetView tabSelected="1" zoomScaleNormal="100" zoomScaleSheetLayoutView="100" workbookViewId="0">
      <selection activeCell="X22" sqref="X22"/>
    </sheetView>
  </sheetViews>
  <sheetFormatPr defaultColWidth="9.140625" defaultRowHeight="12.75" x14ac:dyDescent="0.2"/>
  <cols>
    <col min="1" max="1" width="13.5703125" style="11" bestFit="1" customWidth="1"/>
    <col min="2" max="2" width="6.42578125" style="11" customWidth="1"/>
    <col min="3" max="13" width="6.42578125" style="23" customWidth="1"/>
    <col min="14" max="18" width="6.42578125" style="5" customWidth="1"/>
    <col min="19" max="16384" width="9.140625" style="5"/>
  </cols>
  <sheetData>
    <row r="1" spans="1:18" s="16" customFormat="1" x14ac:dyDescent="0.2">
      <c r="A1" s="58"/>
      <c r="B1" s="63" t="s">
        <v>10</v>
      </c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3" t="s">
        <v>2</v>
      </c>
      <c r="O1" s="64"/>
      <c r="P1" s="64"/>
      <c r="Q1" s="64"/>
      <c r="R1" s="65"/>
    </row>
    <row r="2" spans="1:18" s="16" customFormat="1" x14ac:dyDescent="0.2">
      <c r="A2" s="17"/>
      <c r="B2" s="60" t="s">
        <v>11</v>
      </c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9" t="s">
        <v>3</v>
      </c>
      <c r="O2" s="70"/>
      <c r="P2" s="70"/>
      <c r="Q2" s="70"/>
      <c r="R2" s="71"/>
    </row>
    <row r="3" spans="1:18" ht="13.5" customHeight="1" x14ac:dyDescent="0.2">
      <c r="A3" s="18"/>
      <c r="B3" s="48" t="s">
        <v>1</v>
      </c>
      <c r="C3" s="48" t="s">
        <v>1</v>
      </c>
      <c r="D3" s="48" t="s">
        <v>1</v>
      </c>
      <c r="E3" s="48" t="s">
        <v>1</v>
      </c>
      <c r="F3" s="48" t="s">
        <v>1</v>
      </c>
      <c r="G3" s="48" t="s">
        <v>1</v>
      </c>
      <c r="H3" s="48" t="s">
        <v>12</v>
      </c>
      <c r="I3" s="48" t="s">
        <v>12</v>
      </c>
      <c r="J3" s="48" t="s">
        <v>12</v>
      </c>
      <c r="K3" s="48" t="s">
        <v>12</v>
      </c>
      <c r="L3" s="48" t="s">
        <v>12</v>
      </c>
      <c r="M3" s="48" t="s">
        <v>12</v>
      </c>
      <c r="N3" s="66"/>
      <c r="O3" s="67"/>
      <c r="P3" s="67"/>
      <c r="Q3" s="67"/>
      <c r="R3" s="68"/>
    </row>
    <row r="4" spans="1:18" s="6" customFormat="1" ht="114" thickBot="1" x14ac:dyDescent="0.25">
      <c r="A4" s="19" t="s">
        <v>4</v>
      </c>
      <c r="B4" s="50" t="s">
        <v>29</v>
      </c>
      <c r="C4" s="50" t="s">
        <v>30</v>
      </c>
      <c r="D4" s="50" t="s">
        <v>31</v>
      </c>
      <c r="E4" s="50" t="s">
        <v>32</v>
      </c>
      <c r="F4" s="50" t="s">
        <v>33</v>
      </c>
      <c r="G4" s="50" t="s">
        <v>34</v>
      </c>
      <c r="H4" s="50" t="s">
        <v>35</v>
      </c>
      <c r="I4" s="50" t="s">
        <v>36</v>
      </c>
      <c r="J4" s="50" t="s">
        <v>65</v>
      </c>
      <c r="K4" s="50" t="s">
        <v>37</v>
      </c>
      <c r="L4" s="50" t="s">
        <v>13</v>
      </c>
      <c r="M4" s="50" t="s">
        <v>38</v>
      </c>
      <c r="N4" s="3" t="s">
        <v>5</v>
      </c>
      <c r="O4" s="3" t="s">
        <v>6</v>
      </c>
      <c r="P4" s="3" t="s">
        <v>8</v>
      </c>
      <c r="Q4" s="3" t="s">
        <v>9</v>
      </c>
      <c r="R4" s="2" t="s">
        <v>7</v>
      </c>
    </row>
    <row r="5" spans="1:18" s="10" customFormat="1" ht="13.5" thickBot="1" x14ac:dyDescent="0.25">
      <c r="A5" s="7"/>
      <c r="B5" s="25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9"/>
    </row>
    <row r="6" spans="1:18" s="10" customFormat="1" x14ac:dyDescent="0.2">
      <c r="A6" s="1" t="s">
        <v>40</v>
      </c>
      <c r="B6" s="30">
        <v>1</v>
      </c>
      <c r="C6" s="20">
        <v>1</v>
      </c>
      <c r="D6" s="20">
        <v>0</v>
      </c>
      <c r="E6" s="20">
        <v>97</v>
      </c>
      <c r="F6" s="20">
        <v>1</v>
      </c>
      <c r="G6" s="51">
        <v>4</v>
      </c>
      <c r="H6" s="53">
        <v>0</v>
      </c>
      <c r="I6" s="20">
        <v>0</v>
      </c>
      <c r="J6" s="20">
        <v>0</v>
      </c>
      <c r="K6" s="20">
        <v>0</v>
      </c>
      <c r="L6" s="20">
        <v>0</v>
      </c>
      <c r="M6" s="20">
        <v>0</v>
      </c>
      <c r="N6" s="13">
        <v>338</v>
      </c>
      <c r="O6" s="14">
        <v>7</v>
      </c>
      <c r="P6" s="24">
        <f t="shared" ref="P6:P26" si="0">IF(N6&lt;&gt;0,N6+O6,"")</f>
        <v>345</v>
      </c>
      <c r="Q6" s="14">
        <v>117</v>
      </c>
      <c r="R6" s="37">
        <f>IF(N6&lt;&gt;0,Q6/P6,"")</f>
        <v>0.33913043478260868</v>
      </c>
    </row>
    <row r="7" spans="1:18" s="10" customFormat="1" x14ac:dyDescent="0.2">
      <c r="A7" s="1" t="s">
        <v>41</v>
      </c>
      <c r="B7" s="31">
        <v>0</v>
      </c>
      <c r="C7" s="36">
        <v>0</v>
      </c>
      <c r="D7" s="36">
        <v>1</v>
      </c>
      <c r="E7" s="36">
        <v>131</v>
      </c>
      <c r="F7" s="36">
        <v>3</v>
      </c>
      <c r="G7" s="52">
        <v>4</v>
      </c>
      <c r="H7" s="54">
        <v>0</v>
      </c>
      <c r="I7" s="36">
        <v>0</v>
      </c>
      <c r="J7" s="36">
        <v>0</v>
      </c>
      <c r="K7" s="36">
        <v>0</v>
      </c>
      <c r="L7" s="36">
        <v>0</v>
      </c>
      <c r="M7" s="36">
        <v>0</v>
      </c>
      <c r="N7" s="26">
        <v>1204</v>
      </c>
      <c r="O7" s="15">
        <v>22</v>
      </c>
      <c r="P7" s="38">
        <f t="shared" si="0"/>
        <v>1226</v>
      </c>
      <c r="Q7" s="15">
        <v>174</v>
      </c>
      <c r="R7" s="39">
        <f t="shared" ref="R7:R28" si="1">IF(N7&lt;&gt;0,Q7/P7,"")</f>
        <v>0.14192495921696574</v>
      </c>
    </row>
    <row r="8" spans="1:18" s="10" customFormat="1" x14ac:dyDescent="0.2">
      <c r="A8" s="1" t="s">
        <v>42</v>
      </c>
      <c r="B8" s="31">
        <v>0</v>
      </c>
      <c r="C8" s="36">
        <v>0</v>
      </c>
      <c r="D8" s="36">
        <v>0</v>
      </c>
      <c r="E8" s="36">
        <v>171</v>
      </c>
      <c r="F8" s="36">
        <v>3</v>
      </c>
      <c r="G8" s="52">
        <v>4</v>
      </c>
      <c r="H8" s="54">
        <v>0</v>
      </c>
      <c r="I8" s="36">
        <v>0</v>
      </c>
      <c r="J8" s="36">
        <v>0</v>
      </c>
      <c r="K8" s="36">
        <v>1</v>
      </c>
      <c r="L8" s="36">
        <v>0</v>
      </c>
      <c r="M8" s="36">
        <v>0</v>
      </c>
      <c r="N8" s="26">
        <v>1266</v>
      </c>
      <c r="O8" s="15">
        <v>26</v>
      </c>
      <c r="P8" s="38">
        <f t="shared" si="0"/>
        <v>1292</v>
      </c>
      <c r="Q8" s="15">
        <v>209</v>
      </c>
      <c r="R8" s="39">
        <f t="shared" si="1"/>
        <v>0.16176470588235295</v>
      </c>
    </row>
    <row r="9" spans="1:18" s="21" customFormat="1" x14ac:dyDescent="0.2">
      <c r="A9" s="1" t="s">
        <v>43</v>
      </c>
      <c r="B9" s="31">
        <v>0</v>
      </c>
      <c r="C9" s="36">
        <v>0</v>
      </c>
      <c r="D9" s="36">
        <v>0</v>
      </c>
      <c r="E9" s="36">
        <v>108</v>
      </c>
      <c r="F9" s="36">
        <v>1</v>
      </c>
      <c r="G9" s="52">
        <v>1</v>
      </c>
      <c r="H9" s="54">
        <v>0</v>
      </c>
      <c r="I9" s="36">
        <v>0</v>
      </c>
      <c r="J9" s="36">
        <v>1</v>
      </c>
      <c r="K9" s="36">
        <v>0</v>
      </c>
      <c r="L9" s="36">
        <v>0</v>
      </c>
      <c r="M9" s="36">
        <v>0</v>
      </c>
      <c r="N9" s="26">
        <v>500</v>
      </c>
      <c r="O9" s="15">
        <v>8</v>
      </c>
      <c r="P9" s="38">
        <f t="shared" si="0"/>
        <v>508</v>
      </c>
      <c r="Q9" s="15">
        <v>120</v>
      </c>
      <c r="R9" s="39">
        <f t="shared" si="1"/>
        <v>0.23622047244094488</v>
      </c>
    </row>
    <row r="10" spans="1:18" s="21" customFormat="1" x14ac:dyDescent="0.2">
      <c r="A10" s="1" t="s">
        <v>44</v>
      </c>
      <c r="B10" s="31">
        <v>2</v>
      </c>
      <c r="C10" s="36">
        <v>0</v>
      </c>
      <c r="D10" s="36">
        <v>4</v>
      </c>
      <c r="E10" s="36">
        <v>103</v>
      </c>
      <c r="F10" s="36">
        <v>3</v>
      </c>
      <c r="G10" s="52">
        <v>3</v>
      </c>
      <c r="H10" s="54">
        <v>0</v>
      </c>
      <c r="I10" s="36">
        <v>0</v>
      </c>
      <c r="J10" s="36">
        <v>0</v>
      </c>
      <c r="K10" s="36">
        <v>2</v>
      </c>
      <c r="L10" s="36">
        <v>0</v>
      </c>
      <c r="M10" s="36">
        <v>1</v>
      </c>
      <c r="N10" s="26">
        <v>1168</v>
      </c>
      <c r="O10" s="15">
        <v>34</v>
      </c>
      <c r="P10" s="38">
        <f t="shared" si="0"/>
        <v>1202</v>
      </c>
      <c r="Q10" s="15">
        <v>175</v>
      </c>
      <c r="R10" s="39">
        <f t="shared" si="1"/>
        <v>0.14559068219633944</v>
      </c>
    </row>
    <row r="11" spans="1:18" s="21" customFormat="1" x14ac:dyDescent="0.2">
      <c r="A11" s="1" t="s">
        <v>45</v>
      </c>
      <c r="B11" s="31">
        <v>1</v>
      </c>
      <c r="C11" s="36">
        <v>2</v>
      </c>
      <c r="D11" s="36">
        <v>1</v>
      </c>
      <c r="E11" s="36">
        <v>179</v>
      </c>
      <c r="F11" s="36">
        <v>4</v>
      </c>
      <c r="G11" s="52">
        <v>2</v>
      </c>
      <c r="H11" s="54">
        <v>1</v>
      </c>
      <c r="I11" s="36">
        <v>0</v>
      </c>
      <c r="J11" s="36">
        <v>0</v>
      </c>
      <c r="K11" s="36">
        <v>0</v>
      </c>
      <c r="L11" s="36">
        <v>0</v>
      </c>
      <c r="M11" s="36">
        <v>0</v>
      </c>
      <c r="N11" s="26">
        <v>1172</v>
      </c>
      <c r="O11" s="15">
        <v>16</v>
      </c>
      <c r="P11" s="38">
        <f t="shared" si="0"/>
        <v>1188</v>
      </c>
      <c r="Q11" s="15">
        <v>218</v>
      </c>
      <c r="R11" s="39">
        <f t="shared" si="1"/>
        <v>0.1835016835016835</v>
      </c>
    </row>
    <row r="12" spans="1:18" s="21" customFormat="1" x14ac:dyDescent="0.2">
      <c r="A12" s="1" t="s">
        <v>46</v>
      </c>
      <c r="B12" s="31">
        <v>0</v>
      </c>
      <c r="C12" s="36">
        <v>2</v>
      </c>
      <c r="D12" s="36">
        <v>3</v>
      </c>
      <c r="E12" s="36">
        <v>164</v>
      </c>
      <c r="F12" s="36">
        <v>6</v>
      </c>
      <c r="G12" s="52">
        <v>4</v>
      </c>
      <c r="H12" s="54">
        <v>0</v>
      </c>
      <c r="I12" s="36">
        <v>0</v>
      </c>
      <c r="J12" s="36">
        <v>0</v>
      </c>
      <c r="K12" s="36">
        <v>0</v>
      </c>
      <c r="L12" s="36">
        <v>0</v>
      </c>
      <c r="M12" s="36">
        <v>0</v>
      </c>
      <c r="N12" s="26">
        <v>1286</v>
      </c>
      <c r="O12" s="15">
        <v>50</v>
      </c>
      <c r="P12" s="38">
        <f t="shared" si="0"/>
        <v>1336</v>
      </c>
      <c r="Q12" s="15">
        <v>228</v>
      </c>
      <c r="R12" s="39">
        <f t="shared" si="1"/>
        <v>0.17065868263473055</v>
      </c>
    </row>
    <row r="13" spans="1:18" s="21" customFormat="1" x14ac:dyDescent="0.2">
      <c r="A13" s="1" t="s">
        <v>47</v>
      </c>
      <c r="B13" s="31">
        <v>0</v>
      </c>
      <c r="C13" s="36">
        <v>1</v>
      </c>
      <c r="D13" s="36">
        <v>2</v>
      </c>
      <c r="E13" s="36">
        <v>73</v>
      </c>
      <c r="F13" s="36">
        <v>4</v>
      </c>
      <c r="G13" s="52">
        <v>2</v>
      </c>
      <c r="H13" s="54">
        <v>1</v>
      </c>
      <c r="I13" s="36">
        <v>0</v>
      </c>
      <c r="J13" s="36">
        <v>0</v>
      </c>
      <c r="K13" s="36">
        <v>1</v>
      </c>
      <c r="L13" s="36">
        <v>0</v>
      </c>
      <c r="M13" s="36">
        <v>0</v>
      </c>
      <c r="N13" s="26">
        <v>1371</v>
      </c>
      <c r="O13" s="15">
        <v>44</v>
      </c>
      <c r="P13" s="38">
        <f t="shared" si="0"/>
        <v>1415</v>
      </c>
      <c r="Q13" s="15">
        <v>141</v>
      </c>
      <c r="R13" s="39">
        <f t="shared" si="1"/>
        <v>9.9646643109540634E-2</v>
      </c>
    </row>
    <row r="14" spans="1:18" s="21" customFormat="1" x14ac:dyDescent="0.2">
      <c r="A14" s="1" t="s">
        <v>48</v>
      </c>
      <c r="B14" s="31">
        <v>0</v>
      </c>
      <c r="C14" s="36">
        <v>0</v>
      </c>
      <c r="D14" s="36">
        <v>2</v>
      </c>
      <c r="E14" s="36">
        <v>83</v>
      </c>
      <c r="F14" s="36">
        <v>4</v>
      </c>
      <c r="G14" s="52">
        <v>9</v>
      </c>
      <c r="H14" s="54">
        <v>1</v>
      </c>
      <c r="I14" s="36">
        <v>0</v>
      </c>
      <c r="J14" s="36">
        <v>1</v>
      </c>
      <c r="K14" s="36">
        <v>0</v>
      </c>
      <c r="L14" s="36">
        <v>0</v>
      </c>
      <c r="M14" s="36">
        <v>0</v>
      </c>
      <c r="N14" s="26">
        <v>1022</v>
      </c>
      <c r="O14" s="15">
        <v>30</v>
      </c>
      <c r="P14" s="38">
        <f t="shared" si="0"/>
        <v>1052</v>
      </c>
      <c r="Q14" s="15">
        <v>165</v>
      </c>
      <c r="R14" s="39">
        <f t="shared" si="1"/>
        <v>0.15684410646387834</v>
      </c>
    </row>
    <row r="15" spans="1:18" s="21" customFormat="1" x14ac:dyDescent="0.2">
      <c r="A15" s="1" t="s">
        <v>49</v>
      </c>
      <c r="B15" s="31">
        <v>0</v>
      </c>
      <c r="C15" s="36">
        <v>1</v>
      </c>
      <c r="D15" s="36">
        <v>1</v>
      </c>
      <c r="E15" s="36">
        <v>55</v>
      </c>
      <c r="F15" s="36">
        <v>0</v>
      </c>
      <c r="G15" s="52">
        <v>4</v>
      </c>
      <c r="H15" s="54">
        <v>1</v>
      </c>
      <c r="I15" s="36">
        <v>2</v>
      </c>
      <c r="J15" s="36">
        <v>0</v>
      </c>
      <c r="K15" s="36">
        <v>1</v>
      </c>
      <c r="L15" s="36">
        <v>2</v>
      </c>
      <c r="M15" s="36">
        <v>0</v>
      </c>
      <c r="N15" s="26">
        <v>663</v>
      </c>
      <c r="O15" s="15">
        <v>57</v>
      </c>
      <c r="P15" s="38">
        <f t="shared" si="0"/>
        <v>720</v>
      </c>
      <c r="Q15" s="15">
        <v>100</v>
      </c>
      <c r="R15" s="39">
        <f t="shared" si="1"/>
        <v>0.1388888888888889</v>
      </c>
    </row>
    <row r="16" spans="1:18" s="21" customFormat="1" x14ac:dyDescent="0.2">
      <c r="A16" s="1" t="s">
        <v>50</v>
      </c>
      <c r="B16" s="31">
        <v>0</v>
      </c>
      <c r="C16" s="36">
        <v>0</v>
      </c>
      <c r="D16" s="36">
        <v>2</v>
      </c>
      <c r="E16" s="36">
        <v>45</v>
      </c>
      <c r="F16" s="36">
        <v>3</v>
      </c>
      <c r="G16" s="52">
        <v>1</v>
      </c>
      <c r="H16" s="54">
        <v>0</v>
      </c>
      <c r="I16" s="36">
        <v>2</v>
      </c>
      <c r="J16" s="36">
        <v>0</v>
      </c>
      <c r="K16" s="36">
        <v>1</v>
      </c>
      <c r="L16" s="36">
        <v>0</v>
      </c>
      <c r="M16" s="36">
        <v>0</v>
      </c>
      <c r="N16" s="26">
        <v>484</v>
      </c>
      <c r="O16" s="15">
        <v>58</v>
      </c>
      <c r="P16" s="38">
        <f t="shared" si="0"/>
        <v>542</v>
      </c>
      <c r="Q16" s="15">
        <v>99</v>
      </c>
      <c r="R16" s="39">
        <f t="shared" si="1"/>
        <v>0.18265682656826568</v>
      </c>
    </row>
    <row r="17" spans="1:18" s="21" customFormat="1" x14ac:dyDescent="0.2">
      <c r="A17" s="1" t="s">
        <v>51</v>
      </c>
      <c r="B17" s="31">
        <v>0</v>
      </c>
      <c r="C17" s="36">
        <v>0</v>
      </c>
      <c r="D17" s="36">
        <v>1</v>
      </c>
      <c r="E17" s="36">
        <v>21</v>
      </c>
      <c r="F17" s="36">
        <v>1</v>
      </c>
      <c r="G17" s="52">
        <v>0</v>
      </c>
      <c r="H17" s="54">
        <v>0</v>
      </c>
      <c r="I17" s="36">
        <v>0</v>
      </c>
      <c r="J17" s="36">
        <v>0</v>
      </c>
      <c r="K17" s="36">
        <v>0</v>
      </c>
      <c r="L17" s="36">
        <v>0</v>
      </c>
      <c r="M17" s="36">
        <v>0</v>
      </c>
      <c r="N17" s="26">
        <v>441</v>
      </c>
      <c r="O17" s="15">
        <v>41</v>
      </c>
      <c r="P17" s="38">
        <f t="shared" si="0"/>
        <v>482</v>
      </c>
      <c r="Q17" s="15">
        <v>53</v>
      </c>
      <c r="R17" s="39">
        <f t="shared" si="1"/>
        <v>0.10995850622406639</v>
      </c>
    </row>
    <row r="18" spans="1:18" s="21" customFormat="1" x14ac:dyDescent="0.2">
      <c r="A18" s="1" t="s">
        <v>52</v>
      </c>
      <c r="B18" s="31">
        <v>0</v>
      </c>
      <c r="C18" s="36">
        <v>0</v>
      </c>
      <c r="D18" s="36">
        <v>0</v>
      </c>
      <c r="E18" s="36">
        <v>14</v>
      </c>
      <c r="F18" s="36">
        <v>1</v>
      </c>
      <c r="G18" s="52">
        <v>0</v>
      </c>
      <c r="H18" s="54">
        <v>0</v>
      </c>
      <c r="I18" s="36">
        <v>0</v>
      </c>
      <c r="J18" s="36">
        <v>0</v>
      </c>
      <c r="K18" s="36">
        <v>0</v>
      </c>
      <c r="L18" s="36">
        <v>1</v>
      </c>
      <c r="M18" s="36">
        <v>0</v>
      </c>
      <c r="N18" s="26">
        <v>537</v>
      </c>
      <c r="O18" s="15">
        <v>19</v>
      </c>
      <c r="P18" s="38">
        <f t="shared" si="0"/>
        <v>556</v>
      </c>
      <c r="Q18" s="15">
        <v>27</v>
      </c>
      <c r="R18" s="39">
        <f t="shared" si="1"/>
        <v>4.8561151079136694E-2</v>
      </c>
    </row>
    <row r="19" spans="1:18" s="21" customFormat="1" x14ac:dyDescent="0.2">
      <c r="A19" s="1" t="s">
        <v>53</v>
      </c>
      <c r="B19" s="31">
        <v>1</v>
      </c>
      <c r="C19" s="36">
        <v>0</v>
      </c>
      <c r="D19" s="36">
        <v>0</v>
      </c>
      <c r="E19" s="36">
        <v>78</v>
      </c>
      <c r="F19" s="36">
        <v>1</v>
      </c>
      <c r="G19" s="52">
        <v>4</v>
      </c>
      <c r="H19" s="54">
        <v>0</v>
      </c>
      <c r="I19" s="36">
        <v>0</v>
      </c>
      <c r="J19" s="36">
        <v>0</v>
      </c>
      <c r="K19" s="36">
        <v>0</v>
      </c>
      <c r="L19" s="36">
        <v>0</v>
      </c>
      <c r="M19" s="36">
        <v>0</v>
      </c>
      <c r="N19" s="26">
        <v>1059</v>
      </c>
      <c r="O19" s="15">
        <v>27</v>
      </c>
      <c r="P19" s="38">
        <f t="shared" si="0"/>
        <v>1086</v>
      </c>
      <c r="Q19" s="15">
        <v>124</v>
      </c>
      <c r="R19" s="39">
        <f t="shared" si="1"/>
        <v>0.1141804788213628</v>
      </c>
    </row>
    <row r="20" spans="1:18" s="21" customFormat="1" x14ac:dyDescent="0.2">
      <c r="A20" s="1" t="s">
        <v>54</v>
      </c>
      <c r="B20" s="31">
        <v>3</v>
      </c>
      <c r="C20" s="36">
        <v>0</v>
      </c>
      <c r="D20" s="36">
        <v>0</v>
      </c>
      <c r="E20" s="36">
        <v>132</v>
      </c>
      <c r="F20" s="36">
        <v>3</v>
      </c>
      <c r="G20" s="52">
        <v>4</v>
      </c>
      <c r="H20" s="54">
        <v>1</v>
      </c>
      <c r="I20" s="36">
        <v>0</v>
      </c>
      <c r="J20" s="36">
        <v>0</v>
      </c>
      <c r="K20" s="36">
        <v>0</v>
      </c>
      <c r="L20" s="36">
        <v>0</v>
      </c>
      <c r="M20" s="36">
        <v>0</v>
      </c>
      <c r="N20" s="26">
        <v>1069</v>
      </c>
      <c r="O20" s="15">
        <v>58</v>
      </c>
      <c r="P20" s="38">
        <f t="shared" si="0"/>
        <v>1127</v>
      </c>
      <c r="Q20" s="15">
        <v>194</v>
      </c>
      <c r="R20" s="39">
        <f t="shared" si="1"/>
        <v>0.17213842058562556</v>
      </c>
    </row>
    <row r="21" spans="1:18" s="21" customFormat="1" x14ac:dyDescent="0.2">
      <c r="A21" s="1" t="s">
        <v>55</v>
      </c>
      <c r="B21" s="31">
        <v>4</v>
      </c>
      <c r="C21" s="36">
        <v>0</v>
      </c>
      <c r="D21" s="36">
        <v>5</v>
      </c>
      <c r="E21" s="36">
        <v>131</v>
      </c>
      <c r="F21" s="36">
        <v>6</v>
      </c>
      <c r="G21" s="52">
        <v>6</v>
      </c>
      <c r="H21" s="54">
        <v>1</v>
      </c>
      <c r="I21" s="36">
        <v>0</v>
      </c>
      <c r="J21" s="36">
        <v>0</v>
      </c>
      <c r="K21" s="36">
        <v>0</v>
      </c>
      <c r="L21" s="36">
        <v>0</v>
      </c>
      <c r="M21" s="36">
        <v>0</v>
      </c>
      <c r="N21" s="26">
        <v>1173</v>
      </c>
      <c r="O21" s="15">
        <v>24</v>
      </c>
      <c r="P21" s="38">
        <f t="shared" si="0"/>
        <v>1197</v>
      </c>
      <c r="Q21" s="15">
        <v>220</v>
      </c>
      <c r="R21" s="39">
        <f t="shared" si="1"/>
        <v>0.18379281537176273</v>
      </c>
    </row>
    <row r="22" spans="1:18" s="21" customFormat="1" x14ac:dyDescent="0.2">
      <c r="A22" s="1" t="s">
        <v>56</v>
      </c>
      <c r="B22" s="31">
        <v>0</v>
      </c>
      <c r="C22" s="36">
        <v>0</v>
      </c>
      <c r="D22" s="36">
        <v>0</v>
      </c>
      <c r="E22" s="36">
        <v>33</v>
      </c>
      <c r="F22" s="36">
        <v>1</v>
      </c>
      <c r="G22" s="52">
        <v>0</v>
      </c>
      <c r="H22" s="54">
        <v>0</v>
      </c>
      <c r="I22" s="36">
        <v>0</v>
      </c>
      <c r="J22" s="36">
        <v>0</v>
      </c>
      <c r="K22" s="36">
        <v>0</v>
      </c>
      <c r="L22" s="36">
        <v>0</v>
      </c>
      <c r="M22" s="36">
        <v>0</v>
      </c>
      <c r="N22" s="26">
        <v>333</v>
      </c>
      <c r="O22" s="15">
        <v>1</v>
      </c>
      <c r="P22" s="38">
        <f t="shared" si="0"/>
        <v>334</v>
      </c>
      <c r="Q22" s="15">
        <v>43</v>
      </c>
      <c r="R22" s="39">
        <f t="shared" si="1"/>
        <v>0.12874251497005987</v>
      </c>
    </row>
    <row r="23" spans="1:18" s="21" customFormat="1" x14ac:dyDescent="0.2">
      <c r="A23" s="1" t="s">
        <v>57</v>
      </c>
      <c r="B23" s="31">
        <v>0</v>
      </c>
      <c r="C23" s="36">
        <v>1</v>
      </c>
      <c r="D23" s="36">
        <v>1</v>
      </c>
      <c r="E23" s="36">
        <v>90</v>
      </c>
      <c r="F23" s="36">
        <v>1</v>
      </c>
      <c r="G23" s="52">
        <v>4</v>
      </c>
      <c r="H23" s="54">
        <v>1</v>
      </c>
      <c r="I23" s="36">
        <v>0</v>
      </c>
      <c r="J23" s="36">
        <v>0</v>
      </c>
      <c r="K23" s="36">
        <v>0</v>
      </c>
      <c r="L23" s="36">
        <v>0</v>
      </c>
      <c r="M23" s="36">
        <v>0</v>
      </c>
      <c r="N23" s="26">
        <v>830</v>
      </c>
      <c r="O23" s="15">
        <v>14</v>
      </c>
      <c r="P23" s="38">
        <f t="shared" si="0"/>
        <v>844</v>
      </c>
      <c r="Q23" s="15">
        <v>133</v>
      </c>
      <c r="R23" s="39">
        <f t="shared" si="1"/>
        <v>0.15758293838862558</v>
      </c>
    </row>
    <row r="24" spans="1:18" s="21" customFormat="1" x14ac:dyDescent="0.2">
      <c r="A24" s="1" t="s">
        <v>58</v>
      </c>
      <c r="B24" s="31">
        <v>0</v>
      </c>
      <c r="C24" s="36">
        <v>5</v>
      </c>
      <c r="D24" s="36">
        <v>1</v>
      </c>
      <c r="E24" s="36">
        <v>127</v>
      </c>
      <c r="F24" s="36">
        <v>7</v>
      </c>
      <c r="G24" s="52">
        <v>1</v>
      </c>
      <c r="H24" s="54">
        <v>0</v>
      </c>
      <c r="I24" s="36">
        <v>0</v>
      </c>
      <c r="J24" s="36">
        <v>0</v>
      </c>
      <c r="K24" s="36">
        <v>0</v>
      </c>
      <c r="L24" s="36">
        <v>0</v>
      </c>
      <c r="M24" s="36">
        <v>0</v>
      </c>
      <c r="N24" s="26">
        <v>713</v>
      </c>
      <c r="O24" s="15">
        <v>15</v>
      </c>
      <c r="P24" s="38">
        <f t="shared" si="0"/>
        <v>728</v>
      </c>
      <c r="Q24" s="15">
        <v>157</v>
      </c>
      <c r="R24" s="39">
        <f t="shared" si="1"/>
        <v>0.21565934065934067</v>
      </c>
    </row>
    <row r="25" spans="1:18" s="21" customFormat="1" x14ac:dyDescent="0.2">
      <c r="A25" s="1" t="s">
        <v>59</v>
      </c>
      <c r="B25" s="31">
        <v>1</v>
      </c>
      <c r="C25" s="36">
        <v>0</v>
      </c>
      <c r="D25" s="36">
        <v>0</v>
      </c>
      <c r="E25" s="36">
        <v>30</v>
      </c>
      <c r="F25" s="36">
        <v>0</v>
      </c>
      <c r="G25" s="52">
        <v>4</v>
      </c>
      <c r="H25" s="54">
        <v>0</v>
      </c>
      <c r="I25" s="36">
        <v>0</v>
      </c>
      <c r="J25" s="36">
        <v>0</v>
      </c>
      <c r="K25" s="36">
        <v>0</v>
      </c>
      <c r="L25" s="36">
        <v>0</v>
      </c>
      <c r="M25" s="36">
        <v>0</v>
      </c>
      <c r="N25" s="26">
        <v>415</v>
      </c>
      <c r="O25" s="15">
        <v>20</v>
      </c>
      <c r="P25" s="38">
        <f t="shared" si="0"/>
        <v>435</v>
      </c>
      <c r="Q25" s="15">
        <v>62</v>
      </c>
      <c r="R25" s="39">
        <f t="shared" si="1"/>
        <v>0.14252873563218391</v>
      </c>
    </row>
    <row r="26" spans="1:18" s="21" customFormat="1" x14ac:dyDescent="0.2">
      <c r="A26" s="1" t="s">
        <v>60</v>
      </c>
      <c r="B26" s="31">
        <v>0</v>
      </c>
      <c r="C26" s="36">
        <v>0</v>
      </c>
      <c r="D26" s="36">
        <v>0</v>
      </c>
      <c r="E26" s="36">
        <v>24</v>
      </c>
      <c r="F26" s="36">
        <v>1</v>
      </c>
      <c r="G26" s="52">
        <v>4</v>
      </c>
      <c r="H26" s="54">
        <v>0</v>
      </c>
      <c r="I26" s="36">
        <v>1</v>
      </c>
      <c r="J26" s="36">
        <v>0</v>
      </c>
      <c r="K26" s="36">
        <v>0</v>
      </c>
      <c r="L26" s="36">
        <v>0</v>
      </c>
      <c r="M26" s="36">
        <v>0</v>
      </c>
      <c r="N26" s="26">
        <v>509</v>
      </c>
      <c r="O26" s="15">
        <v>41</v>
      </c>
      <c r="P26" s="38">
        <f t="shared" si="0"/>
        <v>550</v>
      </c>
      <c r="Q26" s="15">
        <v>57</v>
      </c>
      <c r="R26" s="39">
        <f t="shared" si="1"/>
        <v>0.10363636363636364</v>
      </c>
    </row>
    <row r="27" spans="1:18" s="21" customFormat="1" x14ac:dyDescent="0.2">
      <c r="A27" s="1" t="s">
        <v>61</v>
      </c>
      <c r="B27" s="31">
        <v>1</v>
      </c>
      <c r="C27" s="36">
        <v>2</v>
      </c>
      <c r="D27" s="36">
        <v>3</v>
      </c>
      <c r="E27" s="36">
        <v>210</v>
      </c>
      <c r="F27" s="36">
        <v>6</v>
      </c>
      <c r="G27" s="52">
        <v>2</v>
      </c>
      <c r="H27" s="54">
        <v>0</v>
      </c>
      <c r="I27" s="36">
        <v>0</v>
      </c>
      <c r="J27" s="36">
        <v>0</v>
      </c>
      <c r="K27" s="36">
        <v>5</v>
      </c>
      <c r="L27" s="36">
        <v>0</v>
      </c>
      <c r="M27" s="36">
        <v>0</v>
      </c>
      <c r="N27" s="26">
        <v>0</v>
      </c>
      <c r="O27" s="15">
        <v>0</v>
      </c>
      <c r="P27" s="38">
        <v>0</v>
      </c>
      <c r="Q27" s="15">
        <v>298</v>
      </c>
      <c r="R27" s="39" t="str">
        <f t="shared" si="1"/>
        <v/>
      </c>
    </row>
    <row r="28" spans="1:18" x14ac:dyDescent="0.2">
      <c r="A28" s="4" t="s">
        <v>0</v>
      </c>
      <c r="B28" s="12">
        <f t="shared" ref="B28:Q28" si="2">SUM(B6:B27)</f>
        <v>14</v>
      </c>
      <c r="C28" s="12">
        <f t="shared" si="2"/>
        <v>15</v>
      </c>
      <c r="D28" s="12">
        <f t="shared" si="2"/>
        <v>27</v>
      </c>
      <c r="E28" s="12">
        <f t="shared" si="2"/>
        <v>2099</v>
      </c>
      <c r="F28" s="12">
        <f t="shared" si="2"/>
        <v>60</v>
      </c>
      <c r="G28" s="12">
        <v>68</v>
      </c>
      <c r="H28" s="12">
        <f t="shared" si="2"/>
        <v>7</v>
      </c>
      <c r="I28" s="12">
        <f t="shared" si="2"/>
        <v>5</v>
      </c>
      <c r="J28" s="12">
        <f t="shared" si="2"/>
        <v>2</v>
      </c>
      <c r="K28" s="12">
        <f t="shared" si="2"/>
        <v>11</v>
      </c>
      <c r="L28" s="12">
        <f t="shared" si="2"/>
        <v>3</v>
      </c>
      <c r="M28" s="12">
        <f t="shared" si="2"/>
        <v>1</v>
      </c>
      <c r="N28" s="12">
        <f t="shared" si="2"/>
        <v>17553</v>
      </c>
      <c r="O28" s="12">
        <f t="shared" si="2"/>
        <v>612</v>
      </c>
      <c r="P28" s="12">
        <f t="shared" si="2"/>
        <v>18165</v>
      </c>
      <c r="Q28" s="12">
        <f t="shared" si="2"/>
        <v>3114</v>
      </c>
      <c r="R28" s="29">
        <f t="shared" si="1"/>
        <v>0.17142857142857143</v>
      </c>
    </row>
    <row r="29" spans="1:18" x14ac:dyDescent="0.2">
      <c r="A29" s="22"/>
      <c r="B29" s="27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5"/>
      <c r="R29" s="21"/>
    </row>
    <row r="30" spans="1:18" x14ac:dyDescent="0.2">
      <c r="M30" s="56" t="s">
        <v>39</v>
      </c>
      <c r="N30" s="56"/>
      <c r="O30" s="57"/>
      <c r="P30" s="21"/>
      <c r="Q30" s="55"/>
      <c r="R30" s="21"/>
    </row>
    <row r="31" spans="1:18" x14ac:dyDescent="0.2">
      <c r="N31" s="21"/>
      <c r="O31" s="21"/>
      <c r="P31" s="21"/>
      <c r="Q31" s="21"/>
      <c r="R31" s="21"/>
    </row>
  </sheetData>
  <mergeCells count="5">
    <mergeCell ref="N3:R3"/>
    <mergeCell ref="B1:M1"/>
    <mergeCell ref="N1:R1"/>
    <mergeCell ref="B2:M2"/>
    <mergeCell ref="N2:R2"/>
  </mergeCells>
  <printOptions horizontalCentered="1"/>
  <pageMargins left="0.7" right="0.7" top="0.75" bottom="0.75" header="0.3" footer="0.3"/>
  <pageSetup pageOrder="overThenDown" orientation="landscape" r:id="rId1"/>
  <headerFooter alignWithMargins="0">
    <oddHeader xml:space="preserve">&amp;C&amp;"Helv,Bold"MADISON COUNTY RESULTS
PRESIDENTIAL PRIMARY ELECTION    MARCH 10, 2020
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F6E96AD8F46AD479F26DF12074331B2" ma:contentTypeVersion="13" ma:contentTypeDescription="Create a new document." ma:contentTypeScope="" ma:versionID="b45ab7070a8a1ea36a349fa091a18799">
  <xsd:schema xmlns:xsd="http://www.w3.org/2001/XMLSchema" xmlns:xs="http://www.w3.org/2001/XMLSchema" xmlns:p="http://schemas.microsoft.com/office/2006/metadata/properties" xmlns:ns1="http://schemas.microsoft.com/sharepoint/v3" xmlns:ns2="90b566c5-9033-447d-ae87-eba1cb5a6f8b" xmlns:ns3="0bc4e33e-0f69-48c0-b70b-e849c1d3d171" targetNamespace="http://schemas.microsoft.com/office/2006/metadata/properties" ma:root="true" ma:fieldsID="06b10286a62b140cb07704cf695b30cb" ns1:_="" ns2:_="" ns3:_="">
    <xsd:import namespace="http://schemas.microsoft.com/sharepoint/v3"/>
    <xsd:import namespace="90b566c5-9033-447d-ae87-eba1cb5a6f8b"/>
    <xsd:import namespace="0bc4e33e-0f69-48c0-b70b-e849c1d3d1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MediaServiceOCR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b566c5-9033-447d-ae87-eba1cb5a6f8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Length (seconds)" ma:internalName="MediaLengthInSeconds" ma:readOnly="true">
      <xsd:simpleType>
        <xsd:restriction base="dms:Unknown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3df1f64-f0f7-4aaa-a362-e212758b0fb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c4e33e-0f69-48c0-b70b-e849c1d3d171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7cfa79d6-865d-4b02-a9b6-9a2324896eef}" ma:internalName="TaxCatchAll" ma:showField="CatchAllData" ma:web="0bc4e33e-0f69-48c0-b70b-e849c1d3d1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bc4e33e-0f69-48c0-b70b-e849c1d3d171" xsi:nil="true"/>
    <_ip_UnifiedCompliancePolicyUIAction xmlns="http://schemas.microsoft.com/sharepoint/v3" xsi:nil="true"/>
    <_ip_UnifiedCompliancePolicyProperties xmlns="http://schemas.microsoft.com/sharepoint/v3" xsi:nil="true"/>
    <lcf76f155ced4ddcb4097134ff3c332f xmlns="90b566c5-9033-447d-ae87-eba1cb5a6f8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4127D62-B7DB-463A-B9AE-78A9F7403792}"/>
</file>

<file path=customXml/itemProps2.xml><?xml version="1.0" encoding="utf-8"?>
<ds:datastoreItem xmlns:ds="http://schemas.openxmlformats.org/officeDocument/2006/customXml" ds:itemID="{8A19CDB2-EA34-443A-A070-4F0E9A0E976B}"/>
</file>

<file path=customXml/itemProps3.xml><?xml version="1.0" encoding="utf-8"?>
<ds:datastoreItem xmlns:ds="http://schemas.openxmlformats.org/officeDocument/2006/customXml" ds:itemID="{D3EC6E05-B2FF-4357-882B-925C283AC33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US Pres</vt:lpstr>
      <vt:lpstr>US Pres &amp; Voting Stats</vt:lpstr>
      <vt:lpstr>'US Pres'!Print_Titles</vt:lpstr>
      <vt:lpstr>'US Pres &amp; Voting Stats'!Print_Titles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94 primary by precinct</dc:title>
  <dc:creator>Patricia Herman</dc:creator>
  <cp:lastModifiedBy>Dorothy Canary</cp:lastModifiedBy>
  <cp:lastPrinted>2020-03-05T19:57:39Z</cp:lastPrinted>
  <dcterms:created xsi:type="dcterms:W3CDTF">1998-04-10T16:02:13Z</dcterms:created>
  <dcterms:modified xsi:type="dcterms:W3CDTF">2020-03-17T17:07:24Z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0x010100DF6E96AD8F46AD479F26DF12074331B2</vt:lpwstr>
  </property>
  <property fmtid="{D5CDD505-2E9C-101B-9397-08002B2CF9AE}" pid="3" name="Order">
    <vt:r8>1281600</vt:r8>
  </property>
  <property fmtid="{D5CDD505-2E9C-101B-9397-08002B2CF9AE}" pid="4" name="MediaServiceImageTags">
    <vt:lpwstr/>
  </property>
</Properties>
</file>