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C25087CD-C80C-48A2-AD1E-46F2CFBF7DFC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Culdesac &amp; Highland Sch. Dist." sheetId="29" r:id="rId3"/>
    <sheet name="Kamiah &amp; School Dist. 171" sheetId="30" r:id="rId4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30" l="1"/>
  <c r="H21" i="30" s="1"/>
  <c r="F21" i="30"/>
  <c r="Q8" i="28" l="1"/>
  <c r="Q9" i="28"/>
  <c r="Q10" i="28"/>
  <c r="Q11" i="28"/>
  <c r="Q12" i="28"/>
  <c r="Q13" i="28"/>
  <c r="Q14" i="28"/>
  <c r="Q7" i="28"/>
  <c r="F20" i="29"/>
  <c r="F21" i="29"/>
  <c r="F22" i="29"/>
  <c r="G20" i="29"/>
  <c r="G21" i="29"/>
  <c r="G22" i="29"/>
  <c r="H22" i="29" s="1"/>
  <c r="F19" i="29"/>
  <c r="G19" i="29"/>
  <c r="H19" i="29" s="1"/>
  <c r="F7" i="29"/>
  <c r="G7" i="29"/>
  <c r="G20" i="30"/>
  <c r="F20" i="30"/>
  <c r="F8" i="30"/>
  <c r="F7" i="30"/>
  <c r="G8" i="30"/>
  <c r="G7" i="30"/>
  <c r="E9" i="30"/>
  <c r="C9" i="30"/>
  <c r="B9" i="30"/>
  <c r="H20" i="29" l="1"/>
  <c r="H21" i="29"/>
  <c r="H20" i="30"/>
  <c r="H8" i="30"/>
  <c r="G9" i="30"/>
  <c r="D9" i="30"/>
  <c r="F9" i="30"/>
  <c r="F22" i="30" l="1"/>
  <c r="E22" i="30"/>
  <c r="D22" i="30"/>
  <c r="C22" i="30"/>
  <c r="B22" i="30"/>
  <c r="R20" i="30"/>
  <c r="P20" i="30"/>
  <c r="H9" i="30"/>
  <c r="H7" i="30"/>
  <c r="R22" i="29"/>
  <c r="P22" i="29"/>
  <c r="R21" i="29"/>
  <c r="P21" i="29"/>
  <c r="R20" i="29"/>
  <c r="P20" i="29"/>
  <c r="R19" i="29"/>
  <c r="P19" i="29"/>
  <c r="G23" i="29"/>
  <c r="F23" i="29"/>
  <c r="E23" i="29"/>
  <c r="D23" i="29"/>
  <c r="C23" i="29"/>
  <c r="B23" i="29"/>
  <c r="G8" i="29"/>
  <c r="F8" i="29"/>
  <c r="E8" i="29"/>
  <c r="D8" i="29"/>
  <c r="C8" i="29"/>
  <c r="B8" i="29"/>
  <c r="H7" i="29"/>
  <c r="H23" i="29" l="1"/>
  <c r="H8" i="29"/>
  <c r="G22" i="30"/>
  <c r="H22" i="30"/>
  <c r="D15" i="28"/>
  <c r="E15" i="28"/>
  <c r="F15" i="28"/>
  <c r="G15" i="28"/>
  <c r="H15" i="28"/>
  <c r="I15" i="28"/>
  <c r="J15" i="28"/>
  <c r="K15" i="28"/>
  <c r="L15" i="28"/>
  <c r="M15" i="28"/>
  <c r="N15" i="28"/>
  <c r="O15" i="28"/>
  <c r="Q15" i="28"/>
  <c r="N15" i="1"/>
  <c r="O15" i="1"/>
  <c r="P15" i="1"/>
  <c r="Q15" i="1"/>
  <c r="R15" i="1"/>
  <c r="P14" i="28" l="1"/>
  <c r="P13" i="28"/>
  <c r="P12" i="28"/>
  <c r="P11" i="28"/>
  <c r="P10" i="28"/>
  <c r="P9" i="28"/>
  <c r="P8" i="28"/>
  <c r="P7" i="28"/>
  <c r="R7" i="28" s="1"/>
  <c r="P15" i="28" l="1"/>
  <c r="R14" i="28"/>
  <c r="R13" i="28"/>
  <c r="R12" i="28"/>
  <c r="J15" i="1"/>
  <c r="B15" i="28" l="1"/>
  <c r="C15" i="28"/>
  <c r="B15" i="1"/>
  <c r="C15" i="1"/>
  <c r="D15" i="1"/>
  <c r="E15" i="1"/>
  <c r="F15" i="1"/>
  <c r="G15" i="1"/>
  <c r="H15" i="1"/>
  <c r="I15" i="1"/>
  <c r="K15" i="1"/>
  <c r="L15" i="1"/>
  <c r="M15" i="1"/>
  <c r="R11" i="28"/>
  <c r="R10" i="28"/>
  <c r="R9" i="28"/>
  <c r="R8" i="28"/>
  <c r="R15" i="28" l="1"/>
</calcChain>
</file>

<file path=xl/sharedStrings.xml><?xml version="1.0" encoding="utf-8"?>
<sst xmlns="http://schemas.openxmlformats.org/spreadsheetml/2006/main" count="154" uniqueCount="63">
  <si>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</si>
  <si>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</si>
  <si>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</si>
  <si>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</si>
  <si>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</si>
  <si>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</si>
  <si>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</si>
  <si>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</si>
  <si>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</si>
  <si>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</si>
  <si>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</si>
  <si>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</si>
  <si>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</si>
  <si>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</si>
  <si>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</si>
  <si>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</si>
  <si>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</si>
  <si>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</si>
  <si>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</si>
  <si>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</si>
  <si>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</si>
  <si>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</si>
  <si>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</si>
  <si>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</si>
  <si>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</si>
  <si>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</si>
  <si>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</si>
  <si>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</si>
  <si>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</si>
  <si>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</si>
  <si>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</si>
  <si>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</si>
  <si>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</si>
  <si>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</si>
  <si>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</si>
  <si>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</si>
  <si>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</si>
  <si>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</si>
  <si>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</si>
  <si>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Nezperce</t>
  </si>
  <si>
    <t>2 West Kamiah</t>
  </si>
  <si>
    <t>3 East Kamiah</t>
  </si>
  <si>
    <t>4 Craigmont</t>
  </si>
  <si>
    <t>5 Winchester</t>
  </si>
  <si>
    <t>6 Reubens</t>
  </si>
  <si>
    <t>7 Mohler</t>
  </si>
  <si>
    <t>8 Slickpoo</t>
  </si>
  <si>
    <t>Total # of Absentee Ballots Cast</t>
  </si>
  <si>
    <t>Joseph R. Biden</t>
  </si>
  <si>
    <t>Juliάn Castro</t>
  </si>
  <si>
    <t>John K. Delaney</t>
  </si>
  <si>
    <t>Don J. Grundmann</t>
  </si>
  <si>
    <t>Supplemental Levy</t>
  </si>
  <si>
    <t>Culdesac</t>
  </si>
  <si>
    <t>Joint School Dist. No. 342</t>
  </si>
  <si>
    <t>IN FAVOR OF</t>
  </si>
  <si>
    <t>AGAINST</t>
  </si>
  <si>
    <t>Highland</t>
  </si>
  <si>
    <t>Joint School Dist. No. 305</t>
  </si>
  <si>
    <t>Kamiah</t>
  </si>
  <si>
    <t>Joint School Dist. No. 304</t>
  </si>
  <si>
    <t xml:space="preserve">IN FAVOR OF </t>
  </si>
  <si>
    <t>Joint School Dist. No.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</si>
</sst>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7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/>
      <protection locked="0"/>
    </xf>
    <xf numFmtId="3" fontId="3" fillId="0" borderId="27" xfId="0" applyNumberFormat="1" applyFont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zoomScaleNormal="100" zoomScaleSheetLayoutView="100" workbookViewId="0">
      <selection activeCell="B11" sqref="B11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18" s="18" customFormat="1" x14ac:dyDescent="0.2">
      <c r="A2" s="17"/>
      <c r="B2" s="92" t="s">
        <v>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4"/>
    </row>
    <row r="3" spans="1:18" s="18" customFormat="1" x14ac:dyDescent="0.2">
      <c r="A3" s="19"/>
      <c r="B3" s="89" t="s">
        <v>11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1"/>
    </row>
    <row r="4" spans="1:18" x14ac:dyDescent="0.2">
      <c r="A4" s="50"/>
      <c r="B4" s="51" t="s">
        <v>14</v>
      </c>
      <c r="C4" s="51" t="s">
        <v>14</v>
      </c>
      <c r="D4" s="51" t="s">
        <v>14</v>
      </c>
      <c r="E4" s="51" t="s">
        <v>14</v>
      </c>
      <c r="F4" s="51" t="s">
        <v>14</v>
      </c>
      <c r="G4" s="51" t="s">
        <v>14</v>
      </c>
      <c r="H4" s="51" t="s">
        <v>14</v>
      </c>
      <c r="I4" s="51" t="s">
        <v>14</v>
      </c>
      <c r="J4" s="51" t="s">
        <v>14</v>
      </c>
      <c r="K4" s="51" t="s">
        <v>14</v>
      </c>
      <c r="L4" s="51" t="s">
        <v>14</v>
      </c>
      <c r="M4" s="51" t="s">
        <v>14</v>
      </c>
      <c r="N4" s="51" t="s">
        <v>14</v>
      </c>
      <c r="O4" s="51" t="s">
        <v>14</v>
      </c>
      <c r="P4" s="51" t="s">
        <v>14</v>
      </c>
      <c r="Q4" s="51" t="s">
        <v>14</v>
      </c>
      <c r="R4" s="51" t="s">
        <v>14</v>
      </c>
    </row>
    <row r="5" spans="1:18" s="6" customFormat="1" ht="84.75" thickBot="1" x14ac:dyDescent="0.25">
      <c r="A5" s="52" t="s">
        <v>4</v>
      </c>
      <c r="B5" s="53" t="s">
        <v>15</v>
      </c>
      <c r="C5" s="53" t="s">
        <v>48</v>
      </c>
      <c r="D5" s="53" t="s">
        <v>16</v>
      </c>
      <c r="E5" s="53" t="s">
        <v>17</v>
      </c>
      <c r="F5" s="53" t="s">
        <v>18</v>
      </c>
      <c r="G5" s="53" t="s">
        <v>19</v>
      </c>
      <c r="H5" s="53" t="s">
        <v>49</v>
      </c>
      <c r="I5" s="53" t="s">
        <v>20</v>
      </c>
      <c r="J5" s="53" t="s">
        <v>50</v>
      </c>
      <c r="K5" s="53" t="s">
        <v>21</v>
      </c>
      <c r="L5" s="53" t="s">
        <v>22</v>
      </c>
      <c r="M5" s="53" t="s">
        <v>23</v>
      </c>
      <c r="N5" s="53" t="s">
        <v>24</v>
      </c>
      <c r="O5" s="53" t="s">
        <v>25</v>
      </c>
      <c r="P5" s="53" t="s">
        <v>26</v>
      </c>
      <c r="Q5" s="53" t="s">
        <v>27</v>
      </c>
      <c r="R5" s="53" t="s">
        <v>28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49"/>
      <c r="C7" s="34">
        <v>23</v>
      </c>
      <c r="D7" s="36">
        <v>3</v>
      </c>
      <c r="E7" s="45"/>
      <c r="F7" s="36"/>
      <c r="G7" s="22"/>
      <c r="H7" s="22"/>
      <c r="I7" s="22"/>
      <c r="J7" s="22"/>
      <c r="K7" s="22"/>
      <c r="L7" s="22"/>
      <c r="M7" s="22"/>
      <c r="N7" s="22">
        <v>9</v>
      </c>
      <c r="O7" s="22"/>
      <c r="P7" s="22">
        <v>1</v>
      </c>
      <c r="Q7" s="22"/>
      <c r="R7" s="14">
        <v>1</v>
      </c>
    </row>
    <row r="8" spans="1:18" s="10" customFormat="1" x14ac:dyDescent="0.2">
      <c r="A8" s="1" t="s">
        <v>40</v>
      </c>
      <c r="B8" s="33"/>
      <c r="C8" s="35">
        <v>31</v>
      </c>
      <c r="D8" s="48"/>
      <c r="E8" s="46"/>
      <c r="F8" s="37"/>
      <c r="G8" s="38">
        <v>1</v>
      </c>
      <c r="H8" s="38">
        <v>1</v>
      </c>
      <c r="I8" s="38"/>
      <c r="J8" s="38"/>
      <c r="K8" s="38">
        <v>2</v>
      </c>
      <c r="L8" s="38">
        <v>1</v>
      </c>
      <c r="M8" s="38"/>
      <c r="N8" s="38">
        <v>16</v>
      </c>
      <c r="O8" s="38"/>
      <c r="P8" s="38">
        <v>1</v>
      </c>
      <c r="Q8" s="38"/>
      <c r="R8" s="15"/>
    </row>
    <row r="9" spans="1:18" s="10" customFormat="1" x14ac:dyDescent="0.2">
      <c r="A9" s="1" t="s">
        <v>41</v>
      </c>
      <c r="B9" s="33"/>
      <c r="C9" s="35">
        <v>14</v>
      </c>
      <c r="D9" s="48"/>
      <c r="E9" s="46"/>
      <c r="F9" s="37"/>
      <c r="G9" s="38"/>
      <c r="H9" s="38"/>
      <c r="I9" s="38"/>
      <c r="J9" s="38"/>
      <c r="K9" s="38"/>
      <c r="L9" s="38">
        <v>1</v>
      </c>
      <c r="M9" s="38"/>
      <c r="N9" s="38">
        <v>6</v>
      </c>
      <c r="O9" s="38"/>
      <c r="P9" s="38"/>
      <c r="Q9" s="38"/>
      <c r="R9" s="15"/>
    </row>
    <row r="10" spans="1:18" s="23" customFormat="1" x14ac:dyDescent="0.2">
      <c r="A10" s="1" t="s">
        <v>42</v>
      </c>
      <c r="B10" s="33"/>
      <c r="C10" s="35">
        <v>16</v>
      </c>
      <c r="D10" s="48">
        <v>2</v>
      </c>
      <c r="E10" s="46"/>
      <c r="F10" s="37"/>
      <c r="G10" s="38">
        <v>1</v>
      </c>
      <c r="H10" s="38">
        <v>1</v>
      </c>
      <c r="I10" s="38"/>
      <c r="J10" s="38"/>
      <c r="K10" s="38">
        <v>1</v>
      </c>
      <c r="L10" s="38">
        <v>1</v>
      </c>
      <c r="M10" s="38"/>
      <c r="N10" s="38">
        <v>9</v>
      </c>
      <c r="O10" s="38"/>
      <c r="P10" s="38"/>
      <c r="Q10" s="38">
        <v>1</v>
      </c>
      <c r="R10" s="15">
        <v>2</v>
      </c>
    </row>
    <row r="11" spans="1:18" s="23" customFormat="1" x14ac:dyDescent="0.2">
      <c r="A11" s="1" t="s">
        <v>43</v>
      </c>
      <c r="B11" s="33"/>
      <c r="C11" s="35">
        <v>16</v>
      </c>
      <c r="D11" s="48"/>
      <c r="E11" s="46"/>
      <c r="F11" s="37"/>
      <c r="G11" s="38"/>
      <c r="H11" s="38"/>
      <c r="I11" s="38"/>
      <c r="J11" s="38"/>
      <c r="K11" s="38"/>
      <c r="L11" s="38"/>
      <c r="M11" s="38"/>
      <c r="N11" s="38">
        <v>6</v>
      </c>
      <c r="O11" s="38"/>
      <c r="P11" s="38"/>
      <c r="Q11" s="38">
        <v>1</v>
      </c>
      <c r="R11" s="15"/>
    </row>
    <row r="12" spans="1:18" s="23" customFormat="1" x14ac:dyDescent="0.2">
      <c r="A12" s="1" t="s">
        <v>44</v>
      </c>
      <c r="B12" s="33"/>
      <c r="C12" s="35">
        <v>2</v>
      </c>
      <c r="D12" s="48">
        <v>2</v>
      </c>
      <c r="E12" s="46"/>
      <c r="F12" s="37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15"/>
    </row>
    <row r="13" spans="1:18" s="23" customFormat="1" x14ac:dyDescent="0.2">
      <c r="A13" s="1" t="s">
        <v>45</v>
      </c>
      <c r="B13" s="33"/>
      <c r="C13" s="35">
        <v>1</v>
      </c>
      <c r="D13" s="48"/>
      <c r="E13" s="47"/>
      <c r="F13" s="42"/>
      <c r="G13" s="43"/>
      <c r="H13" s="43"/>
      <c r="I13" s="43"/>
      <c r="J13" s="43"/>
      <c r="K13" s="43"/>
      <c r="L13" s="43">
        <v>2</v>
      </c>
      <c r="M13" s="43"/>
      <c r="N13" s="43"/>
      <c r="O13" s="43"/>
      <c r="P13" s="43"/>
      <c r="Q13" s="43"/>
      <c r="R13" s="44"/>
    </row>
    <row r="14" spans="1:18" s="23" customFormat="1" x14ac:dyDescent="0.2">
      <c r="A14" s="1" t="s">
        <v>46</v>
      </c>
      <c r="B14" s="33"/>
      <c r="C14" s="35">
        <v>1</v>
      </c>
      <c r="D14" s="48"/>
      <c r="E14" s="47"/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</row>
    <row r="15" spans="1:18" x14ac:dyDescent="0.2">
      <c r="A15" s="4" t="s">
        <v>0</v>
      </c>
      <c r="B15" s="12">
        <f t="shared" ref="B15:R15" si="0">SUM(B7:B14)</f>
        <v>0</v>
      </c>
      <c r="C15" s="12">
        <f t="shared" si="0"/>
        <v>104</v>
      </c>
      <c r="D15" s="12">
        <f t="shared" si="0"/>
        <v>7</v>
      </c>
      <c r="E15" s="12">
        <f t="shared" si="0"/>
        <v>0</v>
      </c>
      <c r="F15" s="12">
        <f t="shared" si="0"/>
        <v>0</v>
      </c>
      <c r="G15" s="12">
        <f t="shared" si="0"/>
        <v>2</v>
      </c>
      <c r="H15" s="30">
        <f t="shared" si="0"/>
        <v>2</v>
      </c>
      <c r="I15" s="30">
        <f t="shared" si="0"/>
        <v>0</v>
      </c>
      <c r="J15" s="30">
        <f t="shared" si="0"/>
        <v>0</v>
      </c>
      <c r="K15" s="12">
        <f t="shared" si="0"/>
        <v>3</v>
      </c>
      <c r="L15" s="12">
        <f t="shared" si="0"/>
        <v>5</v>
      </c>
      <c r="M15" s="12">
        <f t="shared" si="0"/>
        <v>0</v>
      </c>
      <c r="N15" s="12">
        <f t="shared" si="0"/>
        <v>46</v>
      </c>
      <c r="O15" s="12">
        <f t="shared" si="0"/>
        <v>0</v>
      </c>
      <c r="P15" s="12">
        <f t="shared" si="0"/>
        <v>2</v>
      </c>
      <c r="Q15" s="12">
        <f t="shared" si="0"/>
        <v>2</v>
      </c>
      <c r="R15" s="12">
        <f t="shared" si="0"/>
        <v>3</v>
      </c>
    </row>
    <row r="16" spans="1:18" x14ac:dyDescent="0.2">
      <c r="A16" s="24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&amp;C&amp;"Helv,Bold"LEWIS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view="pageLayout" zoomScaleNormal="100" zoomScaleSheetLayoutView="100" workbookViewId="0">
      <selection activeCell="O10" sqref="O10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2"/>
      <c r="O1" s="103"/>
      <c r="P1" s="103"/>
      <c r="Q1" s="103"/>
      <c r="R1" s="104"/>
    </row>
    <row r="2" spans="1:18" s="18" customFormat="1" x14ac:dyDescent="0.2">
      <c r="A2" s="17"/>
      <c r="B2" s="92" t="s">
        <v>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2" t="s">
        <v>2</v>
      </c>
      <c r="O2" s="93"/>
      <c r="P2" s="93"/>
      <c r="Q2" s="93"/>
      <c r="R2" s="94"/>
    </row>
    <row r="3" spans="1:18" s="18" customFormat="1" x14ac:dyDescent="0.2">
      <c r="A3" s="19"/>
      <c r="B3" s="89" t="s">
        <v>11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2" t="s">
        <v>3</v>
      </c>
      <c r="O3" s="93"/>
      <c r="P3" s="93"/>
      <c r="Q3" s="93"/>
      <c r="R3" s="94"/>
    </row>
    <row r="4" spans="1:18" ht="13.5" customHeight="1" x14ac:dyDescent="0.2">
      <c r="A4" s="20"/>
      <c r="B4" s="51" t="s">
        <v>1</v>
      </c>
      <c r="C4" s="51" t="s">
        <v>1</v>
      </c>
      <c r="D4" s="51" t="s">
        <v>1</v>
      </c>
      <c r="E4" s="51" t="s">
        <v>1</v>
      </c>
      <c r="F4" s="51" t="s">
        <v>1</v>
      </c>
      <c r="G4" s="51" t="s">
        <v>1</v>
      </c>
      <c r="H4" s="51" t="s">
        <v>12</v>
      </c>
      <c r="I4" s="51" t="s">
        <v>12</v>
      </c>
      <c r="J4" s="51" t="s">
        <v>12</v>
      </c>
      <c r="K4" s="51" t="s">
        <v>12</v>
      </c>
      <c r="L4" s="51" t="s">
        <v>12</v>
      </c>
      <c r="M4" s="51" t="s">
        <v>12</v>
      </c>
      <c r="N4" s="97"/>
      <c r="O4" s="98"/>
      <c r="P4" s="98"/>
      <c r="Q4" s="98"/>
      <c r="R4" s="99"/>
    </row>
    <row r="5" spans="1:18" s="6" customFormat="1" ht="114" thickBot="1" x14ac:dyDescent="0.25">
      <c r="A5" s="21" t="s">
        <v>4</v>
      </c>
      <c r="B5" s="53" t="s">
        <v>29</v>
      </c>
      <c r="C5" s="53" t="s">
        <v>30</v>
      </c>
      <c r="D5" s="53" t="s">
        <v>31</v>
      </c>
      <c r="E5" s="53" t="s">
        <v>32</v>
      </c>
      <c r="F5" s="53" t="s">
        <v>33</v>
      </c>
      <c r="G5" s="53" t="s">
        <v>34</v>
      </c>
      <c r="H5" s="53" t="s">
        <v>35</v>
      </c>
      <c r="I5" s="53" t="s">
        <v>36</v>
      </c>
      <c r="J5" s="53" t="s">
        <v>51</v>
      </c>
      <c r="K5" s="53" t="s">
        <v>37</v>
      </c>
      <c r="L5" s="53" t="s">
        <v>13</v>
      </c>
      <c r="M5" s="53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ht="13.5" thickBot="1" x14ac:dyDescent="0.25">
      <c r="A7" s="1" t="s">
        <v>39</v>
      </c>
      <c r="B7" s="32">
        <v>1</v>
      </c>
      <c r="C7" s="22"/>
      <c r="D7" s="22">
        <v>2</v>
      </c>
      <c r="E7" s="22">
        <v>79</v>
      </c>
      <c r="F7" s="22">
        <v>2</v>
      </c>
      <c r="G7" s="57">
        <v>4</v>
      </c>
      <c r="H7" s="59"/>
      <c r="I7" s="22"/>
      <c r="J7" s="22"/>
      <c r="K7" s="22"/>
      <c r="L7" s="22"/>
      <c r="M7" s="22"/>
      <c r="N7" s="13">
        <v>423</v>
      </c>
      <c r="O7" s="14">
        <v>12</v>
      </c>
      <c r="P7" s="26">
        <f t="shared" ref="P7:P14" si="0">IF(N7&lt;&gt;0,N7+O7,"")</f>
        <v>435</v>
      </c>
      <c r="Q7" s="14">
        <f>'US Pres'!B7+'US Pres'!C7+'US Pres'!D7+'US Pres'!E7+'US Pres'!F7+'US Pres'!G7+'US Pres'!H7+'US Pres'!I7+'US Pres'!J7+'US Pres'!K7+'US Pres'!L7+'US Pres'!M7+'US Pres'!N7+'US Pres'!O7+'US Pres'!P7+'US Pres'!Q7+'US Pres'!R7+B7+C7+D7+E7+F7+G7+H7+I7+J7+K7+L7+M7</f>
        <v>125</v>
      </c>
      <c r="R7" s="39">
        <f>IF(N7&lt;&gt;0,Q7/P7,"")</f>
        <v>0.28735632183908044</v>
      </c>
    </row>
    <row r="8" spans="1:18" s="10" customFormat="1" ht="13.5" thickBot="1" x14ac:dyDescent="0.25">
      <c r="A8" s="1" t="s">
        <v>40</v>
      </c>
      <c r="B8" s="33">
        <v>1</v>
      </c>
      <c r="C8" s="38">
        <v>2</v>
      </c>
      <c r="D8" s="38"/>
      <c r="E8" s="38">
        <v>250</v>
      </c>
      <c r="F8" s="38">
        <v>5</v>
      </c>
      <c r="G8" s="58">
        <v>1</v>
      </c>
      <c r="H8" s="60"/>
      <c r="I8" s="38"/>
      <c r="J8" s="38"/>
      <c r="K8" s="38">
        <v>1</v>
      </c>
      <c r="L8" s="38"/>
      <c r="M8" s="38">
        <v>2</v>
      </c>
      <c r="N8" s="28">
        <v>618</v>
      </c>
      <c r="O8" s="15">
        <v>42</v>
      </c>
      <c r="P8" s="40">
        <f t="shared" si="0"/>
        <v>660</v>
      </c>
      <c r="Q8" s="14">
        <f>'US Pres'!B8+'US Pres'!C8+'US Pres'!D8+'US Pres'!E8+'US Pres'!F8+'US Pres'!G8+'US Pres'!H8+'US Pres'!I8+'US Pres'!J8+'US Pres'!K8+'US Pres'!L8+'US Pres'!M8+'US Pres'!N8+'US Pres'!O8+'US Pres'!P8+'US Pres'!Q8+'US Pres'!R8+B8+C8+D8+E8+F8+G8+H8+I8+J8+K8+L8+M8</f>
        <v>315</v>
      </c>
      <c r="R8" s="41">
        <f t="shared" ref="R8:R15" si="1">IF(N8&lt;&gt;0,Q8/P8,"")</f>
        <v>0.47727272727272729</v>
      </c>
    </row>
    <row r="9" spans="1:18" s="10" customFormat="1" ht="13.5" thickBot="1" x14ac:dyDescent="0.25">
      <c r="A9" s="1" t="s">
        <v>41</v>
      </c>
      <c r="B9" s="33">
        <v>1</v>
      </c>
      <c r="C9" s="38"/>
      <c r="D9" s="38"/>
      <c r="E9" s="38">
        <v>73</v>
      </c>
      <c r="F9" s="38"/>
      <c r="G9" s="58"/>
      <c r="H9" s="60"/>
      <c r="I9" s="38"/>
      <c r="J9" s="38"/>
      <c r="K9" s="38"/>
      <c r="L9" s="38"/>
      <c r="M9" s="38"/>
      <c r="N9" s="28">
        <v>203</v>
      </c>
      <c r="O9" s="15">
        <v>12</v>
      </c>
      <c r="P9" s="40">
        <f t="shared" si="0"/>
        <v>215</v>
      </c>
      <c r="Q9" s="14">
        <f>'US Pres'!B9+'US Pres'!C9+'US Pres'!D9+'US Pres'!E9+'US Pres'!F9+'US Pres'!G9+'US Pres'!H9+'US Pres'!I9+'US Pres'!J9+'US Pres'!K9+'US Pres'!L9+'US Pres'!M9+'US Pres'!N9+'US Pres'!O9+'US Pres'!P9+'US Pres'!Q9+'US Pres'!R9+B9+C9+D9+E9+F9+G9+H9+I9+J9+K9+L9+M9</f>
        <v>95</v>
      </c>
      <c r="R9" s="41">
        <f t="shared" si="1"/>
        <v>0.44186046511627908</v>
      </c>
    </row>
    <row r="10" spans="1:18" s="23" customFormat="1" ht="13.5" thickBot="1" x14ac:dyDescent="0.25">
      <c r="A10" s="1" t="s">
        <v>42</v>
      </c>
      <c r="B10" s="33">
        <v>3</v>
      </c>
      <c r="C10" s="38">
        <v>2</v>
      </c>
      <c r="D10" s="38">
        <v>1</v>
      </c>
      <c r="E10" s="38">
        <v>100</v>
      </c>
      <c r="F10" s="38">
        <v>1</v>
      </c>
      <c r="G10" s="58">
        <v>1</v>
      </c>
      <c r="H10" s="60">
        <v>2</v>
      </c>
      <c r="I10" s="38">
        <v>1</v>
      </c>
      <c r="J10" s="38"/>
      <c r="K10" s="38">
        <v>1</v>
      </c>
      <c r="L10" s="38"/>
      <c r="M10" s="38">
        <v>1</v>
      </c>
      <c r="N10" s="28">
        <v>379</v>
      </c>
      <c r="O10" s="15">
        <v>5</v>
      </c>
      <c r="P10" s="40">
        <f t="shared" si="0"/>
        <v>384</v>
      </c>
      <c r="Q10" s="14">
        <f>'US Pres'!B10+'US Pres'!C10+'US Pres'!D10+'US Pres'!E10+'US Pres'!F10+'US Pres'!G10+'US Pres'!H10+'US Pres'!I10+'US Pres'!J10+'US Pres'!K10+'US Pres'!L10+'US Pres'!M10+'US Pres'!N10+'US Pres'!O10+'US Pres'!P10+'US Pres'!Q10+'US Pres'!R10+B10+C10+D10+E10+F10+G10+H10+I10+J10+K10+L10+M10</f>
        <v>147</v>
      </c>
      <c r="R10" s="41">
        <f t="shared" si="1"/>
        <v>0.3828125</v>
      </c>
    </row>
    <row r="11" spans="1:18" s="23" customFormat="1" ht="13.5" thickBot="1" x14ac:dyDescent="0.25">
      <c r="A11" s="1" t="s">
        <v>43</v>
      </c>
      <c r="B11" s="33">
        <v>1</v>
      </c>
      <c r="C11" s="38"/>
      <c r="D11" s="38"/>
      <c r="E11" s="38">
        <v>91</v>
      </c>
      <c r="F11" s="38">
        <v>1</v>
      </c>
      <c r="G11" s="58">
        <v>1</v>
      </c>
      <c r="H11" s="60">
        <v>1</v>
      </c>
      <c r="I11" s="38"/>
      <c r="J11" s="38"/>
      <c r="K11" s="38"/>
      <c r="L11" s="38"/>
      <c r="M11" s="38"/>
      <c r="N11" s="28">
        <v>351</v>
      </c>
      <c r="O11" s="15">
        <v>9</v>
      </c>
      <c r="P11" s="40">
        <f t="shared" si="0"/>
        <v>360</v>
      </c>
      <c r="Q11" s="14">
        <f>'US Pres'!B11+'US Pres'!C11+'US Pres'!D11+'US Pres'!E11+'US Pres'!F11+'US Pres'!G11+'US Pres'!H11+'US Pres'!I11+'US Pres'!J11+'US Pres'!K11+'US Pres'!L11+'US Pres'!M11+'US Pres'!N11+'US Pres'!O11+'US Pres'!P11+'US Pres'!Q11+'US Pres'!R11+B11+C11+D11+E11+F11+G11+H11+I11+J11+K11+L11+M11</f>
        <v>118</v>
      </c>
      <c r="R11" s="41">
        <f t="shared" si="1"/>
        <v>0.32777777777777778</v>
      </c>
    </row>
    <row r="12" spans="1:18" s="23" customFormat="1" ht="13.5" thickBot="1" x14ac:dyDescent="0.25">
      <c r="A12" s="1" t="s">
        <v>44</v>
      </c>
      <c r="B12" s="33"/>
      <c r="C12" s="38"/>
      <c r="D12" s="38"/>
      <c r="E12" s="38">
        <v>19</v>
      </c>
      <c r="F12" s="38"/>
      <c r="G12" s="58"/>
      <c r="H12" s="60"/>
      <c r="I12" s="38"/>
      <c r="J12" s="38"/>
      <c r="K12" s="38"/>
      <c r="L12" s="38"/>
      <c r="M12" s="38"/>
      <c r="N12" s="28">
        <v>39</v>
      </c>
      <c r="O12" s="15"/>
      <c r="P12" s="40">
        <f t="shared" si="0"/>
        <v>39</v>
      </c>
      <c r="Q12" s="14">
        <f>'US Pres'!B12+'US Pres'!C12+'US Pres'!D12+'US Pres'!E12+'US Pres'!F12+'US Pres'!G12+'US Pres'!H12+'US Pres'!I12+'US Pres'!J12+'US Pres'!K12+'US Pres'!L12+'US Pres'!M12+'US Pres'!N12+'US Pres'!O12+'US Pres'!P12+'US Pres'!Q12+'US Pres'!R12+B12+C12+D12+E12+F12+G12+H12+I12+J12+K12+L12+M12</f>
        <v>23</v>
      </c>
      <c r="R12" s="41">
        <f t="shared" si="1"/>
        <v>0.58974358974358976</v>
      </c>
    </row>
    <row r="13" spans="1:18" s="23" customFormat="1" ht="13.5" thickBot="1" x14ac:dyDescent="0.25">
      <c r="A13" s="1" t="s">
        <v>45</v>
      </c>
      <c r="B13" s="33"/>
      <c r="C13" s="38"/>
      <c r="D13" s="38"/>
      <c r="E13" s="38">
        <v>14</v>
      </c>
      <c r="F13" s="38"/>
      <c r="G13" s="58"/>
      <c r="H13" s="60"/>
      <c r="I13" s="38"/>
      <c r="J13" s="38"/>
      <c r="K13" s="38"/>
      <c r="L13" s="38"/>
      <c r="M13" s="38"/>
      <c r="N13" s="28">
        <v>39</v>
      </c>
      <c r="O13" s="15"/>
      <c r="P13" s="40">
        <f t="shared" si="0"/>
        <v>39</v>
      </c>
      <c r="Q13" s="14">
        <f>'US Pres'!B13+'US Pres'!C13+'US Pres'!D13+'US Pres'!E13+'US Pres'!F13+'US Pres'!G13+'US Pres'!H13+'US Pres'!I13+'US Pres'!J13+'US Pres'!K13+'US Pres'!L13+'US Pres'!M13+'US Pres'!N13+'US Pres'!O13+'US Pres'!P13+'US Pres'!Q13+'US Pres'!R13+B13+C13+D13+E13+F13+G13+H13+I13+J13+K13+L13+M13</f>
        <v>17</v>
      </c>
      <c r="R13" s="41">
        <f t="shared" si="1"/>
        <v>0.4358974358974359</v>
      </c>
    </row>
    <row r="14" spans="1:18" s="23" customFormat="1" x14ac:dyDescent="0.2">
      <c r="A14" s="1" t="s">
        <v>46</v>
      </c>
      <c r="B14" s="33"/>
      <c r="C14" s="38"/>
      <c r="D14" s="38"/>
      <c r="E14" s="38">
        <v>3</v>
      </c>
      <c r="F14" s="38"/>
      <c r="G14" s="58"/>
      <c r="H14" s="60"/>
      <c r="I14" s="38"/>
      <c r="J14" s="38"/>
      <c r="K14" s="38"/>
      <c r="L14" s="38"/>
      <c r="M14" s="38"/>
      <c r="N14" s="28">
        <v>7</v>
      </c>
      <c r="O14" s="15"/>
      <c r="P14" s="40">
        <f t="shared" si="0"/>
        <v>7</v>
      </c>
      <c r="Q14" s="14">
        <f>'US Pres'!B14+'US Pres'!C14+'US Pres'!D14+'US Pres'!E14+'US Pres'!F14+'US Pres'!G14+'US Pres'!H14+'US Pres'!I14+'US Pres'!J14+'US Pres'!K14+'US Pres'!L14+'US Pres'!M14+'US Pres'!N14+'US Pres'!O14+'US Pres'!P14+'US Pres'!Q14+'US Pres'!R14+B14+C14+D14+E14+F14+G14+H14+I14+J14+K14+L14+M14</f>
        <v>4</v>
      </c>
      <c r="R14" s="41">
        <f t="shared" si="1"/>
        <v>0.5714285714285714</v>
      </c>
    </row>
    <row r="15" spans="1:18" x14ac:dyDescent="0.2">
      <c r="A15" s="4" t="s">
        <v>0</v>
      </c>
      <c r="B15" s="12">
        <f t="shared" ref="B15:Q15" si="2">SUM(B7:B14)</f>
        <v>7</v>
      </c>
      <c r="C15" s="12">
        <f t="shared" si="2"/>
        <v>4</v>
      </c>
      <c r="D15" s="12">
        <f t="shared" si="2"/>
        <v>3</v>
      </c>
      <c r="E15" s="12">
        <f t="shared" si="2"/>
        <v>629</v>
      </c>
      <c r="F15" s="12">
        <f t="shared" si="2"/>
        <v>9</v>
      </c>
      <c r="G15" s="12">
        <f t="shared" si="2"/>
        <v>7</v>
      </c>
      <c r="H15" s="12">
        <f t="shared" si="2"/>
        <v>3</v>
      </c>
      <c r="I15" s="12">
        <f t="shared" si="2"/>
        <v>1</v>
      </c>
      <c r="J15" s="12">
        <f t="shared" si="2"/>
        <v>0</v>
      </c>
      <c r="K15" s="12">
        <f t="shared" si="2"/>
        <v>2</v>
      </c>
      <c r="L15" s="12">
        <f t="shared" si="2"/>
        <v>0</v>
      </c>
      <c r="M15" s="12">
        <f t="shared" si="2"/>
        <v>3</v>
      </c>
      <c r="N15" s="12">
        <f t="shared" si="2"/>
        <v>2059</v>
      </c>
      <c r="O15" s="12">
        <f t="shared" si="2"/>
        <v>80</v>
      </c>
      <c r="P15" s="12">
        <f t="shared" si="2"/>
        <v>2139</v>
      </c>
      <c r="Q15" s="12">
        <f t="shared" si="2"/>
        <v>844</v>
      </c>
      <c r="R15" s="31">
        <f t="shared" si="1"/>
        <v>0.3945769050958392</v>
      </c>
    </row>
    <row r="16" spans="1:18" x14ac:dyDescent="0.2">
      <c r="A16" s="24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3"/>
      <c r="O16" s="23"/>
      <c r="P16" s="23"/>
      <c r="Q16" s="23"/>
      <c r="R16" s="23"/>
    </row>
    <row r="17" spans="13:18" x14ac:dyDescent="0.2">
      <c r="M17" s="95" t="s">
        <v>47</v>
      </c>
      <c r="N17" s="95"/>
      <c r="O17" s="95"/>
      <c r="P17" s="96"/>
      <c r="Q17" s="61"/>
      <c r="R17" s="23"/>
    </row>
    <row r="18" spans="13:18" x14ac:dyDescent="0.2">
      <c r="M18" s="5"/>
      <c r="R18" s="23"/>
    </row>
  </sheetData>
  <mergeCells count="8">
    <mergeCell ref="M17:P17"/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&amp;C&amp;"Helv,Bold"LEWIS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view="pageLayout" zoomScaleNormal="100" workbookViewId="0">
      <selection activeCell="B24" sqref="B24"/>
    </sheetView>
  </sheetViews>
  <sheetFormatPr defaultRowHeight="12.75" x14ac:dyDescent="0.2"/>
  <cols>
    <col min="2" max="2" width="10.85546875" customWidth="1"/>
    <col min="3" max="3" width="11.140625" customWidth="1"/>
  </cols>
  <sheetData>
    <row r="1" spans="1:8" x14ac:dyDescent="0.2">
      <c r="A1" s="62"/>
      <c r="B1" s="105" t="s">
        <v>53</v>
      </c>
      <c r="C1" s="106"/>
      <c r="D1" s="107"/>
      <c r="E1" s="108"/>
      <c r="F1" s="108"/>
      <c r="G1" s="108"/>
      <c r="H1" s="109"/>
    </row>
    <row r="2" spans="1:8" x14ac:dyDescent="0.2">
      <c r="A2" s="63"/>
      <c r="B2" s="110" t="s">
        <v>54</v>
      </c>
      <c r="C2" s="111"/>
      <c r="D2" s="110" t="s">
        <v>2</v>
      </c>
      <c r="E2" s="112"/>
      <c r="F2" s="112"/>
      <c r="G2" s="112"/>
      <c r="H2" s="111"/>
    </row>
    <row r="3" spans="1:8" x14ac:dyDescent="0.2">
      <c r="A3" s="64"/>
      <c r="B3" s="110" t="s">
        <v>52</v>
      </c>
      <c r="C3" s="111"/>
      <c r="D3" s="110" t="s">
        <v>3</v>
      </c>
      <c r="E3" s="112"/>
      <c r="F3" s="112"/>
      <c r="G3" s="112"/>
      <c r="H3" s="111"/>
    </row>
    <row r="4" spans="1:8" x14ac:dyDescent="0.2">
      <c r="A4" s="63"/>
      <c r="B4" s="113"/>
      <c r="C4" s="114"/>
      <c r="D4" s="65"/>
      <c r="E4" s="66"/>
      <c r="F4" s="66"/>
      <c r="G4" s="66"/>
      <c r="H4" s="67"/>
    </row>
    <row r="5" spans="1:8" ht="79.5" customHeight="1" thickBot="1" x14ac:dyDescent="0.25">
      <c r="A5" s="68" t="s">
        <v>4</v>
      </c>
      <c r="B5" s="69" t="s">
        <v>55</v>
      </c>
      <c r="C5" s="69" t="s">
        <v>56</v>
      </c>
      <c r="D5" s="70" t="s">
        <v>5</v>
      </c>
      <c r="E5" s="70" t="s">
        <v>6</v>
      </c>
      <c r="F5" s="70" t="s">
        <v>8</v>
      </c>
      <c r="G5" s="70" t="s">
        <v>9</v>
      </c>
      <c r="H5" s="71" t="s">
        <v>7</v>
      </c>
    </row>
    <row r="6" spans="1:8" ht="13.5" thickBot="1" x14ac:dyDescent="0.25">
      <c r="A6" s="72"/>
      <c r="B6" s="73"/>
      <c r="C6" s="73"/>
      <c r="D6" s="73"/>
      <c r="E6" s="73"/>
      <c r="F6" s="74"/>
      <c r="G6" s="73"/>
      <c r="H6" s="75"/>
    </row>
    <row r="7" spans="1:8" x14ac:dyDescent="0.2">
      <c r="A7" s="1" t="s">
        <v>46</v>
      </c>
      <c r="B7" s="59"/>
      <c r="C7" s="14">
        <v>4</v>
      </c>
      <c r="D7" s="13">
        <v>7</v>
      </c>
      <c r="E7" s="14"/>
      <c r="F7" s="76">
        <f>D7+E7</f>
        <v>7</v>
      </c>
      <c r="G7" s="14">
        <f>B7+C7</f>
        <v>4</v>
      </c>
      <c r="H7" s="77">
        <f t="shared" ref="H7:H8" si="0">IF(G7&lt;&gt;0,G7/F7,"")</f>
        <v>0.5714285714285714</v>
      </c>
    </row>
    <row r="8" spans="1:8" x14ac:dyDescent="0.2">
      <c r="A8" s="78" t="s">
        <v>0</v>
      </c>
      <c r="B8" s="79">
        <f t="shared" ref="B8:G8" si="1">SUM(B7:B7)</f>
        <v>0</v>
      </c>
      <c r="C8" s="79">
        <f t="shared" si="1"/>
        <v>4</v>
      </c>
      <c r="D8" s="79">
        <f t="shared" si="1"/>
        <v>7</v>
      </c>
      <c r="E8" s="79">
        <f t="shared" si="1"/>
        <v>0</v>
      </c>
      <c r="F8" s="79">
        <f t="shared" si="1"/>
        <v>7</v>
      </c>
      <c r="G8" s="79">
        <f t="shared" si="1"/>
        <v>4</v>
      </c>
      <c r="H8" s="80">
        <f t="shared" si="0"/>
        <v>0.5714285714285714</v>
      </c>
    </row>
    <row r="13" spans="1:8" x14ac:dyDescent="0.2">
      <c r="A13" s="62"/>
      <c r="B13" s="105" t="s">
        <v>57</v>
      </c>
      <c r="C13" s="106"/>
      <c r="D13" s="107"/>
      <c r="E13" s="108"/>
      <c r="F13" s="108"/>
      <c r="G13" s="108"/>
      <c r="H13" s="109"/>
    </row>
    <row r="14" spans="1:8" x14ac:dyDescent="0.2">
      <c r="A14" s="63"/>
      <c r="B14" s="110" t="s">
        <v>58</v>
      </c>
      <c r="C14" s="111"/>
      <c r="D14" s="110" t="s">
        <v>2</v>
      </c>
      <c r="E14" s="112"/>
      <c r="F14" s="112"/>
      <c r="G14" s="112"/>
      <c r="H14" s="111"/>
    </row>
    <row r="15" spans="1:8" x14ac:dyDescent="0.2">
      <c r="A15" s="64"/>
      <c r="B15" s="110" t="s">
        <v>52</v>
      </c>
      <c r="C15" s="111"/>
      <c r="D15" s="110" t="s">
        <v>3</v>
      </c>
      <c r="E15" s="112"/>
      <c r="F15" s="112"/>
      <c r="G15" s="112"/>
      <c r="H15" s="111"/>
    </row>
    <row r="16" spans="1:8" x14ac:dyDescent="0.2">
      <c r="A16" s="63"/>
      <c r="B16" s="113"/>
      <c r="C16" s="114"/>
      <c r="D16" s="65"/>
      <c r="E16" s="66"/>
      <c r="F16" s="66"/>
      <c r="G16" s="66"/>
      <c r="H16" s="67"/>
    </row>
    <row r="17" spans="1:18" ht="63.75" thickBot="1" x14ac:dyDescent="0.25">
      <c r="A17" s="68" t="s">
        <v>4</v>
      </c>
      <c r="B17" s="69" t="s">
        <v>55</v>
      </c>
      <c r="C17" s="69" t="s">
        <v>56</v>
      </c>
      <c r="D17" s="70" t="s">
        <v>5</v>
      </c>
      <c r="E17" s="70" t="s">
        <v>6</v>
      </c>
      <c r="F17" s="70" t="s">
        <v>8</v>
      </c>
      <c r="G17" s="70" t="s">
        <v>9</v>
      </c>
      <c r="H17" s="71" t="s">
        <v>7</v>
      </c>
    </row>
    <row r="18" spans="1:18" ht="13.5" thickBot="1" x14ac:dyDescent="0.25">
      <c r="A18" s="72"/>
      <c r="B18" s="73"/>
      <c r="C18" s="73"/>
      <c r="D18" s="73"/>
      <c r="E18" s="73"/>
      <c r="F18" s="74"/>
      <c r="G18" s="73"/>
      <c r="H18" s="75"/>
      <c r="I18" s="84"/>
      <c r="J18" s="84"/>
      <c r="K18" s="84"/>
      <c r="L18" s="84"/>
    </row>
    <row r="19" spans="1:18" s="23" customFormat="1" ht="13.5" thickBot="1" x14ac:dyDescent="0.25">
      <c r="A19" s="1" t="s">
        <v>42</v>
      </c>
      <c r="B19" s="33">
        <v>105</v>
      </c>
      <c r="C19" s="38">
        <v>50</v>
      </c>
      <c r="D19" s="38">
        <v>379</v>
      </c>
      <c r="E19" s="38">
        <v>5</v>
      </c>
      <c r="F19" s="22">
        <f>D19+E19</f>
        <v>384</v>
      </c>
      <c r="G19" s="58">
        <f>B19+C19</f>
        <v>155</v>
      </c>
      <c r="H19" s="80">
        <f t="shared" ref="H19:H22" si="2">IF(G19&lt;&gt;0,G19/F19,"")</f>
        <v>0.40364583333333331</v>
      </c>
      <c r="I19" s="81"/>
      <c r="J19" s="81"/>
      <c r="K19" s="81"/>
      <c r="L19" s="81"/>
      <c r="M19" s="81"/>
      <c r="N19" s="81"/>
      <c r="O19" s="81"/>
      <c r="P19" s="82" t="str">
        <f t="shared" ref="P19:P22" si="3">IF(N19&lt;&gt;0,N19+O19,"")</f>
        <v/>
      </c>
      <c r="Q19" s="81"/>
      <c r="R19" s="83" t="str">
        <f t="shared" ref="R19:R22" si="4">IF(N19&lt;&gt;0,Q19/P19,"")</f>
        <v/>
      </c>
    </row>
    <row r="20" spans="1:18" s="23" customFormat="1" ht="13.5" thickBot="1" x14ac:dyDescent="0.25">
      <c r="A20" s="1" t="s">
        <v>43</v>
      </c>
      <c r="B20" s="33">
        <v>71</v>
      </c>
      <c r="C20" s="38">
        <v>56</v>
      </c>
      <c r="D20" s="38">
        <v>351</v>
      </c>
      <c r="E20" s="38">
        <v>9</v>
      </c>
      <c r="F20" s="22">
        <f t="shared" ref="F20:F22" si="5">D20+E20</f>
        <v>360</v>
      </c>
      <c r="G20" s="58">
        <f t="shared" ref="G20:G22" si="6">B20+C20</f>
        <v>127</v>
      </c>
      <c r="H20" s="80">
        <f t="shared" si="2"/>
        <v>0.3527777777777778</v>
      </c>
      <c r="I20" s="81"/>
      <c r="J20" s="81"/>
      <c r="K20" s="81"/>
      <c r="L20" s="81"/>
      <c r="M20" s="81"/>
      <c r="N20" s="81"/>
      <c r="O20" s="81"/>
      <c r="P20" s="82" t="str">
        <f t="shared" si="3"/>
        <v/>
      </c>
      <c r="Q20" s="81"/>
      <c r="R20" s="83" t="str">
        <f t="shared" si="4"/>
        <v/>
      </c>
    </row>
    <row r="21" spans="1:18" s="23" customFormat="1" ht="13.5" thickBot="1" x14ac:dyDescent="0.25">
      <c r="A21" s="1" t="s">
        <v>44</v>
      </c>
      <c r="B21" s="33">
        <v>17</v>
      </c>
      <c r="C21" s="38">
        <v>12</v>
      </c>
      <c r="D21" s="38">
        <v>39</v>
      </c>
      <c r="E21" s="38"/>
      <c r="F21" s="22">
        <f t="shared" si="5"/>
        <v>39</v>
      </c>
      <c r="G21" s="58">
        <f t="shared" si="6"/>
        <v>29</v>
      </c>
      <c r="H21" s="80">
        <f t="shared" si="2"/>
        <v>0.74358974358974361</v>
      </c>
      <c r="I21" s="81"/>
      <c r="J21" s="81"/>
      <c r="K21" s="81"/>
      <c r="L21" s="81"/>
      <c r="M21" s="81"/>
      <c r="N21" s="81"/>
      <c r="O21" s="81"/>
      <c r="P21" s="82" t="str">
        <f t="shared" si="3"/>
        <v/>
      </c>
      <c r="Q21" s="81"/>
      <c r="R21" s="83" t="str">
        <f t="shared" si="4"/>
        <v/>
      </c>
    </row>
    <row r="22" spans="1:18" s="23" customFormat="1" x14ac:dyDescent="0.2">
      <c r="A22" s="1" t="s">
        <v>45</v>
      </c>
      <c r="B22" s="33"/>
      <c r="C22" s="38"/>
      <c r="D22" s="38">
        <v>39</v>
      </c>
      <c r="E22" s="38"/>
      <c r="F22" s="22">
        <f t="shared" si="5"/>
        <v>39</v>
      </c>
      <c r="G22" s="58">
        <f t="shared" si="6"/>
        <v>0</v>
      </c>
      <c r="H22" s="80" t="str">
        <f t="shared" si="2"/>
        <v/>
      </c>
      <c r="I22" s="81"/>
      <c r="J22" s="81"/>
      <c r="K22" s="81"/>
      <c r="L22" s="81"/>
      <c r="M22" s="81"/>
      <c r="N22" s="81"/>
      <c r="O22" s="81"/>
      <c r="P22" s="82" t="str">
        <f t="shared" si="3"/>
        <v/>
      </c>
      <c r="Q22" s="81"/>
      <c r="R22" s="83" t="str">
        <f t="shared" si="4"/>
        <v/>
      </c>
    </row>
    <row r="23" spans="1:18" x14ac:dyDescent="0.2">
      <c r="A23" s="78" t="s">
        <v>0</v>
      </c>
      <c r="B23" s="79">
        <f t="shared" ref="B23:G23" si="7">SUM(B19:B22)</f>
        <v>193</v>
      </c>
      <c r="C23" s="79">
        <f t="shared" si="7"/>
        <v>118</v>
      </c>
      <c r="D23" s="79">
        <f t="shared" si="7"/>
        <v>808</v>
      </c>
      <c r="E23" s="79">
        <f t="shared" si="7"/>
        <v>14</v>
      </c>
      <c r="F23" s="79">
        <f t="shared" si="7"/>
        <v>822</v>
      </c>
      <c r="G23" s="79">
        <f t="shared" si="7"/>
        <v>311</v>
      </c>
      <c r="H23" s="80">
        <f t="shared" ref="H23" si="8">IF(G23&lt;&gt;0,G23/F23,"")</f>
        <v>0.37834549878345497</v>
      </c>
      <c r="M23" s="84"/>
      <c r="N23" s="84"/>
      <c r="O23" s="84"/>
      <c r="P23" s="84"/>
      <c r="Q23" s="84"/>
      <c r="R23" s="84"/>
    </row>
    <row r="24" spans="1:18" x14ac:dyDescent="0.2">
      <c r="M24" s="84"/>
      <c r="N24" s="84"/>
      <c r="O24" s="84"/>
      <c r="P24" s="84"/>
      <c r="Q24" s="84"/>
      <c r="R24" s="84"/>
    </row>
  </sheetData>
  <mergeCells count="14">
    <mergeCell ref="B16:C16"/>
    <mergeCell ref="B4:C4"/>
    <mergeCell ref="B13:C13"/>
    <mergeCell ref="D13:H13"/>
    <mergeCell ref="B14:C14"/>
    <mergeCell ref="D14:H14"/>
    <mergeCell ref="B15:C15"/>
    <mergeCell ref="D15:H15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 xml:space="preserve">&amp;C&amp;"Helv,Bold"LEWIS COUNTY RESULTS
PRESIDENTIAL PRIMARY ELECTION    MARCH 10, 2020&amp;"Helv,Regular"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3"/>
  <sheetViews>
    <sheetView view="pageLayout" zoomScaleNormal="100" workbookViewId="0">
      <selection activeCell="E9" sqref="E9"/>
    </sheetView>
  </sheetViews>
  <sheetFormatPr defaultRowHeight="12.75" x14ac:dyDescent="0.2"/>
  <cols>
    <col min="1" max="1" width="11.140625" customWidth="1"/>
    <col min="2" max="2" width="10.85546875" customWidth="1"/>
    <col min="3" max="3" width="11.140625" customWidth="1"/>
  </cols>
  <sheetData>
    <row r="1" spans="1:8" x14ac:dyDescent="0.2">
      <c r="A1" s="62"/>
      <c r="B1" s="105" t="s">
        <v>59</v>
      </c>
      <c r="C1" s="106"/>
      <c r="D1" s="107"/>
      <c r="E1" s="108"/>
      <c r="F1" s="108"/>
      <c r="G1" s="108"/>
      <c r="H1" s="109"/>
    </row>
    <row r="2" spans="1:8" x14ac:dyDescent="0.2">
      <c r="A2" s="63"/>
      <c r="B2" s="110" t="s">
        <v>60</v>
      </c>
      <c r="C2" s="111"/>
      <c r="D2" s="110" t="s">
        <v>2</v>
      </c>
      <c r="E2" s="112"/>
      <c r="F2" s="112"/>
      <c r="G2" s="112"/>
      <c r="H2" s="111"/>
    </row>
    <row r="3" spans="1:8" x14ac:dyDescent="0.2">
      <c r="A3" s="64"/>
      <c r="B3" s="110" t="s">
        <v>52</v>
      </c>
      <c r="C3" s="111"/>
      <c r="D3" s="110" t="s">
        <v>3</v>
      </c>
      <c r="E3" s="112"/>
      <c r="F3" s="112"/>
      <c r="G3" s="112"/>
      <c r="H3" s="111"/>
    </row>
    <row r="4" spans="1:8" x14ac:dyDescent="0.2">
      <c r="A4" s="63"/>
      <c r="B4" s="113"/>
      <c r="C4" s="114"/>
      <c r="D4" s="65"/>
      <c r="E4" s="66"/>
      <c r="F4" s="66"/>
      <c r="G4" s="66"/>
      <c r="H4" s="67"/>
    </row>
    <row r="5" spans="1:8" ht="79.5" customHeight="1" thickBot="1" x14ac:dyDescent="0.25">
      <c r="A5" s="68" t="s">
        <v>4</v>
      </c>
      <c r="B5" s="69" t="s">
        <v>55</v>
      </c>
      <c r="C5" s="69" t="s">
        <v>56</v>
      </c>
      <c r="D5" s="70" t="s">
        <v>5</v>
      </c>
      <c r="E5" s="70" t="s">
        <v>6</v>
      </c>
      <c r="F5" s="70" t="s">
        <v>8</v>
      </c>
      <c r="G5" s="70" t="s">
        <v>9</v>
      </c>
      <c r="H5" s="71" t="s">
        <v>7</v>
      </c>
    </row>
    <row r="6" spans="1:8" ht="13.5" thickBot="1" x14ac:dyDescent="0.25">
      <c r="A6" s="72"/>
      <c r="B6" s="73"/>
      <c r="C6" s="73"/>
      <c r="D6" s="73"/>
      <c r="E6" s="73"/>
      <c r="F6" s="74"/>
      <c r="G6" s="73"/>
      <c r="H6" s="75"/>
    </row>
    <row r="7" spans="1:8" ht="13.5" thickBot="1" x14ac:dyDescent="0.25">
      <c r="A7" s="1" t="s">
        <v>40</v>
      </c>
      <c r="B7" s="59">
        <v>258</v>
      </c>
      <c r="C7" s="14">
        <v>120</v>
      </c>
      <c r="D7" s="13">
        <v>613</v>
      </c>
      <c r="E7" s="14">
        <v>42</v>
      </c>
      <c r="F7" s="76">
        <f>D7+E7</f>
        <v>655</v>
      </c>
      <c r="G7" s="14">
        <f>B7+C7</f>
        <v>378</v>
      </c>
      <c r="H7" s="77">
        <f t="shared" ref="H7:H9" si="0">IF(G7&lt;&gt;0,G7/F7,"")</f>
        <v>0.57709923664122142</v>
      </c>
    </row>
    <row r="8" spans="1:8" x14ac:dyDescent="0.2">
      <c r="A8" s="1" t="s">
        <v>41</v>
      </c>
      <c r="B8" s="87">
        <v>69</v>
      </c>
      <c r="C8" s="85">
        <v>37</v>
      </c>
      <c r="D8" s="86">
        <v>200</v>
      </c>
      <c r="E8" s="85">
        <v>12</v>
      </c>
      <c r="F8" s="76">
        <f>D8+E8</f>
        <v>212</v>
      </c>
      <c r="G8" s="14">
        <f>B8+C8</f>
        <v>106</v>
      </c>
      <c r="H8" s="77">
        <f t="shared" si="0"/>
        <v>0.5</v>
      </c>
    </row>
    <row r="9" spans="1:8" x14ac:dyDescent="0.2">
      <c r="A9" s="78" t="s">
        <v>0</v>
      </c>
      <c r="B9" s="79">
        <f>SUM(B7:B8)</f>
        <v>327</v>
      </c>
      <c r="C9" s="79">
        <f>SUM(C7:C8)</f>
        <v>157</v>
      </c>
      <c r="D9" s="79">
        <f>SUM(D7:D8)</f>
        <v>813</v>
      </c>
      <c r="E9" s="79">
        <f>SUM(E7:E8)</f>
        <v>54</v>
      </c>
      <c r="F9" s="79">
        <f>SUM(F7:F8)</f>
        <v>867</v>
      </c>
      <c r="G9" s="79">
        <f>G7+G8</f>
        <v>484</v>
      </c>
      <c r="H9" s="80">
        <f t="shared" si="0"/>
        <v>0.55824682814302196</v>
      </c>
    </row>
    <row r="14" spans="1:8" x14ac:dyDescent="0.2">
      <c r="A14" s="62"/>
      <c r="B14" s="105"/>
      <c r="C14" s="106"/>
      <c r="D14" s="107"/>
      <c r="E14" s="108"/>
      <c r="F14" s="108"/>
      <c r="G14" s="108"/>
      <c r="H14" s="109"/>
    </row>
    <row r="15" spans="1:8" x14ac:dyDescent="0.2">
      <c r="A15" s="63"/>
      <c r="B15" s="110" t="s">
        <v>62</v>
      </c>
      <c r="C15" s="111"/>
      <c r="D15" s="110" t="s">
        <v>2</v>
      </c>
      <c r="E15" s="112"/>
      <c r="F15" s="112"/>
      <c r="G15" s="112"/>
      <c r="H15" s="111"/>
    </row>
    <row r="16" spans="1:8" x14ac:dyDescent="0.2">
      <c r="A16" s="64"/>
      <c r="B16" s="110" t="s">
        <v>52</v>
      </c>
      <c r="C16" s="111"/>
      <c r="D16" s="110" t="s">
        <v>3</v>
      </c>
      <c r="E16" s="112"/>
      <c r="F16" s="112"/>
      <c r="G16" s="112"/>
      <c r="H16" s="111"/>
    </row>
    <row r="17" spans="1:18" x14ac:dyDescent="0.2">
      <c r="A17" s="63"/>
      <c r="B17" s="113"/>
      <c r="C17" s="114"/>
      <c r="D17" s="65"/>
      <c r="E17" s="66"/>
      <c r="F17" s="66"/>
      <c r="G17" s="66"/>
      <c r="H17" s="67"/>
    </row>
    <row r="18" spans="1:18" ht="63.75" thickBot="1" x14ac:dyDescent="0.25">
      <c r="A18" s="68" t="s">
        <v>4</v>
      </c>
      <c r="B18" s="69" t="s">
        <v>61</v>
      </c>
      <c r="C18" s="69" t="s">
        <v>56</v>
      </c>
      <c r="D18" s="70" t="s">
        <v>5</v>
      </c>
      <c r="E18" s="70" t="s">
        <v>6</v>
      </c>
      <c r="F18" s="70" t="s">
        <v>8</v>
      </c>
      <c r="G18" s="70" t="s">
        <v>9</v>
      </c>
      <c r="H18" s="71" t="s">
        <v>7</v>
      </c>
    </row>
    <row r="19" spans="1:18" ht="13.5" thickBot="1" x14ac:dyDescent="0.25">
      <c r="A19" s="72"/>
      <c r="B19" s="73"/>
      <c r="C19" s="73"/>
      <c r="D19" s="73"/>
      <c r="E19" s="73"/>
      <c r="F19" s="74"/>
      <c r="G19" s="73"/>
      <c r="H19" s="75"/>
      <c r="I19" s="84"/>
      <c r="J19" s="84"/>
      <c r="K19" s="84"/>
      <c r="L19" s="84"/>
    </row>
    <row r="20" spans="1:18" s="23" customFormat="1" ht="13.5" thickBot="1" x14ac:dyDescent="0.25">
      <c r="A20" s="1" t="s">
        <v>40</v>
      </c>
      <c r="B20" s="33"/>
      <c r="C20" s="38"/>
      <c r="D20" s="38">
        <v>3</v>
      </c>
      <c r="E20" s="38"/>
      <c r="F20" s="22">
        <f>D20+E20</f>
        <v>3</v>
      </c>
      <c r="G20" s="58">
        <f>B20+C20</f>
        <v>0</v>
      </c>
      <c r="H20" s="80" t="str">
        <f t="shared" ref="H20:H22" si="1">IF(G20&lt;&gt;0,G20/F20,"")</f>
        <v/>
      </c>
      <c r="I20" s="81"/>
      <c r="J20" s="81"/>
      <c r="K20" s="81"/>
      <c r="L20" s="81"/>
      <c r="M20" s="81"/>
      <c r="N20" s="81"/>
      <c r="O20" s="81"/>
      <c r="P20" s="82" t="str">
        <f t="shared" ref="P20" si="2">IF(N20&lt;&gt;0,N20+O20,"")</f>
        <v/>
      </c>
      <c r="Q20" s="81"/>
      <c r="R20" s="83" t="str">
        <f t="shared" ref="R20" si="3">IF(N20&lt;&gt;0,Q20/P20,"")</f>
        <v/>
      </c>
    </row>
    <row r="21" spans="1:18" s="23" customFormat="1" x14ac:dyDescent="0.2">
      <c r="A21" s="88" t="s">
        <v>45</v>
      </c>
      <c r="B21" s="33"/>
      <c r="C21" s="38">
        <v>1</v>
      </c>
      <c r="D21" s="81">
        <v>2</v>
      </c>
      <c r="E21" s="81"/>
      <c r="F21" s="22">
        <f>D21+E21</f>
        <v>2</v>
      </c>
      <c r="G21" s="58">
        <f>B21+C21</f>
        <v>1</v>
      </c>
      <c r="H21" s="80">
        <f t="shared" si="1"/>
        <v>0.5</v>
      </c>
      <c r="I21" s="81"/>
      <c r="J21" s="81"/>
      <c r="K21" s="81"/>
      <c r="L21" s="81"/>
      <c r="M21" s="81"/>
      <c r="N21" s="81"/>
      <c r="O21" s="81"/>
      <c r="P21" s="82"/>
      <c r="Q21" s="81"/>
      <c r="R21" s="83"/>
    </row>
    <row r="22" spans="1:18" x14ac:dyDescent="0.2">
      <c r="A22" s="78" t="s">
        <v>0</v>
      </c>
      <c r="B22" s="79">
        <f t="shared" ref="B22:F22" si="4">SUM(B20:B20)</f>
        <v>0</v>
      </c>
      <c r="C22" s="79">
        <f t="shared" si="4"/>
        <v>0</v>
      </c>
      <c r="D22" s="79">
        <f t="shared" si="4"/>
        <v>3</v>
      </c>
      <c r="E22" s="79">
        <f t="shared" si="4"/>
        <v>0</v>
      </c>
      <c r="F22" s="79">
        <f t="shared" si="4"/>
        <v>3</v>
      </c>
      <c r="G22" s="58">
        <f>B22+C22</f>
        <v>0</v>
      </c>
      <c r="H22" s="80" t="str">
        <f t="shared" si="1"/>
        <v/>
      </c>
      <c r="M22" s="84"/>
      <c r="N22" s="84"/>
      <c r="O22" s="84"/>
      <c r="P22" s="84"/>
      <c r="Q22" s="84"/>
      <c r="R22" s="84"/>
    </row>
    <row r="23" spans="1:18" x14ac:dyDescent="0.2">
      <c r="M23" s="84"/>
      <c r="N23" s="84"/>
      <c r="O23" s="84"/>
      <c r="P23" s="84"/>
      <c r="Q23" s="84"/>
      <c r="R23" s="84"/>
    </row>
  </sheetData>
  <mergeCells count="14">
    <mergeCell ref="B17:C17"/>
    <mergeCell ref="B4:C4"/>
    <mergeCell ref="B14:C14"/>
    <mergeCell ref="D14:H14"/>
    <mergeCell ref="B15:C15"/>
    <mergeCell ref="D15:H15"/>
    <mergeCell ref="B16:C16"/>
    <mergeCell ref="D16:H16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 xml:space="preserve">&amp;C&amp;"Helv,Bold"LEWIS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A5189E-275D-45BD-AAD1-4ADB3578F4D0}"/>
</file>

<file path=customXml/itemProps2.xml><?xml version="1.0" encoding="utf-8"?>
<ds:datastoreItem xmlns:ds="http://schemas.openxmlformats.org/officeDocument/2006/customXml" ds:itemID="{895C21DA-2F1A-4DAE-8999-F36D5DE6FB94}"/>
</file>

<file path=customXml/itemProps3.xml><?xml version="1.0" encoding="utf-8"?>
<ds:datastoreItem xmlns:ds="http://schemas.openxmlformats.org/officeDocument/2006/customXml" ds:itemID="{D968E253-F1F8-4D00-B9F4-966A81307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US Pres</vt:lpstr>
      <vt:lpstr>US Pres &amp; Voting Stats</vt:lpstr>
      <vt:lpstr>Culdesac &amp; Highland Sch. Dist.</vt:lpstr>
      <vt:lpstr>Kamiah &amp; School Dist. 171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2020-03-04T20:19:32Z</cp:lastPrinted>
  <dcterms:created xsi:type="dcterms:W3CDTF">1998-04-10T16:02:13Z</dcterms:created>
  <dcterms:modified xsi:type="dcterms:W3CDTF">2020-03-11T17:11:46Z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1281000</vt:r8>
  </property>
  <property fmtid="{D5CDD505-2E9C-101B-9397-08002B2CF9AE}" pid="4" name="MediaServiceImageTags">
    <vt:lpwstr/>
  </property>
</Properties>
</file>