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5BA9A4BB-895C-4D5F-B353-B70C963BBC8A}" xr6:coauthVersionLast="44" xr6:coauthVersionMax="44" xr10:uidLastSave="{00000000-0000-0000-0000-000000000000}"/>
  <bookViews>
    <workbookView xWindow="-120" yWindow="-120" windowWidth="29040" windowHeight="15840" tabRatio="599" xr2:uid="{00000000-000D-0000-FFFF-FFFF00000000}"/>
  </bookViews>
  <sheets>
    <sheet name="US Pres" sheetId="1" r:id="rId1"/>
    <sheet name="US Pres &amp; Voting Stats" sheetId="28" r:id="rId2"/>
    <sheet name="Buhl &amp; Castleford School Dist." sheetId="29" r:id="rId3"/>
    <sheet name=" Filer &amp; Hansen School Dist." sheetId="30" r:id="rId4"/>
    <sheet name="Kimberly &amp; Cassia School Dist." sheetId="31" r:id="rId5"/>
  </sheets>
  <definedNames>
    <definedName name="_xlnm.Print_Titles" localSheetId="0">'US Pres'!$A:$A,'US Pres'!$1:$6</definedName>
    <definedName name="_xlnm.Print_Titles" localSheetId="1">'US Pres &amp; Voting Stats'!$A:$A,'US Pres &amp; Voting Stats'!$1:$6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29" l="1"/>
  <c r="G9" i="29"/>
  <c r="F12" i="29" l="1"/>
  <c r="H12" i="29" s="1"/>
  <c r="H22" i="31" l="1"/>
  <c r="P35" i="28" l="1"/>
  <c r="F22" i="31"/>
  <c r="F11" i="31"/>
  <c r="F10" i="31"/>
  <c r="F9" i="31"/>
  <c r="F8" i="31"/>
  <c r="F7" i="31"/>
  <c r="F24" i="30"/>
  <c r="F13" i="30"/>
  <c r="F12" i="30"/>
  <c r="H12" i="30" s="1"/>
  <c r="F11" i="30"/>
  <c r="F10" i="30"/>
  <c r="F9" i="30"/>
  <c r="F8" i="30"/>
  <c r="F7" i="30"/>
  <c r="F23" i="29"/>
  <c r="F11" i="29"/>
  <c r="F10" i="29"/>
  <c r="F9" i="29"/>
  <c r="F8" i="29"/>
  <c r="F7" i="29"/>
  <c r="G23" i="31" l="1"/>
  <c r="H23" i="31" s="1"/>
  <c r="F23" i="31"/>
  <c r="E23" i="31"/>
  <c r="D23" i="31"/>
  <c r="C23" i="31"/>
  <c r="B23" i="31"/>
  <c r="G12" i="31"/>
  <c r="F12" i="31"/>
  <c r="E12" i="31"/>
  <c r="D12" i="31"/>
  <c r="C12" i="31"/>
  <c r="B12" i="31"/>
  <c r="H11" i="31"/>
  <c r="H10" i="31"/>
  <c r="H9" i="31"/>
  <c r="H8" i="31"/>
  <c r="H7" i="31"/>
  <c r="G25" i="30"/>
  <c r="F25" i="30"/>
  <c r="E25" i="30"/>
  <c r="D25" i="30"/>
  <c r="C25" i="30"/>
  <c r="B25" i="30"/>
  <c r="H24" i="30"/>
  <c r="G14" i="30"/>
  <c r="F14" i="30"/>
  <c r="E14" i="30"/>
  <c r="D14" i="30"/>
  <c r="C14" i="30"/>
  <c r="B14" i="30"/>
  <c r="H13" i="30"/>
  <c r="H11" i="30"/>
  <c r="H10" i="30"/>
  <c r="H9" i="30"/>
  <c r="H8" i="30"/>
  <c r="H7" i="30"/>
  <c r="G25" i="29"/>
  <c r="F25" i="29"/>
  <c r="E25" i="29"/>
  <c r="D25" i="29"/>
  <c r="C25" i="29"/>
  <c r="B25" i="29"/>
  <c r="H24" i="29"/>
  <c r="H23" i="29"/>
  <c r="H25" i="30" l="1"/>
  <c r="H12" i="31"/>
  <c r="H25" i="29"/>
  <c r="H14" i="30"/>
  <c r="E13" i="29"/>
  <c r="D13" i="29"/>
  <c r="C13" i="29"/>
  <c r="B13" i="29"/>
  <c r="H7" i="29"/>
  <c r="H10" i="29" l="1"/>
  <c r="F13" i="29"/>
  <c r="H11" i="29"/>
  <c r="G13" i="29"/>
  <c r="H9" i="29"/>
  <c r="H8" i="29"/>
  <c r="D51" i="28"/>
  <c r="E51" i="28"/>
  <c r="F51" i="28"/>
  <c r="G51" i="28"/>
  <c r="H51" i="28"/>
  <c r="I51" i="28"/>
  <c r="J51" i="28"/>
  <c r="K51" i="28"/>
  <c r="L51" i="28"/>
  <c r="M51" i="28"/>
  <c r="N51" i="28"/>
  <c r="O51" i="28"/>
  <c r="Q51" i="28"/>
  <c r="N51" i="1"/>
  <c r="O51" i="1"/>
  <c r="P51" i="1"/>
  <c r="Q51" i="1"/>
  <c r="R51" i="1"/>
  <c r="H13" i="29" l="1"/>
  <c r="P50" i="28" l="1"/>
  <c r="R50" i="28" s="1"/>
  <c r="P49" i="28" l="1"/>
  <c r="P48" i="28"/>
  <c r="P47" i="28"/>
  <c r="P46" i="28"/>
  <c r="P45" i="28"/>
  <c r="P44" i="28"/>
  <c r="P43" i="28"/>
  <c r="P42" i="28"/>
  <c r="P41" i="28"/>
  <c r="P40" i="28"/>
  <c r="P39" i="28"/>
  <c r="P38" i="28"/>
  <c r="P37" i="28"/>
  <c r="P36" i="28"/>
  <c r="P34" i="28"/>
  <c r="P33" i="28"/>
  <c r="P32" i="28"/>
  <c r="P31" i="28"/>
  <c r="P30" i="28"/>
  <c r="P29" i="28"/>
  <c r="P28" i="28"/>
  <c r="P27" i="28"/>
  <c r="P26" i="28"/>
  <c r="P25" i="28"/>
  <c r="P24" i="28"/>
  <c r="P23" i="28"/>
  <c r="P22" i="28"/>
  <c r="P21" i="28"/>
  <c r="P20" i="28"/>
  <c r="P19" i="28"/>
  <c r="P18" i="28"/>
  <c r="P17" i="28"/>
  <c r="P16" i="28"/>
  <c r="P15" i="28"/>
  <c r="P14" i="28"/>
  <c r="P13" i="28"/>
  <c r="P12" i="28"/>
  <c r="P11" i="28"/>
  <c r="P10" i="28"/>
  <c r="P9" i="28"/>
  <c r="P8" i="28"/>
  <c r="P7" i="28"/>
  <c r="R7" i="28" s="1"/>
  <c r="P51" i="28" l="1"/>
  <c r="R49" i="28"/>
  <c r="R48" i="28"/>
  <c r="R47" i="28"/>
  <c r="R46" i="28"/>
  <c r="R45" i="28"/>
  <c r="R44" i="28"/>
  <c r="R43" i="28"/>
  <c r="R42" i="28"/>
  <c r="R41" i="28"/>
  <c r="R40" i="28"/>
  <c r="R39" i="28"/>
  <c r="R38" i="28"/>
  <c r="R37" i="28"/>
  <c r="R36" i="28"/>
  <c r="R35" i="28"/>
  <c r="R34" i="28"/>
  <c r="R33" i="28"/>
  <c r="R32" i="28"/>
  <c r="R31" i="28"/>
  <c r="R30" i="28"/>
  <c r="R29" i="28"/>
  <c r="R28" i="28"/>
  <c r="R27" i="28"/>
  <c r="R26" i="28"/>
  <c r="R25" i="28"/>
  <c r="R24" i="28"/>
  <c r="R23" i="28"/>
  <c r="R22" i="28"/>
  <c r="R21" i="28"/>
  <c r="R20" i="28"/>
  <c r="R19" i="28"/>
  <c r="R18" i="28"/>
  <c r="R17" i="28"/>
  <c r="R16" i="28"/>
  <c r="R15" i="28"/>
  <c r="R14" i="28"/>
  <c r="R13" i="28"/>
  <c r="R12" i="28"/>
  <c r="J51" i="1"/>
  <c r="B51" i="28" l="1"/>
  <c r="C51" i="28"/>
  <c r="B51" i="1"/>
  <c r="C51" i="1"/>
  <c r="D51" i="1"/>
  <c r="E51" i="1"/>
  <c r="F51" i="1"/>
  <c r="G51" i="1"/>
  <c r="H51" i="1"/>
  <c r="I51" i="1"/>
  <c r="K51" i="1"/>
  <c r="L51" i="1"/>
  <c r="M51" i="1"/>
  <c r="R11" i="28"/>
  <c r="R10" i="28"/>
  <c r="R9" i="28"/>
  <c r="R8" i="28"/>
  <c r="R51" i="28" l="1"/>
</calcChain>
</file>

<file path=xl/sharedStrings.xml><?xml version="1.0" encoding="utf-8"?>
<sst xmlns="http://schemas.openxmlformats.org/spreadsheetml/2006/main" count="273" uniqueCount="107">
  <si>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</si>
  <si>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</si>
  <si>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</si>
  <si>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</si>
  <si>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</si>
  <si>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</si>
  <si>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</si>
  <si>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</si>
  <si>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</si>
  <si>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</si>
  <si>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</si>
  <si>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</si>
  <si>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</si>
  <si>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</si>
  <si>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Buhl 1</t>
  </si>
  <si>
    <t>Buhl 2</t>
  </si>
  <si>
    <t>Buhl 3</t>
  </si>
  <si>
    <t>Buhl 4</t>
  </si>
  <si>
    <t>Buhl 5</t>
  </si>
  <si>
    <t>Castleford</t>
  </si>
  <si>
    <t>Deep Creek</t>
  </si>
  <si>
    <t>Filer 1</t>
  </si>
  <si>
    <t>Filer 2</t>
  </si>
  <si>
    <t>Filer 3</t>
  </si>
  <si>
    <t>Hansen</t>
  </si>
  <si>
    <t>Hollister</t>
  </si>
  <si>
    <t>Kimberly 1</t>
  </si>
  <si>
    <t>Kimberly 2</t>
  </si>
  <si>
    <t>Kimberly 3</t>
  </si>
  <si>
    <t>Kimberly 4</t>
  </si>
  <si>
    <t>Maroa</t>
  </si>
  <si>
    <t>Murtaugh</t>
  </si>
  <si>
    <t>Twin Falls 1</t>
  </si>
  <si>
    <t>Twin Falls 2</t>
  </si>
  <si>
    <t>Twin Falls 3</t>
  </si>
  <si>
    <t>Twin Falls 4</t>
  </si>
  <si>
    <t>Twin Falls 5</t>
  </si>
  <si>
    <t>Twin Falls 6</t>
  </si>
  <si>
    <t>Twin Falls 7</t>
  </si>
  <si>
    <t>Twin Falls 8</t>
  </si>
  <si>
    <t>Twin Falls 9</t>
  </si>
  <si>
    <t>Twin Falls 10</t>
  </si>
  <si>
    <t>Twin Falls 11</t>
  </si>
  <si>
    <t>Twin Falls 12</t>
  </si>
  <si>
    <t>Twin Falls 13</t>
  </si>
  <si>
    <t>Twin Falls 14</t>
  </si>
  <si>
    <t>Twin Falls 15</t>
  </si>
  <si>
    <t>Twin Falls 16</t>
  </si>
  <si>
    <t>Twin Falls 17</t>
  </si>
  <si>
    <t>Twin Falls 18</t>
  </si>
  <si>
    <t>Twin Falls 19</t>
  </si>
  <si>
    <t>Twin Falls 20</t>
  </si>
  <si>
    <t>Twin Falls 21</t>
  </si>
  <si>
    <t>Twin Falls 22</t>
  </si>
  <si>
    <t>Twin Falls 23</t>
  </si>
  <si>
    <t>Twin Falls 24</t>
  </si>
  <si>
    <t>Twin Falls 25</t>
  </si>
  <si>
    <t>Twin Falls 26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</si>
  <si>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</si>
  <si>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</si>
  <si>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</si>
  <si>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</si>
  <si>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</si>
  <si>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</si>
  <si>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</si>
  <si>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</si>
  <si>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</si>
  <si>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</si>
  <si>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</si>
  <si>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</si>
  <si>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</si>
  <si>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</si>
  <si>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</si>
  <si>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</si>
  <si>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</si>
  <si>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</si>
  <si>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</si>
  <si>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</si>
  <si>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</si>
  <si>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</si>
  <si>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</si>
  <si>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</si>
  <si>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</si>
  <si>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Joseph R. Biden</t>
  </si>
  <si>
    <t>John K. Delaney</t>
  </si>
  <si>
    <t>Don J. Grundmann</t>
  </si>
  <si>
    <t>Juliάn Castro</t>
  </si>
  <si>
    <t>Buhl</t>
  </si>
  <si>
    <t>Joint School Dist. No.412</t>
  </si>
  <si>
    <t>Supplemental Levy</t>
  </si>
  <si>
    <t>$350,000 for 2 years</t>
  </si>
  <si>
    <t>Joint School Dist. No.417</t>
  </si>
  <si>
    <t>$300,000 for 2 years</t>
  </si>
  <si>
    <t>Holister</t>
  </si>
  <si>
    <t>Filer</t>
  </si>
  <si>
    <t>Joint School Dist. No.413</t>
  </si>
  <si>
    <t>$500,000 for 2 years</t>
  </si>
  <si>
    <t>Joint School Dist. No.415</t>
  </si>
  <si>
    <t>Kimberly</t>
  </si>
  <si>
    <t>Joint School Dist. No.414</t>
  </si>
  <si>
    <t>$800,000 for 2 years</t>
  </si>
  <si>
    <t>$200,000 for 5 years</t>
  </si>
  <si>
    <t>Cassia</t>
  </si>
  <si>
    <t>Joint School Dist. No.151</t>
  </si>
  <si>
    <t>$2,195 for 2 years</t>
  </si>
  <si>
    <t>YES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</si>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</sst>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23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10" fontId="4" fillId="0" borderId="2" xfId="0" applyNumberFormat="1" applyFont="1" applyBorder="1" applyAlignment="1" applyProtection="1">
      <alignment horizontal="center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28" xfId="0" applyNumberFormat="1" applyFont="1" applyFill="1" applyBorder="1" applyAlignment="1" applyProtection="1">
      <alignment horizontal="center"/>
      <protection locked="0"/>
    </xf>
    <xf numFmtId="3" fontId="2" fillId="0" borderId="28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3" fontId="2" fillId="0" borderId="37" xfId="0" applyNumberFormat="1" applyFont="1" applyFill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3" fontId="2" fillId="0" borderId="38" xfId="0" applyNumberFormat="1" applyFont="1" applyBorder="1" applyAlignment="1" applyProtection="1">
      <alignment horizontal="center"/>
      <protection locked="0"/>
    </xf>
    <xf numFmtId="3" fontId="2" fillId="0" borderId="39" xfId="0" applyNumberFormat="1" applyFont="1" applyFill="1" applyBorder="1" applyAlignment="1" applyProtection="1">
      <alignment horizontal="left"/>
    </xf>
    <xf numFmtId="0" fontId="5" fillId="0" borderId="13" xfId="0" applyFont="1" applyBorder="1"/>
    <xf numFmtId="0" fontId="5" fillId="0" borderId="2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textRotation="90"/>
    </xf>
    <xf numFmtId="0" fontId="3" fillId="0" borderId="24" xfId="0" applyFont="1" applyFill="1" applyBorder="1" applyAlignment="1" applyProtection="1"/>
    <xf numFmtId="0" fontId="3" fillId="0" borderId="25" xfId="0" applyFont="1" applyFill="1" applyBorder="1" applyAlignment="1" applyProtection="1"/>
    <xf numFmtId="0" fontId="3" fillId="0" borderId="26" xfId="0" applyFont="1" applyFill="1" applyBorder="1" applyAlignment="1" applyProtection="1"/>
    <xf numFmtId="3" fontId="2" fillId="0" borderId="40" xfId="0" applyNumberFormat="1" applyFont="1" applyBorder="1" applyAlignment="1" applyProtection="1">
      <alignment horizontal="center"/>
      <protection locked="0"/>
    </xf>
    <xf numFmtId="3" fontId="2" fillId="0" borderId="41" xfId="0" applyNumberFormat="1" applyFont="1" applyBorder="1" applyAlignment="1" applyProtection="1">
      <alignment horizontal="center"/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3" fontId="2" fillId="0" borderId="33" xfId="0" applyNumberFormat="1" applyFont="1" applyBorder="1" applyAlignment="1" applyProtection="1">
      <alignment horizontal="center"/>
      <protection locked="0"/>
    </xf>
    <xf numFmtId="3" fontId="2" fillId="0" borderId="42" xfId="0" applyNumberFormat="1" applyFont="1" applyBorder="1" applyAlignment="1" applyProtection="1">
      <alignment horizontal="center"/>
      <protection locked="0"/>
    </xf>
    <xf numFmtId="3" fontId="2" fillId="0" borderId="43" xfId="0" applyNumberFormat="1" applyFont="1" applyFill="1" applyBorder="1" applyAlignment="1" applyProtection="1">
      <alignment horizontal="left"/>
    </xf>
    <xf numFmtId="0" fontId="2" fillId="0" borderId="24" xfId="0" applyFont="1" applyBorder="1" applyAlignment="1" applyProtection="1">
      <alignment horizontal="left"/>
      <protection locked="0"/>
    </xf>
    <xf numFmtId="0" fontId="2" fillId="0" borderId="14" xfId="0" applyFont="1" applyBorder="1" applyAlignment="1">
      <alignment horizontal="left"/>
    </xf>
    <xf numFmtId="0" fontId="3" fillId="0" borderId="14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 wrapText="1"/>
    </xf>
    <xf numFmtId="1" fontId="2" fillId="0" borderId="2" xfId="0" applyNumberFormat="1" applyFont="1" applyBorder="1" applyAlignment="1">
      <alignment horizontal="center" vertical="center" textRotation="90" wrapText="1"/>
    </xf>
    <xf numFmtId="3" fontId="3" fillId="2" borderId="6" xfId="0" applyNumberFormat="1" applyFont="1" applyFill="1" applyBorder="1" applyAlignment="1">
      <alignment horizontal="left"/>
    </xf>
    <xf numFmtId="3" fontId="2" fillId="2" borderId="7" xfId="0" applyNumberFormat="1" applyFont="1" applyFill="1" applyBorder="1"/>
    <xf numFmtId="3" fontId="2" fillId="2" borderId="44" xfId="0" applyNumberFormat="1" applyFont="1" applyFill="1" applyBorder="1"/>
    <xf numFmtId="3" fontId="2" fillId="2" borderId="8" xfId="0" applyNumberFormat="1" applyFont="1" applyFill="1" applyBorder="1"/>
    <xf numFmtId="3" fontId="2" fillId="0" borderId="1" xfId="0" applyNumberFormat="1" applyFont="1" applyBorder="1" applyAlignment="1">
      <alignment horizontal="left"/>
    </xf>
    <xf numFmtId="3" fontId="2" fillId="0" borderId="9" xfId="0" applyNumberFormat="1" applyFont="1" applyBorder="1" applyAlignment="1">
      <alignment horizontal="center"/>
    </xf>
    <xf numFmtId="164" fontId="2" fillId="0" borderId="42" xfId="0" applyNumberFormat="1" applyFont="1" applyBorder="1" applyAlignment="1">
      <alignment horizontal="center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45" xfId="0" applyNumberFormat="1" applyFont="1" applyBorder="1" applyAlignment="1" applyProtection="1">
      <alignment horizontal="center"/>
      <protection locked="0"/>
    </xf>
    <xf numFmtId="3" fontId="2" fillId="0" borderId="45" xfId="0" applyNumberFormat="1" applyFont="1" applyBorder="1" applyAlignment="1">
      <alignment horizontal="center"/>
    </xf>
    <xf numFmtId="3" fontId="2" fillId="0" borderId="46" xfId="0" applyNumberFormat="1" applyFont="1" applyBorder="1" applyProtection="1">
      <protection locked="0"/>
    </xf>
    <xf numFmtId="3" fontId="2" fillId="0" borderId="47" xfId="0" applyNumberFormat="1" applyFont="1" applyBorder="1" applyAlignment="1" applyProtection="1">
      <alignment horizontal="center"/>
      <protection locked="0"/>
    </xf>
    <xf numFmtId="3" fontId="2" fillId="0" borderId="48" xfId="0" applyNumberFormat="1" applyFont="1" applyBorder="1" applyAlignment="1" applyProtection="1">
      <alignment horizontal="center"/>
      <protection locked="0"/>
    </xf>
    <xf numFmtId="3" fontId="4" fillId="0" borderId="2" xfId="0" applyNumberFormat="1" applyFont="1" applyBorder="1" applyAlignment="1">
      <alignment horizontal="left"/>
    </xf>
    <xf numFmtId="3" fontId="4" fillId="0" borderId="2" xfId="0" applyNumberFormat="1" applyFont="1" applyBorder="1" applyAlignment="1">
      <alignment horizontal="center"/>
    </xf>
    <xf numFmtId="10" fontId="4" fillId="0" borderId="2" xfId="0" applyNumberFormat="1" applyFont="1" applyBorder="1" applyAlignment="1">
      <alignment horizontal="center"/>
    </xf>
    <xf numFmtId="3" fontId="2" fillId="0" borderId="14" xfId="0" applyNumberFormat="1" applyFont="1" applyBorder="1" applyAlignment="1">
      <alignment horizontal="left"/>
    </xf>
    <xf numFmtId="9" fontId="2" fillId="0" borderId="42" xfId="1" applyFont="1" applyBorder="1" applyAlignment="1">
      <alignment horizontal="center"/>
    </xf>
    <xf numFmtId="3" fontId="4" fillId="0" borderId="49" xfId="0" applyNumberFormat="1" applyFont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/>
    </xf>
    <xf numFmtId="0" fontId="2" fillId="0" borderId="25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3" fillId="0" borderId="24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2"/>
  <sheetViews>
    <sheetView tabSelected="1" zoomScaleNormal="100" zoomScaleSheetLayoutView="100" workbookViewId="0">
      <selection activeCell="E29" sqref="E29"/>
    </sheetView>
  </sheetViews>
  <sheetFormatPr defaultColWidth="9.140625" defaultRowHeight="12.75" x14ac:dyDescent="0.2"/>
  <cols>
    <col min="1" max="1" width="10.7109375" style="11" customWidth="1"/>
    <col min="2" max="6" width="6.42578125" style="11" customWidth="1"/>
    <col min="7" max="14" width="6.42578125" style="25" customWidth="1"/>
    <col min="15" max="18" width="6.42578125" style="5" customWidth="1"/>
    <col min="19" max="16384" width="9.140625" style="5"/>
  </cols>
  <sheetData>
    <row r="1" spans="1:18" x14ac:dyDescent="0.2">
      <c r="A1" s="16"/>
      <c r="B1" s="60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2"/>
    </row>
    <row r="2" spans="1:18" s="18" customFormat="1" x14ac:dyDescent="0.2">
      <c r="A2" s="17"/>
      <c r="B2" s="102" t="s">
        <v>10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4"/>
    </row>
    <row r="3" spans="1:18" s="18" customFormat="1" x14ac:dyDescent="0.2">
      <c r="A3" s="19"/>
      <c r="B3" s="99" t="s">
        <v>11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1"/>
    </row>
    <row r="4" spans="1:18" x14ac:dyDescent="0.2">
      <c r="A4" s="56"/>
      <c r="B4" s="57" t="s">
        <v>58</v>
      </c>
      <c r="C4" s="57" t="s">
        <v>58</v>
      </c>
      <c r="D4" s="57" t="s">
        <v>58</v>
      </c>
      <c r="E4" s="57" t="s">
        <v>58</v>
      </c>
      <c r="F4" s="57" t="s">
        <v>58</v>
      </c>
      <c r="G4" s="57" t="s">
        <v>58</v>
      </c>
      <c r="H4" s="57" t="s">
        <v>58</v>
      </c>
      <c r="I4" s="57" t="s">
        <v>58</v>
      </c>
      <c r="J4" s="57" t="s">
        <v>58</v>
      </c>
      <c r="K4" s="57" t="s">
        <v>58</v>
      </c>
      <c r="L4" s="57" t="s">
        <v>58</v>
      </c>
      <c r="M4" s="57" t="s">
        <v>58</v>
      </c>
      <c r="N4" s="57" t="s">
        <v>58</v>
      </c>
      <c r="O4" s="57" t="s">
        <v>58</v>
      </c>
      <c r="P4" s="57" t="s">
        <v>58</v>
      </c>
      <c r="Q4" s="57" t="s">
        <v>58</v>
      </c>
      <c r="R4" s="57" t="s">
        <v>58</v>
      </c>
    </row>
    <row r="5" spans="1:18" s="6" customFormat="1" ht="89.25" customHeight="1" thickBot="1" x14ac:dyDescent="0.25">
      <c r="A5" s="58" t="s">
        <v>4</v>
      </c>
      <c r="B5" s="59" t="s">
        <v>59</v>
      </c>
      <c r="C5" s="59" t="s">
        <v>83</v>
      </c>
      <c r="D5" s="59" t="s">
        <v>60</v>
      </c>
      <c r="E5" s="59" t="s">
        <v>61</v>
      </c>
      <c r="F5" s="59" t="s">
        <v>62</v>
      </c>
      <c r="G5" s="59" t="s">
        <v>63</v>
      </c>
      <c r="H5" s="59" t="s">
        <v>86</v>
      </c>
      <c r="I5" s="59" t="s">
        <v>64</v>
      </c>
      <c r="J5" s="59" t="s">
        <v>84</v>
      </c>
      <c r="K5" s="59" t="s">
        <v>65</v>
      </c>
      <c r="L5" s="59" t="s">
        <v>66</v>
      </c>
      <c r="M5" s="59" t="s">
        <v>67</v>
      </c>
      <c r="N5" s="59" t="s">
        <v>68</v>
      </c>
      <c r="O5" s="59" t="s">
        <v>69</v>
      </c>
      <c r="P5" s="59" t="s">
        <v>70</v>
      </c>
      <c r="Q5" s="59" t="s">
        <v>71</v>
      </c>
      <c r="R5" s="59" t="s">
        <v>72</v>
      </c>
    </row>
    <row r="6" spans="1:18" s="10" customFormat="1" ht="13.5" thickBot="1" x14ac:dyDescent="0.25">
      <c r="A6" s="7"/>
      <c r="B6" s="27"/>
      <c r="C6" s="27"/>
      <c r="D6" s="27"/>
      <c r="E6" s="27"/>
      <c r="F6" s="27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14</v>
      </c>
      <c r="B7" s="32">
        <v>1</v>
      </c>
      <c r="C7" s="34">
        <v>45</v>
      </c>
      <c r="D7" s="36">
        <v>3</v>
      </c>
      <c r="E7" s="45">
        <v>0</v>
      </c>
      <c r="F7" s="36">
        <v>0</v>
      </c>
      <c r="G7" s="22">
        <v>3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10</v>
      </c>
      <c r="O7" s="22">
        <v>0</v>
      </c>
      <c r="P7" s="22">
        <v>0</v>
      </c>
      <c r="Q7" s="22">
        <v>0</v>
      </c>
      <c r="R7" s="14">
        <v>0</v>
      </c>
    </row>
    <row r="8" spans="1:18" s="10" customFormat="1" x14ac:dyDescent="0.2">
      <c r="A8" s="1" t="s">
        <v>15</v>
      </c>
      <c r="B8" s="33">
        <v>0</v>
      </c>
      <c r="C8" s="35">
        <v>27</v>
      </c>
      <c r="D8" s="48">
        <v>0</v>
      </c>
      <c r="E8" s="46">
        <v>0</v>
      </c>
      <c r="F8" s="37">
        <v>0</v>
      </c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1</v>
      </c>
      <c r="M8" s="38">
        <v>0</v>
      </c>
      <c r="N8" s="38">
        <v>10</v>
      </c>
      <c r="O8" s="38">
        <v>0</v>
      </c>
      <c r="P8" s="38">
        <v>2</v>
      </c>
      <c r="Q8" s="38">
        <v>0</v>
      </c>
      <c r="R8" s="15">
        <v>0</v>
      </c>
    </row>
    <row r="9" spans="1:18" s="10" customFormat="1" x14ac:dyDescent="0.2">
      <c r="A9" s="1" t="s">
        <v>16</v>
      </c>
      <c r="B9" s="33">
        <v>0</v>
      </c>
      <c r="C9" s="35">
        <v>18</v>
      </c>
      <c r="D9" s="48">
        <v>2</v>
      </c>
      <c r="E9" s="46">
        <v>0</v>
      </c>
      <c r="F9" s="37">
        <v>0</v>
      </c>
      <c r="G9" s="38">
        <v>0</v>
      </c>
      <c r="H9" s="38">
        <v>0</v>
      </c>
      <c r="I9" s="38">
        <v>0</v>
      </c>
      <c r="J9" s="38">
        <v>0</v>
      </c>
      <c r="K9" s="38">
        <v>1</v>
      </c>
      <c r="L9" s="38">
        <v>0</v>
      </c>
      <c r="M9" s="38">
        <v>0</v>
      </c>
      <c r="N9" s="38">
        <v>10</v>
      </c>
      <c r="O9" s="38">
        <v>1</v>
      </c>
      <c r="P9" s="38">
        <v>0</v>
      </c>
      <c r="Q9" s="38">
        <v>1</v>
      </c>
      <c r="R9" s="15">
        <v>0</v>
      </c>
    </row>
    <row r="10" spans="1:18" s="23" customFormat="1" x14ac:dyDescent="0.2">
      <c r="A10" s="1" t="s">
        <v>17</v>
      </c>
      <c r="B10" s="33">
        <v>0</v>
      </c>
      <c r="C10" s="35">
        <v>23</v>
      </c>
      <c r="D10" s="48">
        <v>1</v>
      </c>
      <c r="E10" s="46">
        <v>0</v>
      </c>
      <c r="F10" s="37">
        <v>0</v>
      </c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1</v>
      </c>
      <c r="M10" s="38">
        <v>0</v>
      </c>
      <c r="N10" s="38">
        <v>18</v>
      </c>
      <c r="O10" s="38">
        <v>0</v>
      </c>
      <c r="P10" s="38">
        <v>0</v>
      </c>
      <c r="Q10" s="38">
        <v>0</v>
      </c>
      <c r="R10" s="15">
        <v>0</v>
      </c>
    </row>
    <row r="11" spans="1:18" s="23" customFormat="1" x14ac:dyDescent="0.2">
      <c r="A11" s="1" t="s">
        <v>18</v>
      </c>
      <c r="B11" s="33">
        <v>0</v>
      </c>
      <c r="C11" s="35">
        <v>35</v>
      </c>
      <c r="D11" s="48">
        <v>0</v>
      </c>
      <c r="E11" s="46">
        <v>0</v>
      </c>
      <c r="F11" s="37">
        <v>0</v>
      </c>
      <c r="G11" s="38">
        <v>0</v>
      </c>
      <c r="H11" s="38">
        <v>0</v>
      </c>
      <c r="I11" s="38">
        <v>0</v>
      </c>
      <c r="J11" s="38">
        <v>0</v>
      </c>
      <c r="K11" s="38">
        <v>1</v>
      </c>
      <c r="L11" s="38">
        <v>0</v>
      </c>
      <c r="M11" s="38">
        <v>0</v>
      </c>
      <c r="N11" s="38">
        <v>23</v>
      </c>
      <c r="O11" s="38">
        <v>0</v>
      </c>
      <c r="P11" s="38">
        <v>0</v>
      </c>
      <c r="Q11" s="38">
        <v>0</v>
      </c>
      <c r="R11" s="15">
        <v>0</v>
      </c>
    </row>
    <row r="12" spans="1:18" s="23" customFormat="1" x14ac:dyDescent="0.2">
      <c r="A12" s="1" t="s">
        <v>19</v>
      </c>
      <c r="B12" s="33">
        <v>0</v>
      </c>
      <c r="C12" s="35">
        <v>11</v>
      </c>
      <c r="D12" s="48">
        <v>0</v>
      </c>
      <c r="E12" s="46">
        <v>0</v>
      </c>
      <c r="F12" s="37">
        <v>0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7</v>
      </c>
      <c r="O12" s="38">
        <v>0</v>
      </c>
      <c r="P12" s="38">
        <v>1</v>
      </c>
      <c r="Q12" s="38">
        <v>0</v>
      </c>
      <c r="R12" s="15">
        <v>0</v>
      </c>
    </row>
    <row r="13" spans="1:18" s="23" customFormat="1" x14ac:dyDescent="0.2">
      <c r="A13" s="1" t="s">
        <v>20</v>
      </c>
      <c r="B13" s="33">
        <v>0</v>
      </c>
      <c r="C13" s="35">
        <v>13</v>
      </c>
      <c r="D13" s="48">
        <v>0</v>
      </c>
      <c r="E13" s="47">
        <v>0</v>
      </c>
      <c r="F13" s="42">
        <v>0</v>
      </c>
      <c r="G13" s="43">
        <v>2</v>
      </c>
      <c r="H13" s="43">
        <v>0</v>
      </c>
      <c r="I13" s="43">
        <v>0</v>
      </c>
      <c r="J13" s="43">
        <v>0</v>
      </c>
      <c r="K13" s="43">
        <v>0</v>
      </c>
      <c r="L13" s="43">
        <v>0</v>
      </c>
      <c r="M13" s="43">
        <v>0</v>
      </c>
      <c r="N13" s="43">
        <v>16</v>
      </c>
      <c r="O13" s="43">
        <v>0</v>
      </c>
      <c r="P13" s="43">
        <v>1</v>
      </c>
      <c r="Q13" s="43">
        <v>0</v>
      </c>
      <c r="R13" s="44">
        <v>0</v>
      </c>
    </row>
    <row r="14" spans="1:18" s="23" customFormat="1" x14ac:dyDescent="0.2">
      <c r="A14" s="1" t="s">
        <v>21</v>
      </c>
      <c r="B14" s="33">
        <v>0</v>
      </c>
      <c r="C14" s="35">
        <v>23</v>
      </c>
      <c r="D14" s="48">
        <v>1</v>
      </c>
      <c r="E14" s="47">
        <v>0</v>
      </c>
      <c r="F14" s="42">
        <v>0</v>
      </c>
      <c r="G14" s="43">
        <v>1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43">
        <v>18</v>
      </c>
      <c r="O14" s="43">
        <v>0</v>
      </c>
      <c r="P14" s="43">
        <v>1</v>
      </c>
      <c r="Q14" s="43">
        <v>0</v>
      </c>
      <c r="R14" s="44">
        <v>0</v>
      </c>
    </row>
    <row r="15" spans="1:18" s="23" customFormat="1" x14ac:dyDescent="0.2">
      <c r="A15" s="1" t="s">
        <v>22</v>
      </c>
      <c r="B15" s="33">
        <v>0</v>
      </c>
      <c r="C15" s="35">
        <v>40</v>
      </c>
      <c r="D15" s="48">
        <v>0</v>
      </c>
      <c r="E15" s="47">
        <v>0</v>
      </c>
      <c r="F15" s="42">
        <v>0</v>
      </c>
      <c r="G15" s="43">
        <v>1</v>
      </c>
      <c r="H15" s="43">
        <v>0</v>
      </c>
      <c r="I15" s="43">
        <v>1</v>
      </c>
      <c r="J15" s="43">
        <v>0</v>
      </c>
      <c r="K15" s="43">
        <v>0</v>
      </c>
      <c r="L15" s="43">
        <v>0</v>
      </c>
      <c r="M15" s="43">
        <v>1</v>
      </c>
      <c r="N15" s="43">
        <v>19</v>
      </c>
      <c r="O15" s="43">
        <v>0</v>
      </c>
      <c r="P15" s="43">
        <v>1</v>
      </c>
      <c r="Q15" s="43">
        <v>0</v>
      </c>
      <c r="R15" s="44">
        <v>0</v>
      </c>
    </row>
    <row r="16" spans="1:18" s="23" customFormat="1" x14ac:dyDescent="0.2">
      <c r="A16" s="1" t="s">
        <v>23</v>
      </c>
      <c r="B16" s="33">
        <v>0</v>
      </c>
      <c r="C16" s="35">
        <v>23</v>
      </c>
      <c r="D16" s="48">
        <v>3</v>
      </c>
      <c r="E16" s="47">
        <v>0</v>
      </c>
      <c r="F16" s="42">
        <v>0</v>
      </c>
      <c r="G16" s="43">
        <v>0</v>
      </c>
      <c r="H16" s="43">
        <v>0</v>
      </c>
      <c r="I16" s="43">
        <v>0</v>
      </c>
      <c r="J16" s="43">
        <v>0</v>
      </c>
      <c r="K16" s="43">
        <v>3</v>
      </c>
      <c r="L16" s="43">
        <v>1</v>
      </c>
      <c r="M16" s="43">
        <v>0</v>
      </c>
      <c r="N16" s="43">
        <v>13</v>
      </c>
      <c r="O16" s="43">
        <v>0</v>
      </c>
      <c r="P16" s="43">
        <v>0</v>
      </c>
      <c r="Q16" s="43">
        <v>0</v>
      </c>
      <c r="R16" s="44">
        <v>0</v>
      </c>
    </row>
    <row r="17" spans="1:18" s="23" customFormat="1" x14ac:dyDescent="0.2">
      <c r="A17" s="1" t="s">
        <v>24</v>
      </c>
      <c r="B17" s="33">
        <v>0</v>
      </c>
      <c r="C17" s="35">
        <v>24</v>
      </c>
      <c r="D17" s="48">
        <v>2</v>
      </c>
      <c r="E17" s="47">
        <v>0</v>
      </c>
      <c r="F17" s="42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34</v>
      </c>
      <c r="O17" s="43">
        <v>0</v>
      </c>
      <c r="P17" s="43">
        <v>5</v>
      </c>
      <c r="Q17" s="43">
        <v>0</v>
      </c>
      <c r="R17" s="44">
        <v>0</v>
      </c>
    </row>
    <row r="18" spans="1:18" s="23" customFormat="1" x14ac:dyDescent="0.2">
      <c r="A18" s="1" t="s">
        <v>25</v>
      </c>
      <c r="B18" s="33">
        <v>0</v>
      </c>
      <c r="C18" s="35">
        <v>12</v>
      </c>
      <c r="D18" s="48">
        <v>0</v>
      </c>
      <c r="E18" s="47">
        <v>0</v>
      </c>
      <c r="F18" s="42">
        <v>0</v>
      </c>
      <c r="G18" s="43">
        <v>0</v>
      </c>
      <c r="H18" s="43">
        <v>0</v>
      </c>
      <c r="I18" s="43">
        <v>0</v>
      </c>
      <c r="J18" s="43">
        <v>0</v>
      </c>
      <c r="K18" s="43">
        <v>1</v>
      </c>
      <c r="L18" s="43">
        <v>0</v>
      </c>
      <c r="M18" s="43">
        <v>0</v>
      </c>
      <c r="N18" s="43">
        <v>14</v>
      </c>
      <c r="O18" s="43">
        <v>0</v>
      </c>
      <c r="P18" s="43">
        <v>0</v>
      </c>
      <c r="Q18" s="43">
        <v>0</v>
      </c>
      <c r="R18" s="44">
        <v>0</v>
      </c>
    </row>
    <row r="19" spans="1:18" s="23" customFormat="1" x14ac:dyDescent="0.2">
      <c r="A19" s="1" t="s">
        <v>26</v>
      </c>
      <c r="B19" s="33">
        <v>0</v>
      </c>
      <c r="C19" s="35">
        <v>33</v>
      </c>
      <c r="D19" s="48">
        <v>1</v>
      </c>
      <c r="E19" s="47">
        <v>0</v>
      </c>
      <c r="F19" s="42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21</v>
      </c>
      <c r="O19" s="43">
        <v>0</v>
      </c>
      <c r="P19" s="43">
        <v>0</v>
      </c>
      <c r="Q19" s="43">
        <v>0</v>
      </c>
      <c r="R19" s="44">
        <v>0</v>
      </c>
    </row>
    <row r="20" spans="1:18" s="23" customFormat="1" x14ac:dyDescent="0.2">
      <c r="A20" s="1" t="s">
        <v>27</v>
      </c>
      <c r="B20" s="33">
        <v>0</v>
      </c>
      <c r="C20" s="35">
        <v>26</v>
      </c>
      <c r="D20" s="48">
        <v>1</v>
      </c>
      <c r="E20" s="47">
        <v>0</v>
      </c>
      <c r="F20" s="42">
        <v>0</v>
      </c>
      <c r="G20" s="43">
        <v>1</v>
      </c>
      <c r="H20" s="43">
        <v>0</v>
      </c>
      <c r="I20" s="43">
        <v>0</v>
      </c>
      <c r="J20" s="43">
        <v>0</v>
      </c>
      <c r="K20" s="43">
        <v>0</v>
      </c>
      <c r="L20" s="43">
        <v>2</v>
      </c>
      <c r="M20" s="43">
        <v>0</v>
      </c>
      <c r="N20" s="43">
        <v>12</v>
      </c>
      <c r="O20" s="43">
        <v>0</v>
      </c>
      <c r="P20" s="43">
        <v>2</v>
      </c>
      <c r="Q20" s="43">
        <v>0</v>
      </c>
      <c r="R20" s="44">
        <v>0</v>
      </c>
    </row>
    <row r="21" spans="1:18" s="23" customFormat="1" x14ac:dyDescent="0.2">
      <c r="A21" s="1" t="s">
        <v>28</v>
      </c>
      <c r="B21" s="33">
        <v>0</v>
      </c>
      <c r="C21" s="35">
        <v>39</v>
      </c>
      <c r="D21" s="48">
        <v>1</v>
      </c>
      <c r="E21" s="47">
        <v>1</v>
      </c>
      <c r="F21" s="42">
        <v>0</v>
      </c>
      <c r="G21" s="43">
        <v>0</v>
      </c>
      <c r="H21" s="43">
        <v>0</v>
      </c>
      <c r="I21" s="43">
        <v>0</v>
      </c>
      <c r="J21" s="43">
        <v>0</v>
      </c>
      <c r="K21" s="43">
        <v>3</v>
      </c>
      <c r="L21" s="43">
        <v>1</v>
      </c>
      <c r="M21" s="43">
        <v>0</v>
      </c>
      <c r="N21" s="43">
        <v>28</v>
      </c>
      <c r="O21" s="43">
        <v>0</v>
      </c>
      <c r="P21" s="43">
        <v>2</v>
      </c>
      <c r="Q21" s="43">
        <v>0</v>
      </c>
      <c r="R21" s="44">
        <v>0</v>
      </c>
    </row>
    <row r="22" spans="1:18" s="23" customFormat="1" x14ac:dyDescent="0.2">
      <c r="A22" s="1" t="s">
        <v>29</v>
      </c>
      <c r="B22" s="33">
        <v>0</v>
      </c>
      <c r="C22" s="35">
        <v>34</v>
      </c>
      <c r="D22" s="48">
        <v>2</v>
      </c>
      <c r="E22" s="47">
        <v>0</v>
      </c>
      <c r="F22" s="42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18</v>
      </c>
      <c r="O22" s="43">
        <v>0</v>
      </c>
      <c r="P22" s="43">
        <v>1</v>
      </c>
      <c r="Q22" s="43">
        <v>0</v>
      </c>
      <c r="R22" s="44">
        <v>1</v>
      </c>
    </row>
    <row r="23" spans="1:18" s="23" customFormat="1" x14ac:dyDescent="0.2">
      <c r="A23" s="1" t="s">
        <v>30</v>
      </c>
      <c r="B23" s="33">
        <v>0</v>
      </c>
      <c r="C23" s="35">
        <v>14</v>
      </c>
      <c r="D23" s="48">
        <v>0</v>
      </c>
      <c r="E23" s="47">
        <v>0</v>
      </c>
      <c r="F23" s="42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4</v>
      </c>
      <c r="O23" s="43">
        <v>0</v>
      </c>
      <c r="P23" s="43">
        <v>0</v>
      </c>
      <c r="Q23" s="43">
        <v>0</v>
      </c>
      <c r="R23" s="44">
        <v>0</v>
      </c>
    </row>
    <row r="24" spans="1:18" s="23" customFormat="1" x14ac:dyDescent="0.2">
      <c r="A24" s="1" t="s">
        <v>31</v>
      </c>
      <c r="B24" s="33">
        <v>0</v>
      </c>
      <c r="C24" s="35">
        <v>15</v>
      </c>
      <c r="D24" s="48">
        <v>1</v>
      </c>
      <c r="E24" s="47">
        <v>0</v>
      </c>
      <c r="F24" s="42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6</v>
      </c>
      <c r="O24" s="43">
        <v>0</v>
      </c>
      <c r="P24" s="43">
        <v>0</v>
      </c>
      <c r="Q24" s="43">
        <v>0</v>
      </c>
      <c r="R24" s="44">
        <v>1</v>
      </c>
    </row>
    <row r="25" spans="1:18" s="23" customFormat="1" x14ac:dyDescent="0.2">
      <c r="A25" s="1" t="s">
        <v>32</v>
      </c>
      <c r="B25" s="33">
        <v>0</v>
      </c>
      <c r="C25" s="35">
        <v>38</v>
      </c>
      <c r="D25" s="48">
        <v>1</v>
      </c>
      <c r="E25" s="47">
        <v>0</v>
      </c>
      <c r="F25" s="42">
        <v>0</v>
      </c>
      <c r="G25" s="43">
        <v>3</v>
      </c>
      <c r="H25" s="43">
        <v>0</v>
      </c>
      <c r="I25" s="43">
        <v>0</v>
      </c>
      <c r="J25" s="43">
        <v>0</v>
      </c>
      <c r="K25" s="43">
        <v>1</v>
      </c>
      <c r="L25" s="43">
        <v>0</v>
      </c>
      <c r="M25" s="43">
        <v>1</v>
      </c>
      <c r="N25" s="43">
        <v>66</v>
      </c>
      <c r="O25" s="43">
        <v>0</v>
      </c>
      <c r="P25" s="43">
        <v>1</v>
      </c>
      <c r="Q25" s="43">
        <v>0</v>
      </c>
      <c r="R25" s="44">
        <v>2</v>
      </c>
    </row>
    <row r="26" spans="1:18" s="23" customFormat="1" x14ac:dyDescent="0.2">
      <c r="A26" s="1" t="s">
        <v>33</v>
      </c>
      <c r="B26" s="33">
        <v>0</v>
      </c>
      <c r="C26" s="35">
        <v>35</v>
      </c>
      <c r="D26" s="48">
        <v>3</v>
      </c>
      <c r="E26" s="47">
        <v>0</v>
      </c>
      <c r="F26" s="42">
        <v>0</v>
      </c>
      <c r="G26" s="43">
        <v>1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66</v>
      </c>
      <c r="O26" s="43">
        <v>0</v>
      </c>
      <c r="P26" s="43">
        <v>5</v>
      </c>
      <c r="Q26" s="43">
        <v>0</v>
      </c>
      <c r="R26" s="44">
        <v>0</v>
      </c>
    </row>
    <row r="27" spans="1:18" s="23" customFormat="1" x14ac:dyDescent="0.2">
      <c r="A27" s="1" t="s">
        <v>34</v>
      </c>
      <c r="B27" s="33">
        <v>0</v>
      </c>
      <c r="C27" s="35">
        <v>37</v>
      </c>
      <c r="D27" s="48">
        <v>6</v>
      </c>
      <c r="E27" s="47">
        <v>0</v>
      </c>
      <c r="F27" s="42">
        <v>0</v>
      </c>
      <c r="G27" s="43">
        <v>3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58</v>
      </c>
      <c r="O27" s="43">
        <v>0</v>
      </c>
      <c r="P27" s="43">
        <v>1</v>
      </c>
      <c r="Q27" s="43">
        <v>0</v>
      </c>
      <c r="R27" s="44">
        <v>1</v>
      </c>
    </row>
    <row r="28" spans="1:18" s="23" customFormat="1" x14ac:dyDescent="0.2">
      <c r="A28" s="1" t="s">
        <v>35</v>
      </c>
      <c r="B28" s="33">
        <v>1</v>
      </c>
      <c r="C28" s="35">
        <v>35</v>
      </c>
      <c r="D28" s="48">
        <v>6</v>
      </c>
      <c r="E28" s="47">
        <v>0</v>
      </c>
      <c r="F28" s="42">
        <v>0</v>
      </c>
      <c r="G28" s="43">
        <v>0</v>
      </c>
      <c r="H28" s="43">
        <v>0</v>
      </c>
      <c r="I28" s="43">
        <v>0</v>
      </c>
      <c r="J28" s="43">
        <v>0</v>
      </c>
      <c r="K28" s="43">
        <v>1</v>
      </c>
      <c r="L28" s="43">
        <v>1</v>
      </c>
      <c r="M28" s="43">
        <v>0</v>
      </c>
      <c r="N28" s="43">
        <v>59</v>
      </c>
      <c r="O28" s="43">
        <v>0</v>
      </c>
      <c r="P28" s="43">
        <v>1</v>
      </c>
      <c r="Q28" s="43">
        <v>0</v>
      </c>
      <c r="R28" s="44">
        <v>1</v>
      </c>
    </row>
    <row r="29" spans="1:18" s="23" customFormat="1" x14ac:dyDescent="0.2">
      <c r="A29" s="55" t="s">
        <v>36</v>
      </c>
      <c r="B29" s="49">
        <v>0</v>
      </c>
      <c r="C29" s="50">
        <v>41</v>
      </c>
      <c r="D29" s="37">
        <v>0</v>
      </c>
      <c r="E29" s="46">
        <v>0</v>
      </c>
      <c r="F29" s="37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25</v>
      </c>
      <c r="O29" s="38">
        <v>1</v>
      </c>
      <c r="P29" s="38">
        <v>1</v>
      </c>
      <c r="Q29" s="38">
        <v>0</v>
      </c>
      <c r="R29" s="15">
        <v>0</v>
      </c>
    </row>
    <row r="30" spans="1:18" s="23" customFormat="1" x14ac:dyDescent="0.2">
      <c r="A30" s="1" t="s">
        <v>37</v>
      </c>
      <c r="B30" s="33">
        <v>0</v>
      </c>
      <c r="C30" s="35">
        <v>47</v>
      </c>
      <c r="D30" s="48">
        <v>4</v>
      </c>
      <c r="E30" s="51">
        <v>0</v>
      </c>
      <c r="F30" s="52">
        <v>0</v>
      </c>
      <c r="G30" s="53">
        <v>2</v>
      </c>
      <c r="H30" s="53">
        <v>1</v>
      </c>
      <c r="I30" s="53">
        <v>0</v>
      </c>
      <c r="J30" s="53">
        <v>0</v>
      </c>
      <c r="K30" s="53">
        <v>0</v>
      </c>
      <c r="L30" s="53">
        <v>0</v>
      </c>
      <c r="M30" s="53">
        <v>0</v>
      </c>
      <c r="N30" s="53">
        <v>16</v>
      </c>
      <c r="O30" s="53">
        <v>0</v>
      </c>
      <c r="P30" s="53">
        <v>2</v>
      </c>
      <c r="Q30" s="53">
        <v>0</v>
      </c>
      <c r="R30" s="54">
        <v>0</v>
      </c>
    </row>
    <row r="31" spans="1:18" s="23" customFormat="1" x14ac:dyDescent="0.2">
      <c r="A31" s="1" t="s">
        <v>38</v>
      </c>
      <c r="B31" s="49">
        <v>0</v>
      </c>
      <c r="C31" s="50">
        <v>52</v>
      </c>
      <c r="D31" s="37">
        <v>4</v>
      </c>
      <c r="E31" s="46">
        <v>0</v>
      </c>
      <c r="F31" s="37">
        <v>0</v>
      </c>
      <c r="G31" s="38">
        <v>3</v>
      </c>
      <c r="H31" s="38">
        <v>0</v>
      </c>
      <c r="I31" s="38">
        <v>0</v>
      </c>
      <c r="J31" s="38">
        <v>0</v>
      </c>
      <c r="K31" s="38">
        <v>3</v>
      </c>
      <c r="L31" s="38">
        <v>0</v>
      </c>
      <c r="M31" s="38">
        <v>0</v>
      </c>
      <c r="N31" s="38">
        <v>53</v>
      </c>
      <c r="O31" s="38">
        <v>0</v>
      </c>
      <c r="P31" s="38">
        <v>2</v>
      </c>
      <c r="Q31" s="38">
        <v>0</v>
      </c>
      <c r="R31" s="15">
        <v>0</v>
      </c>
    </row>
    <row r="32" spans="1:18" s="23" customFormat="1" x14ac:dyDescent="0.2">
      <c r="A32" s="1" t="s">
        <v>39</v>
      </c>
      <c r="B32" s="33">
        <v>0</v>
      </c>
      <c r="C32" s="35">
        <v>42</v>
      </c>
      <c r="D32" s="48">
        <v>0</v>
      </c>
      <c r="E32" s="47">
        <v>0</v>
      </c>
      <c r="F32" s="42">
        <v>0</v>
      </c>
      <c r="G32" s="43">
        <v>1</v>
      </c>
      <c r="H32" s="43">
        <v>0</v>
      </c>
      <c r="I32" s="43">
        <v>0</v>
      </c>
      <c r="J32" s="43">
        <v>0</v>
      </c>
      <c r="K32" s="43">
        <v>0</v>
      </c>
      <c r="L32" s="43">
        <v>0</v>
      </c>
      <c r="M32" s="43">
        <v>0</v>
      </c>
      <c r="N32" s="43">
        <v>19</v>
      </c>
      <c r="O32" s="43">
        <v>0</v>
      </c>
      <c r="P32" s="43">
        <v>0</v>
      </c>
      <c r="Q32" s="43">
        <v>0</v>
      </c>
      <c r="R32" s="44">
        <v>0</v>
      </c>
    </row>
    <row r="33" spans="1:18" s="23" customFormat="1" x14ac:dyDescent="0.2">
      <c r="A33" s="1" t="s">
        <v>40</v>
      </c>
      <c r="B33" s="33">
        <v>0</v>
      </c>
      <c r="C33" s="35">
        <v>54</v>
      </c>
      <c r="D33" s="48">
        <v>1</v>
      </c>
      <c r="E33" s="47">
        <v>0</v>
      </c>
      <c r="F33" s="42">
        <v>1</v>
      </c>
      <c r="G33" s="43">
        <v>0</v>
      </c>
      <c r="H33" s="43">
        <v>2</v>
      </c>
      <c r="I33" s="43">
        <v>0</v>
      </c>
      <c r="J33" s="43">
        <v>0</v>
      </c>
      <c r="K33" s="43">
        <v>1</v>
      </c>
      <c r="L33" s="43">
        <v>0</v>
      </c>
      <c r="M33" s="43">
        <v>0</v>
      </c>
      <c r="N33" s="43">
        <v>61</v>
      </c>
      <c r="O33" s="43">
        <v>0</v>
      </c>
      <c r="P33" s="43">
        <v>6</v>
      </c>
      <c r="Q33" s="43">
        <v>0</v>
      </c>
      <c r="R33" s="44">
        <v>1</v>
      </c>
    </row>
    <row r="34" spans="1:18" s="23" customFormat="1" x14ac:dyDescent="0.2">
      <c r="A34" s="69" t="s">
        <v>41</v>
      </c>
      <c r="B34" s="49">
        <v>0</v>
      </c>
      <c r="C34" s="50">
        <v>36</v>
      </c>
      <c r="D34" s="37">
        <v>2</v>
      </c>
      <c r="E34" s="46">
        <v>0</v>
      </c>
      <c r="F34" s="37">
        <v>0</v>
      </c>
      <c r="G34" s="38">
        <v>2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27</v>
      </c>
      <c r="O34" s="38">
        <v>0</v>
      </c>
      <c r="P34" s="38">
        <v>2</v>
      </c>
      <c r="Q34" s="38">
        <v>0</v>
      </c>
      <c r="R34" s="15">
        <v>0</v>
      </c>
    </row>
    <row r="35" spans="1:18" s="23" customFormat="1" x14ac:dyDescent="0.2">
      <c r="A35" s="1" t="s">
        <v>42</v>
      </c>
      <c r="B35" s="33">
        <v>0</v>
      </c>
      <c r="C35" s="37">
        <v>42</v>
      </c>
      <c r="D35" s="37">
        <v>2</v>
      </c>
      <c r="E35" s="37">
        <v>0</v>
      </c>
      <c r="F35" s="48">
        <v>0</v>
      </c>
      <c r="G35" s="38">
        <v>1</v>
      </c>
      <c r="H35" s="38">
        <v>0</v>
      </c>
      <c r="I35" s="67">
        <v>0</v>
      </c>
      <c r="J35" s="38">
        <v>0</v>
      </c>
      <c r="K35" s="67">
        <v>0</v>
      </c>
      <c r="L35" s="67">
        <v>1</v>
      </c>
      <c r="M35" s="67">
        <v>0</v>
      </c>
      <c r="N35" s="38">
        <v>24</v>
      </c>
      <c r="O35" s="38">
        <v>0</v>
      </c>
      <c r="P35" s="67">
        <v>4</v>
      </c>
      <c r="Q35" s="38">
        <v>0</v>
      </c>
      <c r="R35" s="15">
        <v>0</v>
      </c>
    </row>
    <row r="36" spans="1:18" s="23" customFormat="1" x14ac:dyDescent="0.2">
      <c r="A36" s="1" t="s">
        <v>43</v>
      </c>
      <c r="B36" s="33">
        <v>0</v>
      </c>
      <c r="C36" s="35">
        <v>31</v>
      </c>
      <c r="D36" s="48">
        <v>2</v>
      </c>
      <c r="E36" s="47">
        <v>0</v>
      </c>
      <c r="F36" s="42">
        <v>0</v>
      </c>
      <c r="G36" s="43">
        <v>2</v>
      </c>
      <c r="H36" s="43">
        <v>0</v>
      </c>
      <c r="I36" s="43">
        <v>0</v>
      </c>
      <c r="J36" s="43">
        <v>1</v>
      </c>
      <c r="K36" s="43">
        <v>1</v>
      </c>
      <c r="L36" s="43">
        <v>1</v>
      </c>
      <c r="M36" s="43">
        <v>0</v>
      </c>
      <c r="N36" s="43">
        <v>25</v>
      </c>
      <c r="O36" s="43">
        <v>0</v>
      </c>
      <c r="P36" s="43">
        <v>0</v>
      </c>
      <c r="Q36" s="43">
        <v>0</v>
      </c>
      <c r="R36" s="44">
        <v>0</v>
      </c>
    </row>
    <row r="37" spans="1:18" s="23" customFormat="1" x14ac:dyDescent="0.2">
      <c r="A37" s="1" t="s">
        <v>44</v>
      </c>
      <c r="B37" s="33">
        <v>0</v>
      </c>
      <c r="C37" s="35">
        <v>38</v>
      </c>
      <c r="D37" s="48">
        <v>1</v>
      </c>
      <c r="E37" s="47">
        <v>0</v>
      </c>
      <c r="F37" s="42">
        <v>0</v>
      </c>
      <c r="G37" s="43">
        <v>3</v>
      </c>
      <c r="H37" s="43">
        <v>1</v>
      </c>
      <c r="I37" s="43">
        <v>0</v>
      </c>
      <c r="J37" s="43">
        <v>0</v>
      </c>
      <c r="K37" s="43">
        <v>2</v>
      </c>
      <c r="L37" s="43">
        <v>0</v>
      </c>
      <c r="M37" s="43">
        <v>0</v>
      </c>
      <c r="N37" s="43">
        <v>37</v>
      </c>
      <c r="O37" s="43">
        <v>0</v>
      </c>
      <c r="P37" s="43">
        <v>0</v>
      </c>
      <c r="Q37" s="43">
        <v>0</v>
      </c>
      <c r="R37" s="44">
        <v>0</v>
      </c>
    </row>
    <row r="38" spans="1:18" s="23" customFormat="1" x14ac:dyDescent="0.2">
      <c r="A38" s="1" t="s">
        <v>45</v>
      </c>
      <c r="B38" s="33">
        <v>0</v>
      </c>
      <c r="C38" s="35">
        <v>39</v>
      </c>
      <c r="D38" s="48">
        <v>3</v>
      </c>
      <c r="E38" s="47">
        <v>0</v>
      </c>
      <c r="F38" s="42">
        <v>0</v>
      </c>
      <c r="G38" s="43">
        <v>0</v>
      </c>
      <c r="H38" s="43">
        <v>0</v>
      </c>
      <c r="I38" s="43">
        <v>0</v>
      </c>
      <c r="J38" s="43">
        <v>0</v>
      </c>
      <c r="K38" s="43">
        <v>0</v>
      </c>
      <c r="L38" s="43">
        <v>0</v>
      </c>
      <c r="M38" s="43">
        <v>0</v>
      </c>
      <c r="N38" s="43">
        <v>34</v>
      </c>
      <c r="O38" s="43">
        <v>0</v>
      </c>
      <c r="P38" s="43">
        <v>1</v>
      </c>
      <c r="Q38" s="43">
        <v>0</v>
      </c>
      <c r="R38" s="44">
        <v>0</v>
      </c>
    </row>
    <row r="39" spans="1:18" s="23" customFormat="1" x14ac:dyDescent="0.2">
      <c r="A39" s="1" t="s">
        <v>46</v>
      </c>
      <c r="B39" s="33">
        <v>0</v>
      </c>
      <c r="C39" s="35">
        <v>15</v>
      </c>
      <c r="D39" s="48">
        <v>2</v>
      </c>
      <c r="E39" s="47">
        <v>0</v>
      </c>
      <c r="F39" s="42">
        <v>0</v>
      </c>
      <c r="G39" s="43">
        <v>1</v>
      </c>
      <c r="H39" s="43">
        <v>0</v>
      </c>
      <c r="I39" s="43">
        <v>0</v>
      </c>
      <c r="J39" s="43">
        <v>0</v>
      </c>
      <c r="K39" s="43">
        <v>1</v>
      </c>
      <c r="L39" s="43">
        <v>0</v>
      </c>
      <c r="M39" s="43">
        <v>0</v>
      </c>
      <c r="N39" s="43">
        <v>12</v>
      </c>
      <c r="O39" s="43">
        <v>0</v>
      </c>
      <c r="P39" s="43">
        <v>1</v>
      </c>
      <c r="Q39" s="43">
        <v>0</v>
      </c>
      <c r="R39" s="44">
        <v>0</v>
      </c>
    </row>
    <row r="40" spans="1:18" s="23" customFormat="1" x14ac:dyDescent="0.2">
      <c r="A40" s="1" t="s">
        <v>47</v>
      </c>
      <c r="B40" s="33">
        <v>0</v>
      </c>
      <c r="C40" s="35">
        <v>32</v>
      </c>
      <c r="D40" s="48">
        <v>1</v>
      </c>
      <c r="E40" s="47">
        <v>0</v>
      </c>
      <c r="F40" s="42">
        <v>0</v>
      </c>
      <c r="G40" s="43">
        <v>0</v>
      </c>
      <c r="H40" s="43">
        <v>0</v>
      </c>
      <c r="I40" s="43">
        <v>0</v>
      </c>
      <c r="J40" s="43">
        <v>0</v>
      </c>
      <c r="K40" s="43">
        <v>1</v>
      </c>
      <c r="L40" s="43">
        <v>0</v>
      </c>
      <c r="M40" s="43">
        <v>0</v>
      </c>
      <c r="N40" s="43">
        <v>26</v>
      </c>
      <c r="O40" s="43">
        <v>0</v>
      </c>
      <c r="P40" s="43">
        <v>0</v>
      </c>
      <c r="Q40" s="43">
        <v>0</v>
      </c>
      <c r="R40" s="44">
        <v>0</v>
      </c>
    </row>
    <row r="41" spans="1:18" s="23" customFormat="1" x14ac:dyDescent="0.2">
      <c r="A41" s="1" t="s">
        <v>48</v>
      </c>
      <c r="B41" s="33">
        <v>0</v>
      </c>
      <c r="C41" s="35">
        <v>20</v>
      </c>
      <c r="D41" s="48">
        <v>0</v>
      </c>
      <c r="E41" s="47">
        <v>0</v>
      </c>
      <c r="F41" s="42">
        <v>0</v>
      </c>
      <c r="G41" s="43">
        <v>4</v>
      </c>
      <c r="H41" s="43">
        <v>0</v>
      </c>
      <c r="I41" s="43">
        <v>0</v>
      </c>
      <c r="J41" s="43">
        <v>0</v>
      </c>
      <c r="K41" s="43">
        <v>1</v>
      </c>
      <c r="L41" s="43">
        <v>0</v>
      </c>
      <c r="M41" s="43">
        <v>0</v>
      </c>
      <c r="N41" s="43">
        <v>29</v>
      </c>
      <c r="O41" s="43">
        <v>0</v>
      </c>
      <c r="P41" s="43">
        <v>0</v>
      </c>
      <c r="Q41" s="43">
        <v>0</v>
      </c>
      <c r="R41" s="44">
        <v>0</v>
      </c>
    </row>
    <row r="42" spans="1:18" s="23" customFormat="1" x14ac:dyDescent="0.2">
      <c r="A42" s="1" t="s">
        <v>49</v>
      </c>
      <c r="B42" s="33">
        <v>0</v>
      </c>
      <c r="C42" s="35">
        <v>40</v>
      </c>
      <c r="D42" s="48">
        <v>2</v>
      </c>
      <c r="E42" s="47">
        <v>0</v>
      </c>
      <c r="F42" s="42">
        <v>0</v>
      </c>
      <c r="G42" s="43">
        <v>0</v>
      </c>
      <c r="H42" s="43">
        <v>0</v>
      </c>
      <c r="I42" s="43">
        <v>0</v>
      </c>
      <c r="J42" s="43">
        <v>0</v>
      </c>
      <c r="K42" s="43">
        <v>3</v>
      </c>
      <c r="L42" s="43">
        <v>2</v>
      </c>
      <c r="M42" s="43">
        <v>0</v>
      </c>
      <c r="N42" s="43">
        <v>42</v>
      </c>
      <c r="O42" s="43">
        <v>0</v>
      </c>
      <c r="P42" s="43">
        <v>4</v>
      </c>
      <c r="Q42" s="43">
        <v>0</v>
      </c>
      <c r="R42" s="44">
        <v>0</v>
      </c>
    </row>
    <row r="43" spans="1:18" s="23" customFormat="1" x14ac:dyDescent="0.2">
      <c r="A43" s="1" t="s">
        <v>50</v>
      </c>
      <c r="B43" s="33">
        <v>0</v>
      </c>
      <c r="C43" s="35">
        <v>44</v>
      </c>
      <c r="D43" s="48">
        <v>2</v>
      </c>
      <c r="E43" s="47">
        <v>0</v>
      </c>
      <c r="F43" s="42">
        <v>0</v>
      </c>
      <c r="G43" s="43">
        <v>1</v>
      </c>
      <c r="H43" s="43">
        <v>1</v>
      </c>
      <c r="I43" s="43">
        <v>0</v>
      </c>
      <c r="J43" s="43">
        <v>0</v>
      </c>
      <c r="K43" s="43">
        <v>0</v>
      </c>
      <c r="L43" s="43">
        <v>0</v>
      </c>
      <c r="M43" s="43">
        <v>0</v>
      </c>
      <c r="N43" s="43">
        <v>41</v>
      </c>
      <c r="O43" s="43">
        <v>0</v>
      </c>
      <c r="P43" s="43">
        <v>1</v>
      </c>
      <c r="Q43" s="43">
        <v>0</v>
      </c>
      <c r="R43" s="44">
        <v>0</v>
      </c>
    </row>
    <row r="44" spans="1:18" s="23" customFormat="1" x14ac:dyDescent="0.2">
      <c r="A44" s="1" t="s">
        <v>51</v>
      </c>
      <c r="B44" s="33">
        <v>0</v>
      </c>
      <c r="C44" s="35">
        <v>91</v>
      </c>
      <c r="D44" s="48">
        <v>8</v>
      </c>
      <c r="E44" s="47">
        <v>0</v>
      </c>
      <c r="F44" s="42">
        <v>0</v>
      </c>
      <c r="G44" s="43">
        <v>4</v>
      </c>
      <c r="H44" s="43">
        <v>0</v>
      </c>
      <c r="I44" s="43">
        <v>0</v>
      </c>
      <c r="J44" s="43">
        <v>0</v>
      </c>
      <c r="K44" s="43">
        <v>3</v>
      </c>
      <c r="L44" s="43">
        <v>1</v>
      </c>
      <c r="M44" s="43">
        <v>0</v>
      </c>
      <c r="N44" s="43">
        <v>52</v>
      </c>
      <c r="O44" s="43">
        <v>0</v>
      </c>
      <c r="P44" s="43">
        <v>9</v>
      </c>
      <c r="Q44" s="43">
        <v>0</v>
      </c>
      <c r="R44" s="44">
        <v>0</v>
      </c>
    </row>
    <row r="45" spans="1:18" s="23" customFormat="1" x14ac:dyDescent="0.2">
      <c r="A45" s="1" t="s">
        <v>52</v>
      </c>
      <c r="B45" s="33">
        <v>0</v>
      </c>
      <c r="C45" s="35">
        <v>43</v>
      </c>
      <c r="D45" s="48">
        <v>1</v>
      </c>
      <c r="E45" s="47">
        <v>0</v>
      </c>
      <c r="F45" s="42">
        <v>0</v>
      </c>
      <c r="G45" s="43">
        <v>0</v>
      </c>
      <c r="H45" s="43">
        <v>0</v>
      </c>
      <c r="I45" s="43">
        <v>0</v>
      </c>
      <c r="J45" s="43">
        <v>0</v>
      </c>
      <c r="K45" s="43">
        <v>1</v>
      </c>
      <c r="L45" s="43">
        <v>0</v>
      </c>
      <c r="M45" s="43">
        <v>0</v>
      </c>
      <c r="N45" s="43">
        <v>23</v>
      </c>
      <c r="O45" s="43">
        <v>0</v>
      </c>
      <c r="P45" s="43">
        <v>0</v>
      </c>
      <c r="Q45" s="43">
        <v>0</v>
      </c>
      <c r="R45" s="44">
        <v>0</v>
      </c>
    </row>
    <row r="46" spans="1:18" s="23" customFormat="1" x14ac:dyDescent="0.2">
      <c r="A46" s="1" t="s">
        <v>53</v>
      </c>
      <c r="B46" s="33">
        <v>0</v>
      </c>
      <c r="C46" s="35">
        <v>42</v>
      </c>
      <c r="D46" s="48">
        <v>1</v>
      </c>
      <c r="E46" s="47">
        <v>0</v>
      </c>
      <c r="F46" s="42">
        <v>0</v>
      </c>
      <c r="G46" s="43">
        <v>0</v>
      </c>
      <c r="H46" s="43">
        <v>0</v>
      </c>
      <c r="I46" s="43">
        <v>0</v>
      </c>
      <c r="J46" s="43">
        <v>0</v>
      </c>
      <c r="K46" s="43">
        <v>2</v>
      </c>
      <c r="L46" s="43">
        <v>0</v>
      </c>
      <c r="M46" s="43">
        <v>0</v>
      </c>
      <c r="N46" s="43">
        <v>23</v>
      </c>
      <c r="O46" s="43">
        <v>0</v>
      </c>
      <c r="P46" s="43">
        <v>2</v>
      </c>
      <c r="Q46" s="43">
        <v>0</v>
      </c>
      <c r="R46" s="44">
        <v>0</v>
      </c>
    </row>
    <row r="47" spans="1:18" s="23" customFormat="1" x14ac:dyDescent="0.2">
      <c r="A47" s="1" t="s">
        <v>54</v>
      </c>
      <c r="B47" s="33">
        <v>0</v>
      </c>
      <c r="C47" s="35">
        <v>59</v>
      </c>
      <c r="D47" s="48">
        <v>1</v>
      </c>
      <c r="E47" s="47">
        <v>0</v>
      </c>
      <c r="F47" s="42">
        <v>0</v>
      </c>
      <c r="G47" s="43">
        <v>2</v>
      </c>
      <c r="H47" s="43">
        <v>0</v>
      </c>
      <c r="I47" s="43">
        <v>0</v>
      </c>
      <c r="J47" s="43">
        <v>0</v>
      </c>
      <c r="K47" s="43">
        <v>0</v>
      </c>
      <c r="L47" s="43">
        <v>0</v>
      </c>
      <c r="M47" s="43">
        <v>0</v>
      </c>
      <c r="N47" s="43">
        <v>29</v>
      </c>
      <c r="O47" s="43">
        <v>0</v>
      </c>
      <c r="P47" s="43">
        <v>5</v>
      </c>
      <c r="Q47" s="43">
        <v>0</v>
      </c>
      <c r="R47" s="44">
        <v>0</v>
      </c>
    </row>
    <row r="48" spans="1:18" s="23" customFormat="1" x14ac:dyDescent="0.2">
      <c r="A48" s="1" t="s">
        <v>55</v>
      </c>
      <c r="B48" s="33">
        <v>0</v>
      </c>
      <c r="C48" s="35">
        <v>49</v>
      </c>
      <c r="D48" s="48">
        <v>0</v>
      </c>
      <c r="E48" s="47">
        <v>0</v>
      </c>
      <c r="F48" s="42">
        <v>0</v>
      </c>
      <c r="G48" s="43">
        <v>0</v>
      </c>
      <c r="H48" s="43">
        <v>0</v>
      </c>
      <c r="I48" s="43">
        <v>0</v>
      </c>
      <c r="J48" s="43">
        <v>0</v>
      </c>
      <c r="K48" s="43">
        <v>0</v>
      </c>
      <c r="L48" s="43">
        <v>1</v>
      </c>
      <c r="M48" s="43">
        <v>0</v>
      </c>
      <c r="N48" s="43">
        <v>17</v>
      </c>
      <c r="O48" s="43">
        <v>0</v>
      </c>
      <c r="P48" s="43">
        <v>4</v>
      </c>
      <c r="Q48" s="43">
        <v>0</v>
      </c>
      <c r="R48" s="44">
        <v>0</v>
      </c>
    </row>
    <row r="49" spans="1:18" s="23" customFormat="1" x14ac:dyDescent="0.2">
      <c r="A49" s="1" t="s">
        <v>56</v>
      </c>
      <c r="B49" s="33">
        <v>0</v>
      </c>
      <c r="C49" s="35">
        <v>23</v>
      </c>
      <c r="D49" s="48">
        <v>3</v>
      </c>
      <c r="E49" s="47">
        <v>0</v>
      </c>
      <c r="F49" s="42">
        <v>0</v>
      </c>
      <c r="G49" s="43">
        <v>0</v>
      </c>
      <c r="H49" s="43">
        <v>0</v>
      </c>
      <c r="I49" s="43">
        <v>0</v>
      </c>
      <c r="J49" s="43">
        <v>0</v>
      </c>
      <c r="K49" s="43">
        <v>0</v>
      </c>
      <c r="L49" s="43">
        <v>0</v>
      </c>
      <c r="M49" s="43">
        <v>0</v>
      </c>
      <c r="N49" s="43">
        <v>10</v>
      </c>
      <c r="O49" s="43">
        <v>0</v>
      </c>
      <c r="P49" s="43">
        <v>0</v>
      </c>
      <c r="Q49" s="43">
        <v>0</v>
      </c>
      <c r="R49" s="44">
        <v>0</v>
      </c>
    </row>
    <row r="50" spans="1:18" s="23" customFormat="1" x14ac:dyDescent="0.2">
      <c r="A50" s="1" t="s">
        <v>57</v>
      </c>
      <c r="B50" s="33">
        <v>0</v>
      </c>
      <c r="C50" s="35">
        <v>25</v>
      </c>
      <c r="D50" s="48">
        <v>1</v>
      </c>
      <c r="E50" s="47">
        <v>0</v>
      </c>
      <c r="F50" s="42">
        <v>0</v>
      </c>
      <c r="G50" s="43">
        <v>2</v>
      </c>
      <c r="H50" s="43">
        <v>0</v>
      </c>
      <c r="I50" s="43">
        <v>0</v>
      </c>
      <c r="J50" s="43">
        <v>0</v>
      </c>
      <c r="K50" s="43">
        <v>0</v>
      </c>
      <c r="L50" s="43">
        <v>2</v>
      </c>
      <c r="M50" s="43">
        <v>0</v>
      </c>
      <c r="N50" s="43">
        <v>33</v>
      </c>
      <c r="O50" s="43">
        <v>0</v>
      </c>
      <c r="P50" s="43">
        <v>5</v>
      </c>
      <c r="Q50" s="43">
        <v>0</v>
      </c>
      <c r="R50" s="44">
        <v>0</v>
      </c>
    </row>
    <row r="51" spans="1:18" x14ac:dyDescent="0.2">
      <c r="A51" s="4" t="s">
        <v>0</v>
      </c>
      <c r="B51" s="12">
        <f t="shared" ref="B51:R51" si="0">SUM(B7:B50)</f>
        <v>2</v>
      </c>
      <c r="C51" s="12">
        <f t="shared" si="0"/>
        <v>1505</v>
      </c>
      <c r="D51" s="12">
        <f t="shared" si="0"/>
        <v>75</v>
      </c>
      <c r="E51" s="12">
        <f t="shared" si="0"/>
        <v>1</v>
      </c>
      <c r="F51" s="12">
        <f t="shared" si="0"/>
        <v>1</v>
      </c>
      <c r="G51" s="12">
        <f t="shared" si="0"/>
        <v>43</v>
      </c>
      <c r="H51" s="30">
        <f t="shared" si="0"/>
        <v>5</v>
      </c>
      <c r="I51" s="30">
        <f t="shared" si="0"/>
        <v>1</v>
      </c>
      <c r="J51" s="30">
        <f t="shared" si="0"/>
        <v>1</v>
      </c>
      <c r="K51" s="12">
        <f t="shared" si="0"/>
        <v>30</v>
      </c>
      <c r="L51" s="12">
        <f t="shared" si="0"/>
        <v>15</v>
      </c>
      <c r="M51" s="12">
        <f t="shared" si="0"/>
        <v>2</v>
      </c>
      <c r="N51" s="12">
        <f t="shared" si="0"/>
        <v>1188</v>
      </c>
      <c r="O51" s="12">
        <f t="shared" si="0"/>
        <v>2</v>
      </c>
      <c r="P51" s="12">
        <f t="shared" si="0"/>
        <v>73</v>
      </c>
      <c r="Q51" s="12">
        <f t="shared" si="0"/>
        <v>1</v>
      </c>
      <c r="R51" s="98">
        <f t="shared" si="0"/>
        <v>7</v>
      </c>
    </row>
    <row r="52" spans="1:18" x14ac:dyDescent="0.2">
      <c r="A52" s="24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</row>
  </sheetData>
  <mergeCells count="2">
    <mergeCell ref="B3:R3"/>
    <mergeCell ref="B2:R2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&amp;C&amp;"Helv,Bold"TWIN FALLS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4"/>
  <sheetViews>
    <sheetView zoomScaleNormal="100" zoomScaleSheetLayoutView="100" workbookViewId="0">
      <selection activeCell="O34" sqref="O34"/>
    </sheetView>
  </sheetViews>
  <sheetFormatPr defaultColWidth="9.140625" defaultRowHeight="12.75" x14ac:dyDescent="0.2"/>
  <cols>
    <col min="1" max="1" width="12" style="11" customWidth="1"/>
    <col min="2" max="2" width="6.42578125" style="11" customWidth="1"/>
    <col min="3" max="13" width="6.42578125" style="25" customWidth="1"/>
    <col min="14" max="18" width="6.42578125" style="5" customWidth="1"/>
    <col min="19" max="16384" width="9.140625" style="5"/>
  </cols>
  <sheetData>
    <row r="1" spans="1:18" x14ac:dyDescent="0.2">
      <c r="A1" s="16"/>
      <c r="B1" s="108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10"/>
      <c r="O1" s="111"/>
      <c r="P1" s="111"/>
      <c r="Q1" s="111"/>
      <c r="R1" s="112"/>
    </row>
    <row r="2" spans="1:18" s="18" customFormat="1" x14ac:dyDescent="0.2">
      <c r="A2" s="17"/>
      <c r="B2" s="102" t="s">
        <v>10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2" t="s">
        <v>2</v>
      </c>
      <c r="O2" s="103"/>
      <c r="P2" s="103"/>
      <c r="Q2" s="103"/>
      <c r="R2" s="104"/>
    </row>
    <row r="3" spans="1:18" s="18" customFormat="1" x14ac:dyDescent="0.2">
      <c r="A3" s="19"/>
      <c r="B3" s="99" t="s">
        <v>11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2" t="s">
        <v>3</v>
      </c>
      <c r="O3" s="103"/>
      <c r="P3" s="103"/>
      <c r="Q3" s="103"/>
      <c r="R3" s="104"/>
    </row>
    <row r="4" spans="1:18" ht="13.5" customHeight="1" x14ac:dyDescent="0.2">
      <c r="A4" s="20"/>
      <c r="B4" s="57" t="s">
        <v>1</v>
      </c>
      <c r="C4" s="57" t="s">
        <v>1</v>
      </c>
      <c r="D4" s="57" t="s">
        <v>1</v>
      </c>
      <c r="E4" s="57" t="s">
        <v>1</v>
      </c>
      <c r="F4" s="57" t="s">
        <v>1</v>
      </c>
      <c r="G4" s="57" t="s">
        <v>1</v>
      </c>
      <c r="H4" s="57" t="s">
        <v>12</v>
      </c>
      <c r="I4" s="57" t="s">
        <v>12</v>
      </c>
      <c r="J4" s="57" t="s">
        <v>12</v>
      </c>
      <c r="K4" s="57" t="s">
        <v>12</v>
      </c>
      <c r="L4" s="57" t="s">
        <v>12</v>
      </c>
      <c r="M4" s="57" t="s">
        <v>12</v>
      </c>
      <c r="N4" s="105"/>
      <c r="O4" s="106"/>
      <c r="P4" s="106"/>
      <c r="Q4" s="106"/>
      <c r="R4" s="107"/>
    </row>
    <row r="5" spans="1:18" s="6" customFormat="1" ht="114" thickBot="1" x14ac:dyDescent="0.25">
      <c r="A5" s="21" t="s">
        <v>4</v>
      </c>
      <c r="B5" s="59" t="s">
        <v>73</v>
      </c>
      <c r="C5" s="59" t="s">
        <v>74</v>
      </c>
      <c r="D5" s="59" t="s">
        <v>75</v>
      </c>
      <c r="E5" s="59" t="s">
        <v>76</v>
      </c>
      <c r="F5" s="59" t="s">
        <v>77</v>
      </c>
      <c r="G5" s="59" t="s">
        <v>78</v>
      </c>
      <c r="H5" s="59" t="s">
        <v>79</v>
      </c>
      <c r="I5" s="59" t="s">
        <v>80</v>
      </c>
      <c r="J5" s="59" t="s">
        <v>85</v>
      </c>
      <c r="K5" s="59" t="s">
        <v>81</v>
      </c>
      <c r="L5" s="59" t="s">
        <v>13</v>
      </c>
      <c r="M5" s="59" t="s">
        <v>82</v>
      </c>
      <c r="N5" s="3" t="s">
        <v>5</v>
      </c>
      <c r="O5" s="3" t="s">
        <v>6</v>
      </c>
      <c r="P5" s="3" t="s">
        <v>8</v>
      </c>
      <c r="Q5" s="3" t="s">
        <v>9</v>
      </c>
      <c r="R5" s="2" t="s">
        <v>7</v>
      </c>
    </row>
    <row r="6" spans="1:18" s="10" customFormat="1" ht="13.5" thickBot="1" x14ac:dyDescent="0.25">
      <c r="A6" s="7"/>
      <c r="B6" s="2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14</v>
      </c>
      <c r="B7" s="32">
        <v>0</v>
      </c>
      <c r="C7" s="22">
        <v>0</v>
      </c>
      <c r="D7" s="22">
        <v>0</v>
      </c>
      <c r="E7" s="22">
        <v>147</v>
      </c>
      <c r="F7" s="22">
        <v>12</v>
      </c>
      <c r="G7" s="63">
        <v>1</v>
      </c>
      <c r="H7" s="65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13">
        <v>671</v>
      </c>
      <c r="O7" s="14">
        <v>17</v>
      </c>
      <c r="P7" s="26">
        <f t="shared" ref="P7:P50" si="0">IF(N7&lt;&gt;0,N7+O7,"")</f>
        <v>688</v>
      </c>
      <c r="Q7" s="14">
        <v>236</v>
      </c>
      <c r="R7" s="39">
        <f>IF(N7&lt;&gt;0,Q7/P7,"")</f>
        <v>0.34302325581395349</v>
      </c>
    </row>
    <row r="8" spans="1:18" s="10" customFormat="1" x14ac:dyDescent="0.2">
      <c r="A8" s="1" t="s">
        <v>15</v>
      </c>
      <c r="B8" s="33">
        <v>2</v>
      </c>
      <c r="C8" s="38">
        <v>2</v>
      </c>
      <c r="D8" s="38">
        <v>0</v>
      </c>
      <c r="E8" s="38">
        <v>168</v>
      </c>
      <c r="F8" s="38">
        <v>2</v>
      </c>
      <c r="G8" s="64">
        <v>1</v>
      </c>
      <c r="H8" s="66">
        <v>0</v>
      </c>
      <c r="I8" s="38">
        <v>1</v>
      </c>
      <c r="J8" s="38">
        <v>0</v>
      </c>
      <c r="K8" s="38">
        <v>0</v>
      </c>
      <c r="L8" s="38">
        <v>0</v>
      </c>
      <c r="M8" s="38">
        <v>0</v>
      </c>
      <c r="N8" s="28">
        <v>809</v>
      </c>
      <c r="O8" s="15">
        <v>18</v>
      </c>
      <c r="P8" s="40">
        <f t="shared" si="0"/>
        <v>827</v>
      </c>
      <c r="Q8" s="15">
        <v>229</v>
      </c>
      <c r="R8" s="41">
        <f t="shared" ref="R8:R51" si="1">IF(N8&lt;&gt;0,Q8/P8,"")</f>
        <v>0.27690447400241835</v>
      </c>
    </row>
    <row r="9" spans="1:18" s="10" customFormat="1" x14ac:dyDescent="0.2">
      <c r="A9" s="1" t="s">
        <v>16</v>
      </c>
      <c r="B9" s="33">
        <v>1</v>
      </c>
      <c r="C9" s="38">
        <v>0</v>
      </c>
      <c r="D9" s="38">
        <v>1</v>
      </c>
      <c r="E9" s="38">
        <v>126</v>
      </c>
      <c r="F9" s="38">
        <v>3</v>
      </c>
      <c r="G9" s="64">
        <v>1</v>
      </c>
      <c r="H9" s="66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28">
        <v>673</v>
      </c>
      <c r="O9" s="15">
        <v>12</v>
      </c>
      <c r="P9" s="40">
        <f t="shared" si="0"/>
        <v>685</v>
      </c>
      <c r="Q9" s="15">
        <v>175</v>
      </c>
      <c r="R9" s="41">
        <f t="shared" si="1"/>
        <v>0.25547445255474455</v>
      </c>
    </row>
    <row r="10" spans="1:18" s="23" customFormat="1" x14ac:dyDescent="0.2">
      <c r="A10" s="1" t="s">
        <v>17</v>
      </c>
      <c r="B10" s="33">
        <v>1</v>
      </c>
      <c r="C10" s="38">
        <v>0</v>
      </c>
      <c r="D10" s="38">
        <v>1</v>
      </c>
      <c r="E10" s="38">
        <v>98</v>
      </c>
      <c r="F10" s="38">
        <v>11</v>
      </c>
      <c r="G10" s="64">
        <v>0</v>
      </c>
      <c r="H10" s="66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28">
        <v>609</v>
      </c>
      <c r="O10" s="15">
        <v>13</v>
      </c>
      <c r="P10" s="40">
        <f t="shared" si="0"/>
        <v>622</v>
      </c>
      <c r="Q10" s="15">
        <v>177</v>
      </c>
      <c r="R10" s="41">
        <f t="shared" si="1"/>
        <v>0.28456591639871381</v>
      </c>
    </row>
    <row r="11" spans="1:18" s="23" customFormat="1" x14ac:dyDescent="0.2">
      <c r="A11" s="1" t="s">
        <v>18</v>
      </c>
      <c r="B11" s="33">
        <v>3</v>
      </c>
      <c r="C11" s="38">
        <v>0</v>
      </c>
      <c r="D11" s="38">
        <v>3</v>
      </c>
      <c r="E11" s="38">
        <v>109</v>
      </c>
      <c r="F11" s="38">
        <v>1</v>
      </c>
      <c r="G11" s="64">
        <v>4</v>
      </c>
      <c r="H11" s="66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28">
        <v>709</v>
      </c>
      <c r="O11" s="15">
        <v>19</v>
      </c>
      <c r="P11" s="40">
        <f t="shared" si="0"/>
        <v>728</v>
      </c>
      <c r="Q11" s="15">
        <v>188</v>
      </c>
      <c r="R11" s="41">
        <f t="shared" si="1"/>
        <v>0.25824175824175827</v>
      </c>
    </row>
    <row r="12" spans="1:18" s="23" customFormat="1" x14ac:dyDescent="0.2">
      <c r="A12" s="1" t="s">
        <v>19</v>
      </c>
      <c r="B12" s="33">
        <v>1</v>
      </c>
      <c r="C12" s="38">
        <v>0</v>
      </c>
      <c r="D12" s="38">
        <v>1</v>
      </c>
      <c r="E12" s="38">
        <v>125</v>
      </c>
      <c r="F12" s="38">
        <v>4</v>
      </c>
      <c r="G12" s="64">
        <v>1</v>
      </c>
      <c r="H12" s="66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28">
        <v>529</v>
      </c>
      <c r="O12" s="15">
        <v>13</v>
      </c>
      <c r="P12" s="40">
        <f t="shared" si="0"/>
        <v>542</v>
      </c>
      <c r="Q12" s="15">
        <v>161</v>
      </c>
      <c r="R12" s="41">
        <f t="shared" si="1"/>
        <v>0.29704797047970477</v>
      </c>
    </row>
    <row r="13" spans="1:18" s="23" customFormat="1" x14ac:dyDescent="0.2">
      <c r="A13" s="1" t="s">
        <v>20</v>
      </c>
      <c r="B13" s="33">
        <v>0</v>
      </c>
      <c r="C13" s="38">
        <v>0</v>
      </c>
      <c r="D13" s="38">
        <v>0</v>
      </c>
      <c r="E13" s="38">
        <v>72</v>
      </c>
      <c r="F13" s="38">
        <v>0</v>
      </c>
      <c r="G13" s="64">
        <v>0</v>
      </c>
      <c r="H13" s="66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28">
        <v>438</v>
      </c>
      <c r="O13" s="15">
        <v>6</v>
      </c>
      <c r="P13" s="40">
        <f t="shared" si="0"/>
        <v>444</v>
      </c>
      <c r="Q13" s="15">
        <v>114</v>
      </c>
      <c r="R13" s="41">
        <f t="shared" si="1"/>
        <v>0.25675675675675674</v>
      </c>
    </row>
    <row r="14" spans="1:18" s="23" customFormat="1" x14ac:dyDescent="0.2">
      <c r="A14" s="1" t="s">
        <v>21</v>
      </c>
      <c r="B14" s="33">
        <v>0</v>
      </c>
      <c r="C14" s="38">
        <v>0</v>
      </c>
      <c r="D14" s="38">
        <v>1</v>
      </c>
      <c r="E14" s="38">
        <v>168</v>
      </c>
      <c r="F14" s="38">
        <v>3</v>
      </c>
      <c r="G14" s="64">
        <v>1</v>
      </c>
      <c r="H14" s="66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28">
        <v>861</v>
      </c>
      <c r="O14" s="15">
        <v>24</v>
      </c>
      <c r="P14" s="40">
        <f t="shared" si="0"/>
        <v>885</v>
      </c>
      <c r="Q14" s="15">
        <v>236</v>
      </c>
      <c r="R14" s="41">
        <f t="shared" si="1"/>
        <v>0.26666666666666666</v>
      </c>
    </row>
    <row r="15" spans="1:18" s="23" customFormat="1" x14ac:dyDescent="0.2">
      <c r="A15" s="1" t="s">
        <v>22</v>
      </c>
      <c r="B15" s="33">
        <v>1</v>
      </c>
      <c r="C15" s="38">
        <v>0</v>
      </c>
      <c r="D15" s="38">
        <v>1</v>
      </c>
      <c r="E15" s="38">
        <v>146</v>
      </c>
      <c r="F15" s="38">
        <v>4</v>
      </c>
      <c r="G15" s="64">
        <v>1</v>
      </c>
      <c r="H15" s="66">
        <v>0</v>
      </c>
      <c r="I15" s="38">
        <v>0</v>
      </c>
      <c r="J15" s="38">
        <v>0</v>
      </c>
      <c r="K15" s="38">
        <v>1</v>
      </c>
      <c r="L15" s="38">
        <v>0</v>
      </c>
      <c r="M15" s="38">
        <v>0</v>
      </c>
      <c r="N15" s="28">
        <v>857</v>
      </c>
      <c r="O15" s="15">
        <v>16</v>
      </c>
      <c r="P15" s="40">
        <f t="shared" si="0"/>
        <v>873</v>
      </c>
      <c r="Q15" s="15">
        <v>240</v>
      </c>
      <c r="R15" s="41">
        <f t="shared" si="1"/>
        <v>0.27491408934707906</v>
      </c>
    </row>
    <row r="16" spans="1:18" s="23" customFormat="1" x14ac:dyDescent="0.2">
      <c r="A16" s="1" t="s">
        <v>23</v>
      </c>
      <c r="B16" s="33">
        <v>2</v>
      </c>
      <c r="C16" s="38">
        <v>0</v>
      </c>
      <c r="D16" s="38">
        <v>1</v>
      </c>
      <c r="E16" s="38">
        <v>154</v>
      </c>
      <c r="F16" s="38">
        <v>2</v>
      </c>
      <c r="G16" s="64">
        <v>1</v>
      </c>
      <c r="H16" s="66">
        <v>2</v>
      </c>
      <c r="I16" s="38">
        <v>0</v>
      </c>
      <c r="J16" s="38">
        <v>0</v>
      </c>
      <c r="K16" s="38">
        <v>0</v>
      </c>
      <c r="L16" s="38">
        <v>0</v>
      </c>
      <c r="M16" s="38">
        <v>1</v>
      </c>
      <c r="N16" s="28">
        <v>845</v>
      </c>
      <c r="O16" s="15">
        <v>11</v>
      </c>
      <c r="P16" s="40">
        <f t="shared" si="0"/>
        <v>856</v>
      </c>
      <c r="Q16" s="15">
        <v>220</v>
      </c>
      <c r="R16" s="41">
        <f t="shared" si="1"/>
        <v>0.2570093457943925</v>
      </c>
    </row>
    <row r="17" spans="1:18" s="23" customFormat="1" x14ac:dyDescent="0.2">
      <c r="A17" s="1" t="s">
        <v>24</v>
      </c>
      <c r="B17" s="33">
        <v>4</v>
      </c>
      <c r="C17" s="38">
        <v>0</v>
      </c>
      <c r="D17" s="38">
        <v>0</v>
      </c>
      <c r="E17" s="38">
        <v>172</v>
      </c>
      <c r="F17" s="38">
        <v>7</v>
      </c>
      <c r="G17" s="64">
        <v>3</v>
      </c>
      <c r="H17" s="66">
        <v>2</v>
      </c>
      <c r="I17" s="38">
        <v>0</v>
      </c>
      <c r="J17" s="38">
        <v>0</v>
      </c>
      <c r="K17" s="38">
        <v>1</v>
      </c>
      <c r="L17" s="38">
        <v>0</v>
      </c>
      <c r="M17" s="38">
        <v>0</v>
      </c>
      <c r="N17" s="28">
        <v>874</v>
      </c>
      <c r="O17" s="15">
        <v>26</v>
      </c>
      <c r="P17" s="40">
        <f t="shared" si="0"/>
        <v>900</v>
      </c>
      <c r="Q17" s="15">
        <v>277</v>
      </c>
      <c r="R17" s="41">
        <f t="shared" si="1"/>
        <v>0.30777777777777776</v>
      </c>
    </row>
    <row r="18" spans="1:18" s="23" customFormat="1" x14ac:dyDescent="0.2">
      <c r="A18" s="1" t="s">
        <v>25</v>
      </c>
      <c r="B18" s="33">
        <v>0</v>
      </c>
      <c r="C18" s="38">
        <v>1</v>
      </c>
      <c r="D18" s="38">
        <v>0</v>
      </c>
      <c r="E18" s="38">
        <v>101</v>
      </c>
      <c r="F18" s="38">
        <v>1</v>
      </c>
      <c r="G18" s="64">
        <v>2</v>
      </c>
      <c r="H18" s="66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28">
        <v>514</v>
      </c>
      <c r="O18" s="15">
        <v>8</v>
      </c>
      <c r="P18" s="40">
        <f t="shared" si="0"/>
        <v>522</v>
      </c>
      <c r="Q18" s="15">
        <v>142</v>
      </c>
      <c r="R18" s="41">
        <f t="shared" si="1"/>
        <v>0.27203065134099619</v>
      </c>
    </row>
    <row r="19" spans="1:18" s="23" customFormat="1" x14ac:dyDescent="0.2">
      <c r="A19" s="1" t="s">
        <v>26</v>
      </c>
      <c r="B19" s="33">
        <v>2</v>
      </c>
      <c r="C19" s="38">
        <v>1</v>
      </c>
      <c r="D19" s="38">
        <v>0</v>
      </c>
      <c r="E19" s="38">
        <v>186</v>
      </c>
      <c r="F19" s="38">
        <v>5</v>
      </c>
      <c r="G19" s="64">
        <v>4</v>
      </c>
      <c r="H19" s="66">
        <v>1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28">
        <v>946</v>
      </c>
      <c r="O19" s="15">
        <v>27</v>
      </c>
      <c r="P19" s="40">
        <f t="shared" si="0"/>
        <v>973</v>
      </c>
      <c r="Q19" s="15">
        <v>289</v>
      </c>
      <c r="R19" s="41">
        <f t="shared" si="1"/>
        <v>0.29701952723535457</v>
      </c>
    </row>
    <row r="20" spans="1:18" s="23" customFormat="1" x14ac:dyDescent="0.2">
      <c r="A20" s="1" t="s">
        <v>27</v>
      </c>
      <c r="B20" s="33">
        <v>0</v>
      </c>
      <c r="C20" s="38">
        <v>1</v>
      </c>
      <c r="D20" s="38">
        <v>1</v>
      </c>
      <c r="E20" s="38">
        <v>169</v>
      </c>
      <c r="F20" s="38">
        <v>3</v>
      </c>
      <c r="G20" s="64">
        <v>7</v>
      </c>
      <c r="H20" s="66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28">
        <v>837</v>
      </c>
      <c r="O20" s="15">
        <v>25</v>
      </c>
      <c r="P20" s="40">
        <f t="shared" si="0"/>
        <v>862</v>
      </c>
      <c r="Q20" s="15">
        <v>269</v>
      </c>
      <c r="R20" s="41">
        <f t="shared" si="1"/>
        <v>0.31206496519721577</v>
      </c>
    </row>
    <row r="21" spans="1:18" s="23" customFormat="1" x14ac:dyDescent="0.2">
      <c r="A21" s="1" t="s">
        <v>28</v>
      </c>
      <c r="B21" s="33">
        <v>1</v>
      </c>
      <c r="C21" s="38">
        <v>2</v>
      </c>
      <c r="D21" s="38">
        <v>5</v>
      </c>
      <c r="E21" s="38">
        <v>230</v>
      </c>
      <c r="F21" s="38">
        <v>4</v>
      </c>
      <c r="G21" s="64">
        <v>2</v>
      </c>
      <c r="H21" s="66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28">
        <v>1132</v>
      </c>
      <c r="O21" s="15">
        <v>44</v>
      </c>
      <c r="P21" s="40">
        <f t="shared" si="0"/>
        <v>1176</v>
      </c>
      <c r="Q21" s="15">
        <v>357</v>
      </c>
      <c r="R21" s="41">
        <f t="shared" si="1"/>
        <v>0.30357142857142855</v>
      </c>
    </row>
    <row r="22" spans="1:18" s="23" customFormat="1" x14ac:dyDescent="0.2">
      <c r="A22" s="1" t="s">
        <v>29</v>
      </c>
      <c r="B22" s="33">
        <v>0</v>
      </c>
      <c r="C22" s="38">
        <v>1</v>
      </c>
      <c r="D22" s="38">
        <v>1</v>
      </c>
      <c r="E22" s="38">
        <v>137</v>
      </c>
      <c r="F22" s="38">
        <v>1</v>
      </c>
      <c r="G22" s="64">
        <v>3</v>
      </c>
      <c r="H22" s="66">
        <v>0</v>
      </c>
      <c r="I22" s="38">
        <v>0</v>
      </c>
      <c r="J22" s="38">
        <v>0</v>
      </c>
      <c r="K22" s="38">
        <v>0</v>
      </c>
      <c r="L22" s="38">
        <v>3</v>
      </c>
      <c r="M22" s="38">
        <v>2</v>
      </c>
      <c r="N22" s="28">
        <v>788</v>
      </c>
      <c r="O22" s="15">
        <v>20</v>
      </c>
      <c r="P22" s="40">
        <f t="shared" si="0"/>
        <v>808</v>
      </c>
      <c r="Q22" s="15">
        <v>218</v>
      </c>
      <c r="R22" s="41">
        <f t="shared" si="1"/>
        <v>0.26980198019801982</v>
      </c>
    </row>
    <row r="23" spans="1:18" s="23" customFormat="1" x14ac:dyDescent="0.2">
      <c r="A23" s="1" t="s">
        <v>30</v>
      </c>
      <c r="B23" s="33">
        <v>1</v>
      </c>
      <c r="C23" s="38">
        <v>1</v>
      </c>
      <c r="D23" s="38">
        <v>0</v>
      </c>
      <c r="E23" s="38">
        <v>59</v>
      </c>
      <c r="F23" s="38">
        <v>0</v>
      </c>
      <c r="G23" s="64">
        <v>0</v>
      </c>
      <c r="H23" s="66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28">
        <v>346</v>
      </c>
      <c r="O23" s="15">
        <v>2</v>
      </c>
      <c r="P23" s="40">
        <f t="shared" si="0"/>
        <v>348</v>
      </c>
      <c r="Q23" s="15">
        <v>92</v>
      </c>
      <c r="R23" s="41">
        <f t="shared" si="1"/>
        <v>0.26436781609195403</v>
      </c>
    </row>
    <row r="24" spans="1:18" s="23" customFormat="1" x14ac:dyDescent="0.2">
      <c r="A24" s="1" t="s">
        <v>31</v>
      </c>
      <c r="B24" s="33">
        <v>1</v>
      </c>
      <c r="C24" s="38">
        <v>0</v>
      </c>
      <c r="D24" s="38">
        <v>1</v>
      </c>
      <c r="E24" s="38">
        <v>60</v>
      </c>
      <c r="F24" s="38">
        <v>1</v>
      </c>
      <c r="G24" s="64">
        <v>0</v>
      </c>
      <c r="H24" s="66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28">
        <v>381</v>
      </c>
      <c r="O24" s="15">
        <v>9</v>
      </c>
      <c r="P24" s="40">
        <f t="shared" si="0"/>
        <v>390</v>
      </c>
      <c r="Q24" s="15">
        <v>86</v>
      </c>
      <c r="R24" s="41">
        <f t="shared" si="1"/>
        <v>0.22051282051282051</v>
      </c>
    </row>
    <row r="25" spans="1:18" s="23" customFormat="1" x14ac:dyDescent="0.2">
      <c r="A25" s="1" t="s">
        <v>32</v>
      </c>
      <c r="B25" s="33">
        <v>0</v>
      </c>
      <c r="C25" s="38">
        <v>0</v>
      </c>
      <c r="D25" s="38">
        <v>0</v>
      </c>
      <c r="E25" s="38">
        <v>65</v>
      </c>
      <c r="F25" s="38">
        <v>0</v>
      </c>
      <c r="G25" s="64">
        <v>2</v>
      </c>
      <c r="H25" s="66">
        <v>1</v>
      </c>
      <c r="I25" s="38">
        <v>1</v>
      </c>
      <c r="J25" s="38">
        <v>0</v>
      </c>
      <c r="K25" s="38">
        <v>1</v>
      </c>
      <c r="L25" s="38">
        <v>0</v>
      </c>
      <c r="M25" s="38">
        <v>0</v>
      </c>
      <c r="N25" s="28">
        <v>969</v>
      </c>
      <c r="O25" s="15">
        <v>23</v>
      </c>
      <c r="P25" s="40">
        <f t="shared" si="0"/>
        <v>992</v>
      </c>
      <c r="Q25" s="15">
        <v>185</v>
      </c>
      <c r="R25" s="41">
        <f t="shared" si="1"/>
        <v>0.18649193548387097</v>
      </c>
    </row>
    <row r="26" spans="1:18" s="23" customFormat="1" x14ac:dyDescent="0.2">
      <c r="A26" s="1" t="s">
        <v>33</v>
      </c>
      <c r="B26" s="33">
        <v>0</v>
      </c>
      <c r="C26" s="38">
        <v>0</v>
      </c>
      <c r="D26" s="38">
        <v>0</v>
      </c>
      <c r="E26" s="38">
        <v>66</v>
      </c>
      <c r="F26" s="38">
        <v>1</v>
      </c>
      <c r="G26" s="64">
        <v>0</v>
      </c>
      <c r="H26" s="66">
        <v>0</v>
      </c>
      <c r="I26" s="38">
        <v>0</v>
      </c>
      <c r="J26" s="38">
        <v>0</v>
      </c>
      <c r="K26" s="38">
        <v>0</v>
      </c>
      <c r="L26" s="38">
        <v>1</v>
      </c>
      <c r="M26" s="38">
        <v>1</v>
      </c>
      <c r="N26" s="28">
        <v>911</v>
      </c>
      <c r="O26" s="15">
        <v>39</v>
      </c>
      <c r="P26" s="40">
        <f t="shared" si="0"/>
        <v>950</v>
      </c>
      <c r="Q26" s="15">
        <v>181</v>
      </c>
      <c r="R26" s="41">
        <f t="shared" si="1"/>
        <v>0.19052631578947368</v>
      </c>
    </row>
    <row r="27" spans="1:18" s="23" customFormat="1" x14ac:dyDescent="0.2">
      <c r="A27" s="1" t="s">
        <v>34</v>
      </c>
      <c r="B27" s="33">
        <v>0</v>
      </c>
      <c r="C27" s="38">
        <v>0</v>
      </c>
      <c r="D27" s="38">
        <v>3</v>
      </c>
      <c r="E27" s="38">
        <v>77</v>
      </c>
      <c r="F27" s="38">
        <v>3</v>
      </c>
      <c r="G27" s="64">
        <v>3</v>
      </c>
      <c r="H27" s="66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28">
        <v>896</v>
      </c>
      <c r="O27" s="15">
        <v>27</v>
      </c>
      <c r="P27" s="40">
        <f t="shared" si="0"/>
        <v>923</v>
      </c>
      <c r="Q27" s="15">
        <v>194</v>
      </c>
      <c r="R27" s="41">
        <f t="shared" si="1"/>
        <v>0.21018418201516792</v>
      </c>
    </row>
    <row r="28" spans="1:18" s="23" customFormat="1" x14ac:dyDescent="0.2">
      <c r="A28" s="1" t="s">
        <v>35</v>
      </c>
      <c r="B28" s="33">
        <v>2</v>
      </c>
      <c r="C28" s="38">
        <v>1</v>
      </c>
      <c r="D28" s="38">
        <v>1</v>
      </c>
      <c r="E28" s="38">
        <v>91</v>
      </c>
      <c r="F28" s="38">
        <v>3</v>
      </c>
      <c r="G28" s="64">
        <v>7</v>
      </c>
      <c r="H28" s="66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28">
        <v>892</v>
      </c>
      <c r="O28" s="15">
        <v>21</v>
      </c>
      <c r="P28" s="40">
        <f t="shared" si="0"/>
        <v>913</v>
      </c>
      <c r="Q28" s="15">
        <v>210</v>
      </c>
      <c r="R28" s="41">
        <f t="shared" si="1"/>
        <v>0.23001095290251916</v>
      </c>
    </row>
    <row r="29" spans="1:18" s="23" customFormat="1" x14ac:dyDescent="0.2">
      <c r="A29" s="1" t="s">
        <v>36</v>
      </c>
      <c r="B29" s="33">
        <v>0</v>
      </c>
      <c r="C29" s="38">
        <v>2</v>
      </c>
      <c r="D29" s="38">
        <v>0</v>
      </c>
      <c r="E29" s="38">
        <v>116</v>
      </c>
      <c r="F29" s="38">
        <v>1</v>
      </c>
      <c r="G29" s="64">
        <v>1</v>
      </c>
      <c r="H29" s="66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28">
        <v>830</v>
      </c>
      <c r="O29" s="15">
        <v>12</v>
      </c>
      <c r="P29" s="40">
        <f t="shared" si="0"/>
        <v>842</v>
      </c>
      <c r="Q29" s="15">
        <v>191</v>
      </c>
      <c r="R29" s="41">
        <f t="shared" si="1"/>
        <v>0.22684085510688837</v>
      </c>
    </row>
    <row r="30" spans="1:18" s="23" customFormat="1" x14ac:dyDescent="0.2">
      <c r="A30" s="1" t="s">
        <v>37</v>
      </c>
      <c r="B30" s="33">
        <v>0</v>
      </c>
      <c r="C30" s="38">
        <v>1</v>
      </c>
      <c r="D30" s="38">
        <v>1</v>
      </c>
      <c r="E30" s="38">
        <v>124</v>
      </c>
      <c r="F30" s="38">
        <v>0</v>
      </c>
      <c r="G30" s="64">
        <v>1</v>
      </c>
      <c r="H30" s="66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28">
        <v>949</v>
      </c>
      <c r="O30" s="15">
        <v>16</v>
      </c>
      <c r="P30" s="40">
        <f t="shared" si="0"/>
        <v>965</v>
      </c>
      <c r="Q30" s="15">
        <v>200</v>
      </c>
      <c r="R30" s="41">
        <f t="shared" si="1"/>
        <v>0.20725388601036268</v>
      </c>
    </row>
    <row r="31" spans="1:18" s="23" customFormat="1" x14ac:dyDescent="0.2">
      <c r="A31" s="1" t="s">
        <v>38</v>
      </c>
      <c r="B31" s="33">
        <v>1</v>
      </c>
      <c r="C31" s="38">
        <v>0</v>
      </c>
      <c r="D31" s="38">
        <v>0</v>
      </c>
      <c r="E31" s="38">
        <v>93</v>
      </c>
      <c r="F31" s="38">
        <v>3</v>
      </c>
      <c r="G31" s="64">
        <v>3</v>
      </c>
      <c r="H31" s="66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28">
        <v>908</v>
      </c>
      <c r="O31" s="15">
        <v>27</v>
      </c>
      <c r="P31" s="40">
        <f t="shared" si="0"/>
        <v>935</v>
      </c>
      <c r="Q31" s="15">
        <v>218</v>
      </c>
      <c r="R31" s="41">
        <f t="shared" si="1"/>
        <v>0.23315508021390374</v>
      </c>
    </row>
    <row r="32" spans="1:18" s="23" customFormat="1" x14ac:dyDescent="0.2">
      <c r="A32" s="1" t="s">
        <v>39</v>
      </c>
      <c r="B32" s="33">
        <v>2</v>
      </c>
      <c r="C32" s="38">
        <v>0</v>
      </c>
      <c r="D32" s="38">
        <v>1</v>
      </c>
      <c r="E32" s="38">
        <v>111</v>
      </c>
      <c r="F32" s="38">
        <v>3</v>
      </c>
      <c r="G32" s="64">
        <v>1</v>
      </c>
      <c r="H32" s="66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28">
        <v>813</v>
      </c>
      <c r="O32" s="15">
        <v>16</v>
      </c>
      <c r="P32" s="40">
        <f t="shared" si="0"/>
        <v>829</v>
      </c>
      <c r="Q32" s="15">
        <v>181</v>
      </c>
      <c r="R32" s="41">
        <f t="shared" si="1"/>
        <v>0.21833534378769601</v>
      </c>
    </row>
    <row r="33" spans="1:18" s="23" customFormat="1" x14ac:dyDescent="0.2">
      <c r="A33" s="1" t="s">
        <v>40</v>
      </c>
      <c r="B33" s="33">
        <v>0</v>
      </c>
      <c r="C33" s="38">
        <v>0</v>
      </c>
      <c r="D33" s="38">
        <v>0</v>
      </c>
      <c r="E33" s="38">
        <v>107</v>
      </c>
      <c r="F33" s="38">
        <v>2</v>
      </c>
      <c r="G33" s="64">
        <v>4</v>
      </c>
      <c r="H33" s="66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28">
        <v>1050</v>
      </c>
      <c r="O33" s="15">
        <v>17</v>
      </c>
      <c r="P33" s="40">
        <f t="shared" si="0"/>
        <v>1067</v>
      </c>
      <c r="Q33" s="15">
        <v>243</v>
      </c>
      <c r="R33" s="41">
        <f t="shared" si="1"/>
        <v>0.22774133083411435</v>
      </c>
    </row>
    <row r="34" spans="1:18" s="23" customFormat="1" x14ac:dyDescent="0.2">
      <c r="A34" s="1" t="s">
        <v>41</v>
      </c>
      <c r="B34" s="33">
        <v>1</v>
      </c>
      <c r="C34" s="38">
        <v>0</v>
      </c>
      <c r="D34" s="38">
        <v>0</v>
      </c>
      <c r="E34" s="38">
        <v>80</v>
      </c>
      <c r="F34" s="38">
        <v>0</v>
      </c>
      <c r="G34" s="64">
        <v>1</v>
      </c>
      <c r="H34" s="66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28">
        <v>745</v>
      </c>
      <c r="O34" s="15">
        <v>14</v>
      </c>
      <c r="P34" s="40">
        <f t="shared" si="0"/>
        <v>759</v>
      </c>
      <c r="Q34" s="15">
        <v>151</v>
      </c>
      <c r="R34" s="41">
        <f t="shared" si="1"/>
        <v>0.19894598155467721</v>
      </c>
    </row>
    <row r="35" spans="1:18" s="23" customFormat="1" x14ac:dyDescent="0.2">
      <c r="A35" s="1" t="s">
        <v>42</v>
      </c>
      <c r="B35" s="33">
        <v>0</v>
      </c>
      <c r="C35" s="38">
        <v>0</v>
      </c>
      <c r="D35" s="38">
        <v>1</v>
      </c>
      <c r="E35" s="38">
        <v>114</v>
      </c>
      <c r="F35" s="38">
        <v>3</v>
      </c>
      <c r="G35" s="64">
        <v>0</v>
      </c>
      <c r="H35" s="66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28">
        <v>935</v>
      </c>
      <c r="O35" s="15">
        <v>9</v>
      </c>
      <c r="P35" s="40">
        <f t="shared" si="0"/>
        <v>944</v>
      </c>
      <c r="Q35" s="15">
        <v>192</v>
      </c>
      <c r="R35" s="41">
        <f t="shared" si="1"/>
        <v>0.20338983050847459</v>
      </c>
    </row>
    <row r="36" spans="1:18" s="23" customFormat="1" x14ac:dyDescent="0.2">
      <c r="A36" s="1" t="s">
        <v>43</v>
      </c>
      <c r="B36" s="33">
        <v>1</v>
      </c>
      <c r="C36" s="38">
        <v>0</v>
      </c>
      <c r="D36" s="38">
        <v>1</v>
      </c>
      <c r="E36" s="38">
        <v>92</v>
      </c>
      <c r="F36" s="38">
        <v>3</v>
      </c>
      <c r="G36" s="64">
        <v>0</v>
      </c>
      <c r="H36" s="66">
        <v>0</v>
      </c>
      <c r="I36" s="38">
        <v>1</v>
      </c>
      <c r="J36" s="38">
        <v>0</v>
      </c>
      <c r="K36" s="38">
        <v>2</v>
      </c>
      <c r="L36" s="38">
        <v>0</v>
      </c>
      <c r="M36" s="38">
        <v>0</v>
      </c>
      <c r="N36" s="28">
        <v>897</v>
      </c>
      <c r="O36" s="15">
        <v>13</v>
      </c>
      <c r="P36" s="40">
        <f t="shared" si="0"/>
        <v>910</v>
      </c>
      <c r="Q36" s="15">
        <v>168</v>
      </c>
      <c r="R36" s="41">
        <f t="shared" si="1"/>
        <v>0.18461538461538463</v>
      </c>
    </row>
    <row r="37" spans="1:18" s="23" customFormat="1" x14ac:dyDescent="0.2">
      <c r="A37" s="1" t="s">
        <v>44</v>
      </c>
      <c r="B37" s="33">
        <v>0</v>
      </c>
      <c r="C37" s="38">
        <v>0</v>
      </c>
      <c r="D37" s="38">
        <v>1</v>
      </c>
      <c r="E37" s="38">
        <v>102</v>
      </c>
      <c r="F37" s="38">
        <v>1</v>
      </c>
      <c r="G37" s="64">
        <v>1</v>
      </c>
      <c r="H37" s="66">
        <v>0</v>
      </c>
      <c r="I37" s="38">
        <v>0</v>
      </c>
      <c r="J37" s="38">
        <v>0</v>
      </c>
      <c r="K37" s="38">
        <v>0</v>
      </c>
      <c r="L37" s="38">
        <v>0</v>
      </c>
      <c r="M37" s="38">
        <v>1</v>
      </c>
      <c r="N37" s="28">
        <v>1097</v>
      </c>
      <c r="O37" s="15">
        <v>30</v>
      </c>
      <c r="P37" s="40">
        <f t="shared" si="0"/>
        <v>1127</v>
      </c>
      <c r="Q37" s="15">
        <v>189</v>
      </c>
      <c r="R37" s="41">
        <f t="shared" si="1"/>
        <v>0.16770186335403728</v>
      </c>
    </row>
    <row r="38" spans="1:18" s="23" customFormat="1" x14ac:dyDescent="0.2">
      <c r="A38" s="1" t="s">
        <v>45</v>
      </c>
      <c r="B38" s="33">
        <v>0</v>
      </c>
      <c r="C38" s="38">
        <v>0</v>
      </c>
      <c r="D38" s="38">
        <v>1</v>
      </c>
      <c r="E38" s="38">
        <v>112</v>
      </c>
      <c r="F38" s="38">
        <v>3</v>
      </c>
      <c r="G38" s="64">
        <v>0</v>
      </c>
      <c r="H38" s="66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28">
        <v>1060</v>
      </c>
      <c r="O38" s="15">
        <v>25</v>
      </c>
      <c r="P38" s="40">
        <f t="shared" si="0"/>
        <v>1085</v>
      </c>
      <c r="Q38" s="15">
        <v>193</v>
      </c>
      <c r="R38" s="41">
        <f t="shared" si="1"/>
        <v>0.17788018433179723</v>
      </c>
    </row>
    <row r="39" spans="1:18" s="23" customFormat="1" x14ac:dyDescent="0.2">
      <c r="A39" s="1" t="s">
        <v>46</v>
      </c>
      <c r="B39" s="33">
        <v>0</v>
      </c>
      <c r="C39" s="38">
        <v>0</v>
      </c>
      <c r="D39" s="38">
        <v>0</v>
      </c>
      <c r="E39" s="38">
        <v>68</v>
      </c>
      <c r="F39" s="38">
        <v>2</v>
      </c>
      <c r="G39" s="64">
        <v>2</v>
      </c>
      <c r="H39" s="66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28">
        <v>595</v>
      </c>
      <c r="O39" s="15">
        <v>11</v>
      </c>
      <c r="P39" s="40">
        <f t="shared" si="0"/>
        <v>606</v>
      </c>
      <c r="Q39" s="15">
        <v>105</v>
      </c>
      <c r="R39" s="41">
        <f t="shared" si="1"/>
        <v>0.17326732673267325</v>
      </c>
    </row>
    <row r="40" spans="1:18" s="23" customFormat="1" x14ac:dyDescent="0.2">
      <c r="A40" s="1" t="s">
        <v>47</v>
      </c>
      <c r="B40" s="33">
        <v>1</v>
      </c>
      <c r="C40" s="38">
        <v>0</v>
      </c>
      <c r="D40" s="38">
        <v>0</v>
      </c>
      <c r="E40" s="38">
        <v>70</v>
      </c>
      <c r="F40" s="38">
        <v>2</v>
      </c>
      <c r="G40" s="64">
        <v>0</v>
      </c>
      <c r="H40" s="66">
        <v>0</v>
      </c>
      <c r="I40" s="38">
        <v>0</v>
      </c>
      <c r="J40" s="38">
        <v>1</v>
      </c>
      <c r="K40" s="38">
        <v>0</v>
      </c>
      <c r="L40" s="38">
        <v>1</v>
      </c>
      <c r="M40" s="38">
        <v>0</v>
      </c>
      <c r="N40" s="28">
        <v>698</v>
      </c>
      <c r="O40" s="15">
        <v>18</v>
      </c>
      <c r="P40" s="40">
        <f t="shared" si="0"/>
        <v>716</v>
      </c>
      <c r="Q40" s="15">
        <v>136</v>
      </c>
      <c r="R40" s="41">
        <f t="shared" si="1"/>
        <v>0.18994413407821228</v>
      </c>
    </row>
    <row r="41" spans="1:18" s="23" customFormat="1" x14ac:dyDescent="0.2">
      <c r="A41" s="1" t="s">
        <v>48</v>
      </c>
      <c r="B41" s="33">
        <v>1</v>
      </c>
      <c r="C41" s="38">
        <v>3</v>
      </c>
      <c r="D41" s="38">
        <v>2</v>
      </c>
      <c r="E41" s="38">
        <v>44</v>
      </c>
      <c r="F41" s="38">
        <v>4</v>
      </c>
      <c r="G41" s="64">
        <v>1</v>
      </c>
      <c r="H41" s="66">
        <v>1</v>
      </c>
      <c r="I41" s="38">
        <v>1</v>
      </c>
      <c r="J41" s="38">
        <v>0</v>
      </c>
      <c r="K41" s="38">
        <v>1</v>
      </c>
      <c r="L41" s="38">
        <v>0</v>
      </c>
      <c r="M41" s="38">
        <v>0</v>
      </c>
      <c r="N41" s="28">
        <v>767</v>
      </c>
      <c r="O41" s="15">
        <v>17</v>
      </c>
      <c r="P41" s="40">
        <f t="shared" si="0"/>
        <v>784</v>
      </c>
      <c r="Q41" s="15">
        <v>112</v>
      </c>
      <c r="R41" s="41">
        <f t="shared" si="1"/>
        <v>0.14285714285714285</v>
      </c>
    </row>
    <row r="42" spans="1:18" s="23" customFormat="1" x14ac:dyDescent="0.2">
      <c r="A42" s="1" t="s">
        <v>49</v>
      </c>
      <c r="B42" s="33">
        <v>1</v>
      </c>
      <c r="C42" s="38">
        <v>0</v>
      </c>
      <c r="D42" s="38">
        <v>1</v>
      </c>
      <c r="E42" s="38">
        <v>114</v>
      </c>
      <c r="F42" s="38">
        <v>1</v>
      </c>
      <c r="G42" s="64">
        <v>3</v>
      </c>
      <c r="H42" s="66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28">
        <v>884</v>
      </c>
      <c r="O42" s="15">
        <v>21</v>
      </c>
      <c r="P42" s="40">
        <f t="shared" si="0"/>
        <v>905</v>
      </c>
      <c r="Q42" s="15">
        <v>213</v>
      </c>
      <c r="R42" s="41">
        <f t="shared" si="1"/>
        <v>0.23535911602209944</v>
      </c>
    </row>
    <row r="43" spans="1:18" s="23" customFormat="1" x14ac:dyDescent="0.2">
      <c r="A43" s="1" t="s">
        <v>50</v>
      </c>
      <c r="B43" s="33">
        <v>2</v>
      </c>
      <c r="C43" s="38">
        <v>0</v>
      </c>
      <c r="D43" s="38">
        <v>0</v>
      </c>
      <c r="E43" s="38">
        <v>90</v>
      </c>
      <c r="F43" s="38">
        <v>2</v>
      </c>
      <c r="G43" s="64">
        <v>3</v>
      </c>
      <c r="H43" s="66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28">
        <v>954</v>
      </c>
      <c r="O43" s="15">
        <v>21</v>
      </c>
      <c r="P43" s="40">
        <f t="shared" si="0"/>
        <v>975</v>
      </c>
      <c r="Q43" s="15">
        <v>188</v>
      </c>
      <c r="R43" s="41">
        <f t="shared" si="1"/>
        <v>0.19282051282051282</v>
      </c>
    </row>
    <row r="44" spans="1:18" s="23" customFormat="1" x14ac:dyDescent="0.2">
      <c r="A44" s="1" t="s">
        <v>51</v>
      </c>
      <c r="B44" s="33">
        <v>1</v>
      </c>
      <c r="C44" s="38">
        <v>2</v>
      </c>
      <c r="D44" s="38">
        <v>2</v>
      </c>
      <c r="E44" s="38">
        <v>242</v>
      </c>
      <c r="F44" s="38">
        <v>2</v>
      </c>
      <c r="G44" s="64">
        <v>2</v>
      </c>
      <c r="H44" s="66">
        <v>1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28">
        <v>1904</v>
      </c>
      <c r="O44" s="15">
        <v>52</v>
      </c>
      <c r="P44" s="40">
        <f t="shared" si="0"/>
        <v>1956</v>
      </c>
      <c r="Q44" s="15">
        <v>421</v>
      </c>
      <c r="R44" s="41">
        <f t="shared" si="1"/>
        <v>0.21523517382413088</v>
      </c>
    </row>
    <row r="45" spans="1:18" s="23" customFormat="1" x14ac:dyDescent="0.2">
      <c r="A45" s="1" t="s">
        <v>52</v>
      </c>
      <c r="B45" s="33">
        <v>2</v>
      </c>
      <c r="C45" s="38">
        <v>1</v>
      </c>
      <c r="D45" s="38">
        <v>0</v>
      </c>
      <c r="E45" s="38">
        <v>90</v>
      </c>
      <c r="F45" s="38">
        <v>3</v>
      </c>
      <c r="G45" s="64">
        <v>2</v>
      </c>
      <c r="H45" s="66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28">
        <v>848</v>
      </c>
      <c r="O45" s="15">
        <v>12</v>
      </c>
      <c r="P45" s="40">
        <f t="shared" si="0"/>
        <v>860</v>
      </c>
      <c r="Q45" s="15">
        <v>166</v>
      </c>
      <c r="R45" s="41">
        <f t="shared" si="1"/>
        <v>0.19302325581395349</v>
      </c>
    </row>
    <row r="46" spans="1:18" s="23" customFormat="1" x14ac:dyDescent="0.2">
      <c r="A46" s="1" t="s">
        <v>53</v>
      </c>
      <c r="B46" s="33">
        <v>0</v>
      </c>
      <c r="C46" s="38">
        <v>0</v>
      </c>
      <c r="D46" s="38">
        <v>0</v>
      </c>
      <c r="E46" s="38">
        <v>71</v>
      </c>
      <c r="F46" s="38">
        <v>2</v>
      </c>
      <c r="G46" s="64">
        <v>3</v>
      </c>
      <c r="H46" s="66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28">
        <v>708</v>
      </c>
      <c r="O46" s="15">
        <v>10</v>
      </c>
      <c r="P46" s="40">
        <f t="shared" si="0"/>
        <v>718</v>
      </c>
      <c r="Q46" s="15">
        <v>148</v>
      </c>
      <c r="R46" s="41">
        <f t="shared" si="1"/>
        <v>0.20612813370473537</v>
      </c>
    </row>
    <row r="47" spans="1:18" s="23" customFormat="1" x14ac:dyDescent="0.2">
      <c r="A47" s="1" t="s">
        <v>54</v>
      </c>
      <c r="B47" s="33">
        <v>0</v>
      </c>
      <c r="C47" s="38">
        <v>1</v>
      </c>
      <c r="D47" s="38">
        <v>0</v>
      </c>
      <c r="E47" s="38">
        <v>122</v>
      </c>
      <c r="F47" s="38">
        <v>2</v>
      </c>
      <c r="G47" s="64">
        <v>10</v>
      </c>
      <c r="H47" s="66">
        <v>0</v>
      </c>
      <c r="I47" s="38">
        <v>0</v>
      </c>
      <c r="J47" s="38">
        <v>1</v>
      </c>
      <c r="K47" s="38">
        <v>0</v>
      </c>
      <c r="L47" s="38">
        <v>0</v>
      </c>
      <c r="M47" s="38">
        <v>0</v>
      </c>
      <c r="N47" s="28">
        <v>874</v>
      </c>
      <c r="O47" s="15">
        <v>18</v>
      </c>
      <c r="P47" s="40">
        <f t="shared" si="0"/>
        <v>892</v>
      </c>
      <c r="Q47" s="15">
        <v>233</v>
      </c>
      <c r="R47" s="41">
        <f t="shared" si="1"/>
        <v>0.26121076233183854</v>
      </c>
    </row>
    <row r="48" spans="1:18" s="23" customFormat="1" x14ac:dyDescent="0.2">
      <c r="A48" s="1" t="s">
        <v>55</v>
      </c>
      <c r="B48" s="33">
        <v>0</v>
      </c>
      <c r="C48" s="38">
        <v>0</v>
      </c>
      <c r="D48" s="38">
        <v>0</v>
      </c>
      <c r="E48" s="38">
        <v>90</v>
      </c>
      <c r="F48" s="38">
        <v>3</v>
      </c>
      <c r="G48" s="64">
        <v>5</v>
      </c>
      <c r="H48" s="66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28">
        <v>775</v>
      </c>
      <c r="O48" s="15">
        <v>8</v>
      </c>
      <c r="P48" s="40">
        <f t="shared" si="0"/>
        <v>783</v>
      </c>
      <c r="Q48" s="15">
        <v>169</v>
      </c>
      <c r="R48" s="41">
        <f t="shared" si="1"/>
        <v>0.21583652618135377</v>
      </c>
    </row>
    <row r="49" spans="1:18" s="23" customFormat="1" x14ac:dyDescent="0.2">
      <c r="A49" s="1" t="s">
        <v>56</v>
      </c>
      <c r="B49" s="33">
        <v>2</v>
      </c>
      <c r="C49" s="38">
        <v>0</v>
      </c>
      <c r="D49" s="38">
        <v>0</v>
      </c>
      <c r="E49" s="38">
        <v>96</v>
      </c>
      <c r="F49" s="38">
        <v>4</v>
      </c>
      <c r="G49" s="64">
        <v>0</v>
      </c>
      <c r="H49" s="66">
        <v>0</v>
      </c>
      <c r="I49" s="38">
        <v>0</v>
      </c>
      <c r="J49" s="38">
        <v>0</v>
      </c>
      <c r="K49" s="38">
        <v>0</v>
      </c>
      <c r="L49" s="38">
        <v>1</v>
      </c>
      <c r="M49" s="38">
        <v>0</v>
      </c>
      <c r="N49" s="28">
        <v>742</v>
      </c>
      <c r="O49" s="15">
        <v>7</v>
      </c>
      <c r="P49" s="40">
        <f t="shared" si="0"/>
        <v>749</v>
      </c>
      <c r="Q49" s="15">
        <v>141</v>
      </c>
      <c r="R49" s="41">
        <f t="shared" si="1"/>
        <v>0.18825100133511349</v>
      </c>
    </row>
    <row r="50" spans="1:18" s="23" customFormat="1" x14ac:dyDescent="0.2">
      <c r="A50" s="1" t="s">
        <v>57</v>
      </c>
      <c r="B50" s="33">
        <v>0</v>
      </c>
      <c r="C50" s="38">
        <v>0</v>
      </c>
      <c r="D50" s="38">
        <v>0</v>
      </c>
      <c r="E50" s="38">
        <v>131</v>
      </c>
      <c r="F50" s="38">
        <v>4</v>
      </c>
      <c r="G50" s="64">
        <v>1</v>
      </c>
      <c r="H50" s="66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28">
        <v>889</v>
      </c>
      <c r="O50" s="15">
        <v>16</v>
      </c>
      <c r="P50" s="40">
        <f t="shared" si="0"/>
        <v>905</v>
      </c>
      <c r="Q50" s="15">
        <v>204</v>
      </c>
      <c r="R50" s="41">
        <f t="shared" si="1"/>
        <v>0.22541436464088399</v>
      </c>
    </row>
    <row r="51" spans="1:18" x14ac:dyDescent="0.2">
      <c r="A51" s="4" t="s">
        <v>0</v>
      </c>
      <c r="B51" s="12">
        <f t="shared" ref="B51:Q51" si="2">SUM(B7:B50)</f>
        <v>37</v>
      </c>
      <c r="C51" s="12">
        <f t="shared" si="2"/>
        <v>20</v>
      </c>
      <c r="D51" s="12">
        <f t="shared" si="2"/>
        <v>32</v>
      </c>
      <c r="E51" s="12">
        <f t="shared" si="2"/>
        <v>5005</v>
      </c>
      <c r="F51" s="12">
        <f t="shared" si="2"/>
        <v>121</v>
      </c>
      <c r="G51" s="12">
        <f t="shared" si="2"/>
        <v>88</v>
      </c>
      <c r="H51" s="12">
        <f t="shared" si="2"/>
        <v>8</v>
      </c>
      <c r="I51" s="12">
        <f t="shared" si="2"/>
        <v>4</v>
      </c>
      <c r="J51" s="12">
        <f t="shared" si="2"/>
        <v>2</v>
      </c>
      <c r="K51" s="12">
        <f t="shared" si="2"/>
        <v>6</v>
      </c>
      <c r="L51" s="12">
        <f t="shared" si="2"/>
        <v>6</v>
      </c>
      <c r="M51" s="12">
        <f t="shared" si="2"/>
        <v>5</v>
      </c>
      <c r="N51" s="12">
        <f t="shared" si="2"/>
        <v>36409</v>
      </c>
      <c r="O51" s="12">
        <f t="shared" si="2"/>
        <v>810</v>
      </c>
      <c r="P51" s="12">
        <f t="shared" si="2"/>
        <v>37219</v>
      </c>
      <c r="Q51" s="12">
        <f t="shared" si="2"/>
        <v>8638</v>
      </c>
      <c r="R51" s="31">
        <f t="shared" si="1"/>
        <v>0.23208576264810984</v>
      </c>
    </row>
    <row r="52" spans="1:18" x14ac:dyDescent="0.2">
      <c r="A52" s="24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3"/>
      <c r="O52" s="23"/>
      <c r="P52" s="23"/>
      <c r="Q52" s="23"/>
      <c r="R52" s="23"/>
    </row>
    <row r="53" spans="1:18" x14ac:dyDescent="0.2">
      <c r="N53" s="23"/>
      <c r="O53" s="23"/>
      <c r="P53" s="23"/>
      <c r="Q53" s="23"/>
      <c r="R53" s="23"/>
    </row>
    <row r="54" spans="1:18" x14ac:dyDescent="0.2">
      <c r="N54" s="23"/>
      <c r="O54" s="23"/>
      <c r="P54" s="23"/>
      <c r="Q54" s="23"/>
      <c r="R54" s="23"/>
    </row>
  </sheetData>
  <mergeCells count="7">
    <mergeCell ref="N4:R4"/>
    <mergeCell ref="B1:M1"/>
    <mergeCell ref="N1:R1"/>
    <mergeCell ref="B2:M2"/>
    <mergeCell ref="N2:R2"/>
    <mergeCell ref="B3:M3"/>
    <mergeCell ref="N3:R3"/>
  </mergeCells>
  <printOptions horizontalCentered="1"/>
  <pageMargins left="0.7" right="0.7" top="0.75" bottom="0.75" header="0.3" footer="0.3"/>
  <pageSetup pageOrder="overThenDown" orientation="landscape" r:id="rId1"/>
  <headerFooter alignWithMargins="0">
    <oddHeader xml:space="preserve">&amp;C&amp;"Helv,Bold"TWIN FALLS COUNTY RESULTS
PRESIDENTIAL PRIMARY ELECTION    MARCH 10, 2020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5"/>
  <sheetViews>
    <sheetView workbookViewId="0">
      <selection activeCell="G13" sqref="G13"/>
    </sheetView>
  </sheetViews>
  <sheetFormatPr defaultRowHeight="12.75" x14ac:dyDescent="0.2"/>
  <cols>
    <col min="1" max="1" width="14.5703125" customWidth="1"/>
    <col min="2" max="2" width="10" customWidth="1"/>
    <col min="3" max="3" width="10.42578125" customWidth="1"/>
  </cols>
  <sheetData>
    <row r="1" spans="1:8" x14ac:dyDescent="0.2">
      <c r="A1" s="70"/>
      <c r="B1" s="113" t="s">
        <v>87</v>
      </c>
      <c r="C1" s="114"/>
      <c r="D1" s="115"/>
      <c r="E1" s="116"/>
      <c r="F1" s="116"/>
      <c r="G1" s="116"/>
      <c r="H1" s="117"/>
    </row>
    <row r="2" spans="1:8" x14ac:dyDescent="0.2">
      <c r="A2" s="71"/>
      <c r="B2" s="118" t="s">
        <v>88</v>
      </c>
      <c r="C2" s="119"/>
      <c r="D2" s="118" t="s">
        <v>2</v>
      </c>
      <c r="E2" s="120"/>
      <c r="F2" s="120"/>
      <c r="G2" s="120"/>
      <c r="H2" s="119"/>
    </row>
    <row r="3" spans="1:8" x14ac:dyDescent="0.2">
      <c r="A3" s="72"/>
      <c r="B3" s="118" t="s">
        <v>89</v>
      </c>
      <c r="C3" s="119"/>
      <c r="D3" s="118" t="s">
        <v>3</v>
      </c>
      <c r="E3" s="120"/>
      <c r="F3" s="120"/>
      <c r="G3" s="120"/>
      <c r="H3" s="119"/>
    </row>
    <row r="4" spans="1:8" x14ac:dyDescent="0.2">
      <c r="A4" s="71"/>
      <c r="B4" s="121" t="s">
        <v>90</v>
      </c>
      <c r="C4" s="122"/>
      <c r="D4" s="73"/>
      <c r="E4" s="74"/>
      <c r="F4" s="74"/>
      <c r="G4" s="74"/>
      <c r="H4" s="75"/>
    </row>
    <row r="5" spans="1:8" ht="63.75" thickBot="1" x14ac:dyDescent="0.25">
      <c r="A5" s="76" t="s">
        <v>4</v>
      </c>
      <c r="B5" s="77" t="s">
        <v>105</v>
      </c>
      <c r="C5" s="77" t="s">
        <v>106</v>
      </c>
      <c r="D5" s="78" t="s">
        <v>5</v>
      </c>
      <c r="E5" s="78" t="s">
        <v>6</v>
      </c>
      <c r="F5" s="78" t="s">
        <v>8</v>
      </c>
      <c r="G5" s="78" t="s">
        <v>9</v>
      </c>
      <c r="H5" s="79" t="s">
        <v>7</v>
      </c>
    </row>
    <row r="6" spans="1:8" ht="13.5" thickBot="1" x14ac:dyDescent="0.25">
      <c r="A6" s="80"/>
      <c r="B6" s="81"/>
      <c r="C6" s="81"/>
      <c r="D6" s="81"/>
      <c r="E6" s="81"/>
      <c r="F6" s="82"/>
      <c r="G6" s="81"/>
      <c r="H6" s="83"/>
    </row>
    <row r="7" spans="1:8" x14ac:dyDescent="0.2">
      <c r="A7" s="84" t="s">
        <v>14</v>
      </c>
      <c r="B7" s="65">
        <v>123</v>
      </c>
      <c r="C7" s="14">
        <v>103</v>
      </c>
      <c r="D7" s="13">
        <v>668</v>
      </c>
      <c r="E7" s="14">
        <v>17</v>
      </c>
      <c r="F7" s="85">
        <f t="shared" ref="F7:F11" si="0">IF(D7&lt;&gt;0,D7+E7,"")</f>
        <v>685</v>
      </c>
      <c r="G7" s="14">
        <v>236</v>
      </c>
      <c r="H7" s="86">
        <f t="shared" ref="H7:H13" si="1">IF(G7&lt;&gt;0,G7/F7,"")</f>
        <v>0.34452554744525549</v>
      </c>
    </row>
    <row r="8" spans="1:8" x14ac:dyDescent="0.2">
      <c r="A8" s="84" t="s">
        <v>15</v>
      </c>
      <c r="B8" s="87">
        <v>101</v>
      </c>
      <c r="C8" s="68">
        <v>117</v>
      </c>
      <c r="D8" s="88">
        <v>809</v>
      </c>
      <c r="E8" s="68">
        <v>18</v>
      </c>
      <c r="F8" s="89">
        <f t="shared" si="0"/>
        <v>827</v>
      </c>
      <c r="G8" s="68">
        <v>229</v>
      </c>
      <c r="H8" s="86">
        <f t="shared" si="1"/>
        <v>0.27690447400241835</v>
      </c>
    </row>
    <row r="9" spans="1:8" x14ac:dyDescent="0.2">
      <c r="A9" s="84" t="s">
        <v>16</v>
      </c>
      <c r="B9" s="87">
        <v>79</v>
      </c>
      <c r="C9" s="68">
        <v>89</v>
      </c>
      <c r="D9" s="88">
        <v>673</v>
      </c>
      <c r="E9" s="68">
        <v>12</v>
      </c>
      <c r="F9" s="89">
        <f t="shared" si="0"/>
        <v>685</v>
      </c>
      <c r="G9" s="68">
        <f>168+7</f>
        <v>175</v>
      </c>
      <c r="H9" s="86">
        <f t="shared" si="1"/>
        <v>0.25547445255474455</v>
      </c>
    </row>
    <row r="10" spans="1:8" x14ac:dyDescent="0.2">
      <c r="A10" s="84" t="s">
        <v>17</v>
      </c>
      <c r="B10" s="87">
        <v>75</v>
      </c>
      <c r="C10" s="68">
        <v>94</v>
      </c>
      <c r="D10" s="88">
        <v>609</v>
      </c>
      <c r="E10" s="68">
        <v>13</v>
      </c>
      <c r="F10" s="89">
        <f t="shared" si="0"/>
        <v>622</v>
      </c>
      <c r="G10" s="68">
        <f>169+8</f>
        <v>177</v>
      </c>
      <c r="H10" s="86">
        <f t="shared" si="1"/>
        <v>0.28456591639871381</v>
      </c>
    </row>
    <row r="11" spans="1:8" x14ac:dyDescent="0.2">
      <c r="A11" s="84" t="s">
        <v>18</v>
      </c>
      <c r="B11" s="87">
        <v>106</v>
      </c>
      <c r="C11" s="68">
        <v>79</v>
      </c>
      <c r="D11" s="88">
        <v>709</v>
      </c>
      <c r="E11" s="68">
        <v>19</v>
      </c>
      <c r="F11" s="89">
        <f t="shared" si="0"/>
        <v>728</v>
      </c>
      <c r="G11" s="68">
        <v>188</v>
      </c>
      <c r="H11" s="86">
        <f t="shared" si="1"/>
        <v>0.25824175824175827</v>
      </c>
    </row>
    <row r="12" spans="1:8" x14ac:dyDescent="0.2">
      <c r="A12" s="90" t="s">
        <v>20</v>
      </c>
      <c r="B12" s="91">
        <v>48</v>
      </c>
      <c r="C12" s="92">
        <v>46</v>
      </c>
      <c r="D12" s="88">
        <v>368</v>
      </c>
      <c r="E12" s="68">
        <v>3</v>
      </c>
      <c r="F12" s="89">
        <f t="shared" ref="F12" si="2">IF(D12&lt;&gt;0,D12+E12,"")</f>
        <v>371</v>
      </c>
      <c r="G12" s="68">
        <v>95</v>
      </c>
      <c r="H12" s="86">
        <f t="shared" ref="H12" si="3">IF(G12&lt;&gt;0,G12/F12,"")</f>
        <v>0.2560646900269542</v>
      </c>
    </row>
    <row r="13" spans="1:8" x14ac:dyDescent="0.2">
      <c r="A13" s="93" t="s">
        <v>0</v>
      </c>
      <c r="B13" s="94">
        <f t="shared" ref="B13:G13" si="4">SUM(B7:B12)</f>
        <v>532</v>
      </c>
      <c r="C13" s="94">
        <f t="shared" si="4"/>
        <v>528</v>
      </c>
      <c r="D13" s="94">
        <f t="shared" si="4"/>
        <v>3836</v>
      </c>
      <c r="E13" s="94">
        <f t="shared" si="4"/>
        <v>82</v>
      </c>
      <c r="F13" s="94">
        <f t="shared" si="4"/>
        <v>3918</v>
      </c>
      <c r="G13" s="94">
        <f t="shared" si="4"/>
        <v>1100</v>
      </c>
      <c r="H13" s="95">
        <f t="shared" si="1"/>
        <v>0.28075548749361917</v>
      </c>
    </row>
    <row r="17" spans="1:8" x14ac:dyDescent="0.2">
      <c r="A17" s="70"/>
      <c r="B17" s="113" t="s">
        <v>19</v>
      </c>
      <c r="C17" s="114"/>
      <c r="D17" s="115"/>
      <c r="E17" s="116"/>
      <c r="F17" s="116"/>
      <c r="G17" s="116"/>
      <c r="H17" s="117"/>
    </row>
    <row r="18" spans="1:8" x14ac:dyDescent="0.2">
      <c r="A18" s="71"/>
      <c r="B18" s="118" t="s">
        <v>91</v>
      </c>
      <c r="C18" s="119"/>
      <c r="D18" s="118" t="s">
        <v>2</v>
      </c>
      <c r="E18" s="120"/>
      <c r="F18" s="120"/>
      <c r="G18" s="120"/>
      <c r="H18" s="119"/>
    </row>
    <row r="19" spans="1:8" x14ac:dyDescent="0.2">
      <c r="A19" s="72"/>
      <c r="B19" s="118" t="s">
        <v>89</v>
      </c>
      <c r="C19" s="119"/>
      <c r="D19" s="118" t="s">
        <v>3</v>
      </c>
      <c r="E19" s="120"/>
      <c r="F19" s="120"/>
      <c r="G19" s="120"/>
      <c r="H19" s="119"/>
    </row>
    <row r="20" spans="1:8" x14ac:dyDescent="0.2">
      <c r="A20" s="71"/>
      <c r="B20" s="121" t="s">
        <v>92</v>
      </c>
      <c r="C20" s="122"/>
      <c r="D20" s="73"/>
      <c r="E20" s="74"/>
      <c r="F20" s="74"/>
      <c r="G20" s="74"/>
      <c r="H20" s="75"/>
    </row>
    <row r="21" spans="1:8" ht="63.75" thickBot="1" x14ac:dyDescent="0.25">
      <c r="A21" s="76" t="s">
        <v>4</v>
      </c>
      <c r="B21" s="77" t="s">
        <v>105</v>
      </c>
      <c r="C21" s="77" t="s">
        <v>106</v>
      </c>
      <c r="D21" s="78" t="s">
        <v>5</v>
      </c>
      <c r="E21" s="78" t="s">
        <v>6</v>
      </c>
      <c r="F21" s="78" t="s">
        <v>8</v>
      </c>
      <c r="G21" s="78" t="s">
        <v>9</v>
      </c>
      <c r="H21" s="79" t="s">
        <v>7</v>
      </c>
    </row>
    <row r="22" spans="1:8" ht="13.5" thickBot="1" x14ac:dyDescent="0.25">
      <c r="A22" s="80"/>
      <c r="B22" s="81"/>
      <c r="C22" s="81"/>
      <c r="D22" s="81"/>
      <c r="E22" s="81"/>
      <c r="F22" s="82"/>
      <c r="G22" s="81"/>
      <c r="H22" s="83"/>
    </row>
    <row r="23" spans="1:8" x14ac:dyDescent="0.2">
      <c r="A23" s="84" t="s">
        <v>19</v>
      </c>
      <c r="B23" s="65">
        <v>107</v>
      </c>
      <c r="C23" s="14">
        <v>51</v>
      </c>
      <c r="D23" s="13">
        <v>525</v>
      </c>
      <c r="E23" s="14">
        <v>13</v>
      </c>
      <c r="F23" s="85">
        <f t="shared" ref="F23" si="5">IF(D23&lt;&gt;0,D23+E23,"")</f>
        <v>538</v>
      </c>
      <c r="G23" s="14">
        <v>160</v>
      </c>
      <c r="H23" s="86">
        <f t="shared" ref="H23:H25" si="6">IF(G23&lt;&gt;0,G23/F23,"")</f>
        <v>0.29739776951672864</v>
      </c>
    </row>
    <row r="24" spans="1:8" x14ac:dyDescent="0.2">
      <c r="A24" s="84" t="s">
        <v>93</v>
      </c>
      <c r="B24" s="87">
        <v>0</v>
      </c>
      <c r="C24" s="68">
        <v>0</v>
      </c>
      <c r="D24" s="88">
        <v>0</v>
      </c>
      <c r="E24" s="68">
        <v>0</v>
      </c>
      <c r="F24" s="89">
        <v>0</v>
      </c>
      <c r="G24" s="68">
        <v>0</v>
      </c>
      <c r="H24" s="97" t="str">
        <f t="shared" si="6"/>
        <v/>
      </c>
    </row>
    <row r="25" spans="1:8" x14ac:dyDescent="0.2">
      <c r="A25" s="93" t="s">
        <v>0</v>
      </c>
      <c r="B25" s="94">
        <f t="shared" ref="B25:G25" si="7">SUM(B23:B24)</f>
        <v>107</v>
      </c>
      <c r="C25" s="94">
        <f t="shared" si="7"/>
        <v>51</v>
      </c>
      <c r="D25" s="94">
        <f t="shared" si="7"/>
        <v>525</v>
      </c>
      <c r="E25" s="94">
        <f t="shared" si="7"/>
        <v>13</v>
      </c>
      <c r="F25" s="94">
        <f t="shared" si="7"/>
        <v>538</v>
      </c>
      <c r="G25" s="94">
        <f t="shared" si="7"/>
        <v>160</v>
      </c>
      <c r="H25" s="95">
        <f t="shared" si="6"/>
        <v>0.29739776951672864</v>
      </c>
    </row>
  </sheetData>
  <mergeCells count="14">
    <mergeCell ref="B4:C4"/>
    <mergeCell ref="B20:C20"/>
    <mergeCell ref="B17:C17"/>
    <mergeCell ref="D17:H17"/>
    <mergeCell ref="B18:C18"/>
    <mergeCell ref="D18:H18"/>
    <mergeCell ref="B19:C19"/>
    <mergeCell ref="D19:H19"/>
    <mergeCell ref="B1:C1"/>
    <mergeCell ref="D1:H1"/>
    <mergeCell ref="B2:C2"/>
    <mergeCell ref="D2:H2"/>
    <mergeCell ref="B3:C3"/>
    <mergeCell ref="D3:H3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5"/>
  <sheetViews>
    <sheetView workbookViewId="0">
      <selection activeCell="G14" sqref="G14"/>
    </sheetView>
  </sheetViews>
  <sheetFormatPr defaultRowHeight="12.75" x14ac:dyDescent="0.2"/>
  <cols>
    <col min="2" max="2" width="10" customWidth="1"/>
    <col min="3" max="3" width="10.42578125" customWidth="1"/>
  </cols>
  <sheetData>
    <row r="1" spans="1:8" x14ac:dyDescent="0.2">
      <c r="A1" s="70"/>
      <c r="B1" s="113" t="s">
        <v>94</v>
      </c>
      <c r="C1" s="114"/>
      <c r="D1" s="115"/>
      <c r="E1" s="116"/>
      <c r="F1" s="116"/>
      <c r="G1" s="116"/>
      <c r="H1" s="117"/>
    </row>
    <row r="2" spans="1:8" x14ac:dyDescent="0.2">
      <c r="A2" s="71"/>
      <c r="B2" s="118" t="s">
        <v>95</v>
      </c>
      <c r="C2" s="119"/>
      <c r="D2" s="118" t="s">
        <v>2</v>
      </c>
      <c r="E2" s="120"/>
      <c r="F2" s="120"/>
      <c r="G2" s="120"/>
      <c r="H2" s="119"/>
    </row>
    <row r="3" spans="1:8" x14ac:dyDescent="0.2">
      <c r="A3" s="72"/>
      <c r="B3" s="118" t="s">
        <v>89</v>
      </c>
      <c r="C3" s="119"/>
      <c r="D3" s="118" t="s">
        <v>3</v>
      </c>
      <c r="E3" s="120"/>
      <c r="F3" s="120"/>
      <c r="G3" s="120"/>
      <c r="H3" s="119"/>
    </row>
    <row r="4" spans="1:8" x14ac:dyDescent="0.2">
      <c r="A4" s="71"/>
      <c r="B4" s="121" t="s">
        <v>96</v>
      </c>
      <c r="C4" s="122"/>
      <c r="D4" s="73"/>
      <c r="E4" s="74"/>
      <c r="F4" s="74"/>
      <c r="G4" s="74"/>
      <c r="H4" s="75"/>
    </row>
    <row r="5" spans="1:8" ht="63.75" thickBot="1" x14ac:dyDescent="0.25">
      <c r="A5" s="76" t="s">
        <v>4</v>
      </c>
      <c r="B5" s="77" t="s">
        <v>105</v>
      </c>
      <c r="C5" s="77" t="s">
        <v>106</v>
      </c>
      <c r="D5" s="78" t="s">
        <v>5</v>
      </c>
      <c r="E5" s="78" t="s">
        <v>6</v>
      </c>
      <c r="F5" s="78" t="s">
        <v>8</v>
      </c>
      <c r="G5" s="78" t="s">
        <v>9</v>
      </c>
      <c r="H5" s="79" t="s">
        <v>7</v>
      </c>
    </row>
    <row r="6" spans="1:8" ht="13.5" thickBot="1" x14ac:dyDescent="0.25">
      <c r="A6" s="80"/>
      <c r="B6" s="81"/>
      <c r="C6" s="81"/>
      <c r="D6" s="81"/>
      <c r="E6" s="81"/>
      <c r="F6" s="82"/>
      <c r="G6" s="81"/>
      <c r="H6" s="83"/>
    </row>
    <row r="7" spans="1:8" x14ac:dyDescent="0.2">
      <c r="A7" s="84" t="s">
        <v>14</v>
      </c>
      <c r="B7" s="65">
        <v>0</v>
      </c>
      <c r="C7" s="14">
        <v>0</v>
      </c>
      <c r="D7" s="13">
        <v>3</v>
      </c>
      <c r="E7" s="14">
        <v>0</v>
      </c>
      <c r="F7" s="85">
        <f t="shared" ref="F7:F13" si="0">IF(D7&lt;&gt;0,D7+E7,"")</f>
        <v>3</v>
      </c>
      <c r="G7" s="14">
        <v>0</v>
      </c>
      <c r="H7" s="86" t="str">
        <f t="shared" ref="H7:H14" si="1">IF(G7&lt;&gt;0,G7/F7,"")</f>
        <v/>
      </c>
    </row>
    <row r="8" spans="1:8" x14ac:dyDescent="0.2">
      <c r="A8" s="84" t="s">
        <v>19</v>
      </c>
      <c r="B8" s="87">
        <v>1</v>
      </c>
      <c r="C8" s="68">
        <v>0</v>
      </c>
      <c r="D8" s="88">
        <v>4</v>
      </c>
      <c r="E8" s="68">
        <v>0</v>
      </c>
      <c r="F8" s="89">
        <f t="shared" si="0"/>
        <v>4</v>
      </c>
      <c r="G8" s="68">
        <v>1</v>
      </c>
      <c r="H8" s="86">
        <f t="shared" si="1"/>
        <v>0.25</v>
      </c>
    </row>
    <row r="9" spans="1:8" x14ac:dyDescent="0.2">
      <c r="A9" s="84" t="s">
        <v>21</v>
      </c>
      <c r="B9" s="87">
        <v>140</v>
      </c>
      <c r="C9" s="68">
        <v>93</v>
      </c>
      <c r="D9" s="88">
        <v>861</v>
      </c>
      <c r="E9" s="68">
        <v>24</v>
      </c>
      <c r="F9" s="89">
        <f t="shared" si="0"/>
        <v>885</v>
      </c>
      <c r="G9" s="68">
        <v>236</v>
      </c>
      <c r="H9" s="86">
        <f t="shared" si="1"/>
        <v>0.26666666666666666</v>
      </c>
    </row>
    <row r="10" spans="1:8" x14ac:dyDescent="0.2">
      <c r="A10" s="84" t="s">
        <v>22</v>
      </c>
      <c r="B10" s="87">
        <v>142</v>
      </c>
      <c r="C10" s="68">
        <v>97</v>
      </c>
      <c r="D10" s="88">
        <v>857</v>
      </c>
      <c r="E10" s="68">
        <v>16</v>
      </c>
      <c r="F10" s="89">
        <f t="shared" si="0"/>
        <v>873</v>
      </c>
      <c r="G10" s="68">
        <v>240</v>
      </c>
      <c r="H10" s="86">
        <f t="shared" si="1"/>
        <v>0.27491408934707906</v>
      </c>
    </row>
    <row r="11" spans="1:8" x14ac:dyDescent="0.2">
      <c r="A11" s="84" t="s">
        <v>23</v>
      </c>
      <c r="B11" s="87">
        <v>130</v>
      </c>
      <c r="C11" s="68">
        <v>86</v>
      </c>
      <c r="D11" s="88">
        <v>845</v>
      </c>
      <c r="E11" s="68">
        <v>11</v>
      </c>
      <c r="F11" s="89">
        <f t="shared" si="0"/>
        <v>856</v>
      </c>
      <c r="G11" s="68">
        <v>220</v>
      </c>
      <c r="H11" s="86">
        <f t="shared" si="1"/>
        <v>0.2570093457943925</v>
      </c>
    </row>
    <row r="12" spans="1:8" x14ac:dyDescent="0.2">
      <c r="A12" s="96" t="s">
        <v>93</v>
      </c>
      <c r="B12" s="66">
        <v>79</v>
      </c>
      <c r="C12" s="15">
        <v>63</v>
      </c>
      <c r="D12" s="88">
        <v>509</v>
      </c>
      <c r="E12" s="68">
        <v>8</v>
      </c>
      <c r="F12" s="89">
        <f t="shared" si="0"/>
        <v>517</v>
      </c>
      <c r="G12" s="68">
        <v>142</v>
      </c>
      <c r="H12" s="86">
        <f t="shared" si="1"/>
        <v>0.27466150870406192</v>
      </c>
    </row>
    <row r="13" spans="1:8" x14ac:dyDescent="0.2">
      <c r="A13" s="90" t="s">
        <v>30</v>
      </c>
      <c r="B13" s="91">
        <v>50</v>
      </c>
      <c r="C13" s="92">
        <v>41</v>
      </c>
      <c r="D13" s="88">
        <v>346</v>
      </c>
      <c r="E13" s="68">
        <v>2</v>
      </c>
      <c r="F13" s="89">
        <f t="shared" si="0"/>
        <v>348</v>
      </c>
      <c r="G13" s="68">
        <v>92</v>
      </c>
      <c r="H13" s="86">
        <f t="shared" si="1"/>
        <v>0.26436781609195403</v>
      </c>
    </row>
    <row r="14" spans="1:8" x14ac:dyDescent="0.2">
      <c r="A14" s="93" t="s">
        <v>0</v>
      </c>
      <c r="B14" s="94">
        <f t="shared" ref="B14:G14" si="2">SUM(B7:B13)</f>
        <v>542</v>
      </c>
      <c r="C14" s="94">
        <f t="shared" si="2"/>
        <v>380</v>
      </c>
      <c r="D14" s="94">
        <f t="shared" si="2"/>
        <v>3425</v>
      </c>
      <c r="E14" s="94">
        <f t="shared" si="2"/>
        <v>61</v>
      </c>
      <c r="F14" s="94">
        <f t="shared" si="2"/>
        <v>3486</v>
      </c>
      <c r="G14" s="94">
        <f t="shared" si="2"/>
        <v>931</v>
      </c>
      <c r="H14" s="95">
        <f t="shared" si="1"/>
        <v>0.26706827309236947</v>
      </c>
    </row>
    <row r="18" spans="1:8" x14ac:dyDescent="0.2">
      <c r="A18" s="70"/>
      <c r="B18" s="113" t="s">
        <v>24</v>
      </c>
      <c r="C18" s="114"/>
      <c r="D18" s="115"/>
      <c r="E18" s="116"/>
      <c r="F18" s="116"/>
      <c r="G18" s="116"/>
      <c r="H18" s="117"/>
    </row>
    <row r="19" spans="1:8" x14ac:dyDescent="0.2">
      <c r="A19" s="71"/>
      <c r="B19" s="118" t="s">
        <v>97</v>
      </c>
      <c r="C19" s="119"/>
      <c r="D19" s="118" t="s">
        <v>2</v>
      </c>
      <c r="E19" s="120"/>
      <c r="F19" s="120"/>
      <c r="G19" s="120"/>
      <c r="H19" s="119"/>
    </row>
    <row r="20" spans="1:8" x14ac:dyDescent="0.2">
      <c r="A20" s="72"/>
      <c r="B20" s="118" t="s">
        <v>89</v>
      </c>
      <c r="C20" s="119"/>
      <c r="D20" s="118" t="s">
        <v>3</v>
      </c>
      <c r="E20" s="120"/>
      <c r="F20" s="120"/>
      <c r="G20" s="120"/>
      <c r="H20" s="119"/>
    </row>
    <row r="21" spans="1:8" x14ac:dyDescent="0.2">
      <c r="A21" s="71"/>
      <c r="B21" s="121" t="s">
        <v>101</v>
      </c>
      <c r="C21" s="122"/>
      <c r="D21" s="73"/>
      <c r="E21" s="74"/>
      <c r="F21" s="74"/>
      <c r="G21" s="74"/>
      <c r="H21" s="75"/>
    </row>
    <row r="22" spans="1:8" ht="63.75" thickBot="1" x14ac:dyDescent="0.25">
      <c r="A22" s="76" t="s">
        <v>4</v>
      </c>
      <c r="B22" s="77" t="s">
        <v>105</v>
      </c>
      <c r="C22" s="77" t="s">
        <v>106</v>
      </c>
      <c r="D22" s="78" t="s">
        <v>5</v>
      </c>
      <c r="E22" s="78" t="s">
        <v>6</v>
      </c>
      <c r="F22" s="78" t="s">
        <v>8</v>
      </c>
      <c r="G22" s="78" t="s">
        <v>9</v>
      </c>
      <c r="H22" s="79" t="s">
        <v>7</v>
      </c>
    </row>
    <row r="23" spans="1:8" ht="13.5" thickBot="1" x14ac:dyDescent="0.25">
      <c r="A23" s="80"/>
      <c r="B23" s="81"/>
      <c r="C23" s="81"/>
      <c r="D23" s="81"/>
      <c r="E23" s="81"/>
      <c r="F23" s="82"/>
      <c r="G23" s="81"/>
      <c r="H23" s="83"/>
    </row>
    <row r="24" spans="1:8" x14ac:dyDescent="0.2">
      <c r="A24" s="84" t="s">
        <v>24</v>
      </c>
      <c r="B24" s="65">
        <v>156</v>
      </c>
      <c r="C24" s="14">
        <v>117</v>
      </c>
      <c r="D24" s="13">
        <v>874</v>
      </c>
      <c r="E24" s="14">
        <v>26</v>
      </c>
      <c r="F24" s="85">
        <f t="shared" ref="F24" si="3">IF(D24&lt;&gt;0,D24+E24,"")</f>
        <v>900</v>
      </c>
      <c r="G24" s="14">
        <v>277</v>
      </c>
      <c r="H24" s="86">
        <f t="shared" ref="H24:H25" si="4">IF(G24&lt;&gt;0,G24/F24,"")</f>
        <v>0.30777777777777776</v>
      </c>
    </row>
    <row r="25" spans="1:8" x14ac:dyDescent="0.2">
      <c r="A25" s="93" t="s">
        <v>0</v>
      </c>
      <c r="B25" s="94">
        <f t="shared" ref="B25:G25" si="5">SUM(B24:B24)</f>
        <v>156</v>
      </c>
      <c r="C25" s="94">
        <f t="shared" si="5"/>
        <v>117</v>
      </c>
      <c r="D25" s="94">
        <f t="shared" si="5"/>
        <v>874</v>
      </c>
      <c r="E25" s="94">
        <f t="shared" si="5"/>
        <v>26</v>
      </c>
      <c r="F25" s="94">
        <f t="shared" si="5"/>
        <v>900</v>
      </c>
      <c r="G25" s="94">
        <f t="shared" si="5"/>
        <v>277</v>
      </c>
      <c r="H25" s="95">
        <f t="shared" si="4"/>
        <v>0.30777777777777776</v>
      </c>
    </row>
  </sheetData>
  <mergeCells count="14">
    <mergeCell ref="B21:C21"/>
    <mergeCell ref="B4:C4"/>
    <mergeCell ref="B18:C18"/>
    <mergeCell ref="D18:H18"/>
    <mergeCell ref="B19:C19"/>
    <mergeCell ref="D19:H19"/>
    <mergeCell ref="B20:C20"/>
    <mergeCell ref="D20:H20"/>
    <mergeCell ref="B1:C1"/>
    <mergeCell ref="D1:H1"/>
    <mergeCell ref="B2:C2"/>
    <mergeCell ref="D2:H2"/>
    <mergeCell ref="B3:C3"/>
    <mergeCell ref="D3:H3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3"/>
  <sheetViews>
    <sheetView workbookViewId="0">
      <selection activeCell="G12" sqref="G12"/>
    </sheetView>
  </sheetViews>
  <sheetFormatPr defaultRowHeight="12.75" x14ac:dyDescent="0.2"/>
  <cols>
    <col min="1" max="1" width="10.28515625" customWidth="1"/>
    <col min="2" max="2" width="10" customWidth="1"/>
    <col min="3" max="3" width="10.42578125" customWidth="1"/>
  </cols>
  <sheetData>
    <row r="1" spans="1:8" x14ac:dyDescent="0.2">
      <c r="A1" s="70"/>
      <c r="B1" s="113" t="s">
        <v>98</v>
      </c>
      <c r="C1" s="114"/>
      <c r="D1" s="115"/>
      <c r="E1" s="116"/>
      <c r="F1" s="116"/>
      <c r="G1" s="116"/>
      <c r="H1" s="117"/>
    </row>
    <row r="2" spans="1:8" x14ac:dyDescent="0.2">
      <c r="A2" s="71"/>
      <c r="B2" s="118" t="s">
        <v>99</v>
      </c>
      <c r="C2" s="119"/>
      <c r="D2" s="118" t="s">
        <v>2</v>
      </c>
      <c r="E2" s="120"/>
      <c r="F2" s="120"/>
      <c r="G2" s="120"/>
      <c r="H2" s="119"/>
    </row>
    <row r="3" spans="1:8" x14ac:dyDescent="0.2">
      <c r="A3" s="72"/>
      <c r="B3" s="118" t="s">
        <v>89</v>
      </c>
      <c r="C3" s="119"/>
      <c r="D3" s="118" t="s">
        <v>3</v>
      </c>
      <c r="E3" s="120"/>
      <c r="F3" s="120"/>
      <c r="G3" s="120"/>
      <c r="H3" s="119"/>
    </row>
    <row r="4" spans="1:8" x14ac:dyDescent="0.2">
      <c r="A4" s="71"/>
      <c r="B4" s="121" t="s">
        <v>100</v>
      </c>
      <c r="C4" s="122"/>
      <c r="D4" s="73"/>
      <c r="E4" s="74"/>
      <c r="F4" s="74"/>
      <c r="G4" s="74"/>
      <c r="H4" s="75"/>
    </row>
    <row r="5" spans="1:8" ht="63.75" thickBot="1" x14ac:dyDescent="0.25">
      <c r="A5" s="76" t="s">
        <v>4</v>
      </c>
      <c r="B5" s="77" t="s">
        <v>105</v>
      </c>
      <c r="C5" s="77" t="s">
        <v>106</v>
      </c>
      <c r="D5" s="78" t="s">
        <v>5</v>
      </c>
      <c r="E5" s="78" t="s">
        <v>6</v>
      </c>
      <c r="F5" s="78" t="s">
        <v>8</v>
      </c>
      <c r="G5" s="78" t="s">
        <v>9</v>
      </c>
      <c r="H5" s="79" t="s">
        <v>7</v>
      </c>
    </row>
    <row r="6" spans="1:8" ht="13.5" thickBot="1" x14ac:dyDescent="0.25">
      <c r="A6" s="80"/>
      <c r="B6" s="81"/>
      <c r="C6" s="81"/>
      <c r="D6" s="81"/>
      <c r="E6" s="81"/>
      <c r="F6" s="82"/>
      <c r="G6" s="81"/>
      <c r="H6" s="83"/>
    </row>
    <row r="7" spans="1:8" x14ac:dyDescent="0.2">
      <c r="A7" s="84" t="s">
        <v>26</v>
      </c>
      <c r="B7" s="65">
        <v>161</v>
      </c>
      <c r="C7" s="14">
        <v>123</v>
      </c>
      <c r="D7" s="13">
        <v>946</v>
      </c>
      <c r="E7" s="14">
        <v>27</v>
      </c>
      <c r="F7" s="85">
        <f t="shared" ref="F7:F11" si="0">IF(D7&lt;&gt;0,D7+E7,"")</f>
        <v>973</v>
      </c>
      <c r="G7" s="14">
        <v>289</v>
      </c>
      <c r="H7" s="86">
        <f t="shared" ref="H7:H12" si="1">IF(G7&lt;&gt;0,G7/F7,"")</f>
        <v>0.29701952723535457</v>
      </c>
    </row>
    <row r="8" spans="1:8" x14ac:dyDescent="0.2">
      <c r="A8" s="84" t="s">
        <v>27</v>
      </c>
      <c r="B8" s="87">
        <v>147</v>
      </c>
      <c r="C8" s="68">
        <v>116</v>
      </c>
      <c r="D8" s="88">
        <v>837</v>
      </c>
      <c r="E8" s="68">
        <v>25</v>
      </c>
      <c r="F8" s="89">
        <f t="shared" si="0"/>
        <v>862</v>
      </c>
      <c r="G8" s="68">
        <v>269</v>
      </c>
      <c r="H8" s="86">
        <f t="shared" si="1"/>
        <v>0.31206496519721577</v>
      </c>
    </row>
    <row r="9" spans="1:8" x14ac:dyDescent="0.2">
      <c r="A9" s="84" t="s">
        <v>28</v>
      </c>
      <c r="B9" s="87">
        <v>201</v>
      </c>
      <c r="C9" s="68">
        <v>154</v>
      </c>
      <c r="D9" s="88">
        <v>1132</v>
      </c>
      <c r="E9" s="68">
        <v>44</v>
      </c>
      <c r="F9" s="89">
        <f t="shared" si="0"/>
        <v>1176</v>
      </c>
      <c r="G9" s="68">
        <v>357</v>
      </c>
      <c r="H9" s="86">
        <f t="shared" si="1"/>
        <v>0.30357142857142855</v>
      </c>
    </row>
    <row r="10" spans="1:8" x14ac:dyDescent="0.2">
      <c r="A10" s="84" t="s">
        <v>29</v>
      </c>
      <c r="B10" s="87">
        <v>98</v>
      </c>
      <c r="C10" s="68">
        <v>117</v>
      </c>
      <c r="D10" s="88">
        <v>788</v>
      </c>
      <c r="E10" s="68">
        <v>20</v>
      </c>
      <c r="F10" s="89">
        <f t="shared" si="0"/>
        <v>808</v>
      </c>
      <c r="G10" s="68">
        <v>218</v>
      </c>
      <c r="H10" s="86">
        <f t="shared" si="1"/>
        <v>0.26980198019801982</v>
      </c>
    </row>
    <row r="11" spans="1:8" x14ac:dyDescent="0.2">
      <c r="A11" s="84" t="s">
        <v>43</v>
      </c>
      <c r="B11" s="87">
        <v>13</v>
      </c>
      <c r="C11" s="68">
        <v>15</v>
      </c>
      <c r="D11" s="88">
        <v>69</v>
      </c>
      <c r="E11" s="68">
        <v>1</v>
      </c>
      <c r="F11" s="89">
        <f t="shared" si="0"/>
        <v>70</v>
      </c>
      <c r="G11" s="68">
        <v>29</v>
      </c>
      <c r="H11" s="86">
        <f t="shared" si="1"/>
        <v>0.41428571428571431</v>
      </c>
    </row>
    <row r="12" spans="1:8" x14ac:dyDescent="0.2">
      <c r="A12" s="93" t="s">
        <v>0</v>
      </c>
      <c r="B12" s="94">
        <f t="shared" ref="B12:G12" si="2">SUM(B7:B11)</f>
        <v>620</v>
      </c>
      <c r="C12" s="94">
        <f t="shared" si="2"/>
        <v>525</v>
      </c>
      <c r="D12" s="94">
        <f t="shared" si="2"/>
        <v>3772</v>
      </c>
      <c r="E12" s="94">
        <f t="shared" si="2"/>
        <v>117</v>
      </c>
      <c r="F12" s="94">
        <f t="shared" si="2"/>
        <v>3889</v>
      </c>
      <c r="G12" s="94">
        <f t="shared" si="2"/>
        <v>1162</v>
      </c>
      <c r="H12" s="95">
        <f t="shared" si="1"/>
        <v>0.29879146310105426</v>
      </c>
    </row>
    <row r="16" spans="1:8" x14ac:dyDescent="0.2">
      <c r="A16" s="70"/>
      <c r="B16" s="113" t="s">
        <v>102</v>
      </c>
      <c r="C16" s="114"/>
      <c r="D16" s="115"/>
      <c r="E16" s="116"/>
      <c r="F16" s="116"/>
      <c r="G16" s="116"/>
      <c r="H16" s="117"/>
    </row>
    <row r="17" spans="1:8" x14ac:dyDescent="0.2">
      <c r="A17" s="71"/>
      <c r="B17" s="118" t="s">
        <v>103</v>
      </c>
      <c r="C17" s="119"/>
      <c r="D17" s="118" t="s">
        <v>2</v>
      </c>
      <c r="E17" s="120"/>
      <c r="F17" s="120"/>
      <c r="G17" s="120"/>
      <c r="H17" s="119"/>
    </row>
    <row r="18" spans="1:8" x14ac:dyDescent="0.2">
      <c r="A18" s="72"/>
      <c r="B18" s="118" t="s">
        <v>89</v>
      </c>
      <c r="C18" s="119"/>
      <c r="D18" s="118" t="s">
        <v>3</v>
      </c>
      <c r="E18" s="120"/>
      <c r="F18" s="120"/>
      <c r="G18" s="120"/>
      <c r="H18" s="119"/>
    </row>
    <row r="19" spans="1:8" x14ac:dyDescent="0.2">
      <c r="A19" s="71"/>
      <c r="B19" s="121" t="s">
        <v>104</v>
      </c>
      <c r="C19" s="122"/>
      <c r="D19" s="73"/>
      <c r="E19" s="74"/>
      <c r="F19" s="74"/>
      <c r="G19" s="74"/>
      <c r="H19" s="75"/>
    </row>
    <row r="20" spans="1:8" ht="63.75" thickBot="1" x14ac:dyDescent="0.25">
      <c r="A20" s="76" t="s">
        <v>4</v>
      </c>
      <c r="B20" s="77" t="s">
        <v>105</v>
      </c>
      <c r="C20" s="77" t="s">
        <v>106</v>
      </c>
      <c r="D20" s="78" t="s">
        <v>5</v>
      </c>
      <c r="E20" s="78" t="s">
        <v>6</v>
      </c>
      <c r="F20" s="78" t="s">
        <v>8</v>
      </c>
      <c r="G20" s="78" t="s">
        <v>9</v>
      </c>
      <c r="H20" s="79" t="s">
        <v>7</v>
      </c>
    </row>
    <row r="21" spans="1:8" ht="13.5" thickBot="1" x14ac:dyDescent="0.25">
      <c r="A21" s="80"/>
      <c r="B21" s="81"/>
      <c r="C21" s="81"/>
      <c r="D21" s="81"/>
      <c r="E21" s="81"/>
      <c r="F21" s="82"/>
      <c r="G21" s="81"/>
      <c r="H21" s="83"/>
    </row>
    <row r="22" spans="1:8" x14ac:dyDescent="0.2">
      <c r="A22" s="84" t="s">
        <v>31</v>
      </c>
      <c r="B22" s="65">
        <v>0</v>
      </c>
      <c r="C22" s="14">
        <v>0</v>
      </c>
      <c r="D22" s="13">
        <v>10</v>
      </c>
      <c r="E22" s="14">
        <v>0</v>
      </c>
      <c r="F22" s="85">
        <f t="shared" ref="F22" si="3">IF(D22&lt;&gt;0,D22+E22,"")</f>
        <v>10</v>
      </c>
      <c r="G22" s="14">
        <v>0</v>
      </c>
      <c r="H22" s="86" t="str">
        <f t="shared" ref="H22" si="4">IF(G22&lt;&gt;0,G22/F22,"")</f>
        <v/>
      </c>
    </row>
    <row r="23" spans="1:8" x14ac:dyDescent="0.2">
      <c r="A23" s="93" t="s">
        <v>0</v>
      </c>
      <c r="B23" s="94">
        <f t="shared" ref="B23:G23" si="5">SUM(B22:B22)</f>
        <v>0</v>
      </c>
      <c r="C23" s="94">
        <f t="shared" si="5"/>
        <v>0</v>
      </c>
      <c r="D23" s="94">
        <f t="shared" si="5"/>
        <v>10</v>
      </c>
      <c r="E23" s="94">
        <f t="shared" si="5"/>
        <v>0</v>
      </c>
      <c r="F23" s="94">
        <f t="shared" si="5"/>
        <v>10</v>
      </c>
      <c r="G23" s="94">
        <f t="shared" si="5"/>
        <v>0</v>
      </c>
      <c r="H23" s="95" t="str">
        <f t="shared" ref="H23" si="6">IF(G23&lt;&gt;0,G23/F23,"")</f>
        <v/>
      </c>
    </row>
  </sheetData>
  <mergeCells count="14">
    <mergeCell ref="B19:C19"/>
    <mergeCell ref="B4:C4"/>
    <mergeCell ref="B16:C16"/>
    <mergeCell ref="D16:H16"/>
    <mergeCell ref="B17:C17"/>
    <mergeCell ref="D17:H17"/>
    <mergeCell ref="B18:C18"/>
    <mergeCell ref="D18:H18"/>
    <mergeCell ref="B1:C1"/>
    <mergeCell ref="D1:H1"/>
    <mergeCell ref="B2:C2"/>
    <mergeCell ref="D2:H2"/>
    <mergeCell ref="B3:C3"/>
    <mergeCell ref="D3:H3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151A6A8-B4B5-4110-AEA0-A190D417760C}"/>
</file>

<file path=customXml/itemProps2.xml><?xml version="1.0" encoding="utf-8"?>
<ds:datastoreItem xmlns:ds="http://schemas.openxmlformats.org/officeDocument/2006/customXml" ds:itemID="{E18EA42E-11BD-4E42-9800-090D8B72547E}"/>
</file>

<file path=customXml/itemProps3.xml><?xml version="1.0" encoding="utf-8"?>
<ds:datastoreItem xmlns:ds="http://schemas.openxmlformats.org/officeDocument/2006/customXml" ds:itemID="{C6BFDACF-9E76-41EF-9354-363CF2CC24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US Pres</vt:lpstr>
      <vt:lpstr>US Pres &amp; Voting Stats</vt:lpstr>
      <vt:lpstr>Buhl &amp; Castleford School Dist.</vt:lpstr>
      <vt:lpstr> Filer &amp; Hansen School Dist.</vt:lpstr>
      <vt:lpstr>Kimberly &amp; Cassia School Dist.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2020-03-13T16:16:45Z</cp:lastPrinted>
  <dcterms:created xsi:type="dcterms:W3CDTF">1998-04-10T16:02:13Z</dcterms:created>
  <dcterms:modified xsi:type="dcterms:W3CDTF">2020-03-17T14:34:44Z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1283800</vt:r8>
  </property>
  <property fmtid="{D5CDD505-2E9C-101B-9397-08002B2CF9AE}" pid="4" name="MediaServiceImageTags">
    <vt:lpwstr/>
  </property>
</Properties>
</file>