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6541A32B-6DB2-46AB-A8AF-B30CE289C166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Pres'!$1:$7</definedName>
    <definedName name="_xlnm.Print_Titles" localSheetId="1">'US Pres &amp; Voting Stats'!$A:$A,'US Pres &amp; Voting Stats'!$1:$7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28" l="1"/>
  <c r="E22" i="28"/>
  <c r="F22" i="28"/>
  <c r="G22" i="28"/>
  <c r="H22" i="28"/>
  <c r="I22" i="28"/>
  <c r="J22" i="28"/>
  <c r="K22" i="28"/>
  <c r="L22" i="28"/>
  <c r="M22" i="28"/>
  <c r="N22" i="28"/>
  <c r="O22" i="28"/>
  <c r="Q22" i="28"/>
  <c r="N22" i="1"/>
  <c r="O22" i="1"/>
  <c r="P22" i="1"/>
  <c r="Q22" i="1"/>
  <c r="R22" i="1"/>
  <c r="P20" i="28" l="1"/>
  <c r="P19" i="28"/>
  <c r="P18" i="28"/>
  <c r="P17" i="28"/>
  <c r="P16" i="28"/>
  <c r="P15" i="28"/>
  <c r="P14" i="28"/>
  <c r="P13" i="28"/>
  <c r="P12" i="28"/>
  <c r="P11" i="28"/>
  <c r="P10" i="28"/>
  <c r="P9" i="28"/>
  <c r="P8" i="28"/>
  <c r="R8" i="28" s="1"/>
  <c r="P22" i="28" l="1"/>
  <c r="R20" i="28"/>
  <c r="R19" i="28"/>
  <c r="R18" i="28"/>
  <c r="R17" i="28"/>
  <c r="R16" i="28"/>
  <c r="R15" i="28"/>
  <c r="R14" i="28"/>
  <c r="R13" i="28"/>
  <c r="J22" i="1"/>
  <c r="B22" i="28" l="1"/>
  <c r="C22" i="28"/>
  <c r="B22" i="1"/>
  <c r="C22" i="1"/>
  <c r="D22" i="1"/>
  <c r="E22" i="1"/>
  <c r="F22" i="1"/>
  <c r="G22" i="1"/>
  <c r="H22" i="1"/>
  <c r="I22" i="1"/>
  <c r="K22" i="1"/>
  <c r="L22" i="1"/>
  <c r="M22" i="1"/>
  <c r="R12" i="28"/>
  <c r="R11" i="28"/>
  <c r="R10" i="28"/>
  <c r="R9" i="28"/>
  <c r="R22" i="28" l="1"/>
</calcChain>
</file>

<file path=xl/sharedStrings.xml><?xml version="1.0" encoding="utf-8"?>
<sst xmlns="http://schemas.openxmlformats.org/spreadsheetml/2006/main" count="103" uniqueCount="58">
  <si>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</si>
  <si>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</si>
  <si>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</si>
  <si>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</si>
  <si>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</si>
  <si>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</si>
  <si>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</si>
  <si>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</si>
  <si>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</si>
  <si>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</si>
  <si>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</si>
  <si>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</si>
  <si>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</si>
  <si>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</si>
  <si>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</si>
  <si>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</si>
  <si>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</si>
  <si>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</si>
  <si>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</si>
  <si>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</si>
  <si>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</si>
  <si>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</si>
  <si>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</si>
  <si>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</si>
  <si>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</si>
  <si>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</si>
  <si>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</si>
  <si>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</si>
  <si>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</si>
  <si>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</si>
  <si>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</si>
  <si>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</si>
  <si>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</si>
  <si>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</si>
  <si>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</si>
  <si>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</si>
  <si>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</si>
  <si>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</si>
  <si>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</si>
  <si>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01 Central</t>
  </si>
  <si>
    <t>02 North Emmett</t>
  </si>
  <si>
    <t>03 Butteview</t>
  </si>
  <si>
    <t>04 South Emmett</t>
  </si>
  <si>
    <t>05 West Emmett</t>
  </si>
  <si>
    <t>06 Emerson</t>
  </si>
  <si>
    <t>07 Lincoln</t>
  </si>
  <si>
    <t>08 Letha</t>
  </si>
  <si>
    <t>09 Hanna</t>
  </si>
  <si>
    <t>10 Brick</t>
  </si>
  <si>
    <t>11 Bench</t>
  </si>
  <si>
    <t>12 Sweet/Montour</t>
  </si>
  <si>
    <t>13 Ola</t>
  </si>
  <si>
    <t>14 Absentee</t>
  </si>
  <si>
    <t>Joseph R. Biden</t>
  </si>
  <si>
    <t>Juliάn Castro</t>
  </si>
  <si>
    <t>John K. Delaney</t>
  </si>
  <si>
    <t>Don J. Grundmann</t>
  </si>
  <si>
    <t>UNOFFICIAL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</si>
</sst>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"/>
  <sheetViews>
    <sheetView tabSelected="1" zoomScale="160" zoomScaleNormal="160" zoomScaleSheetLayoutView="100" workbookViewId="0">
      <selection activeCell="N16" sqref="N16"/>
    </sheetView>
  </sheetViews>
  <sheetFormatPr defaultColWidth="9.140625" defaultRowHeight="12.75" x14ac:dyDescent="0.2"/>
  <cols>
    <col min="1" max="1" width="13.425781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1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</row>
    <row r="2" spans="1:18" s="18" customFormat="1" x14ac:dyDescent="0.2">
      <c r="A2" s="17"/>
      <c r="B2" s="71" t="s">
        <v>10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3"/>
    </row>
    <row r="3" spans="1:18" s="18" customFormat="1" x14ac:dyDescent="0.2">
      <c r="A3" s="19"/>
      <c r="B3" s="71" t="s">
        <v>11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3"/>
    </row>
    <row r="4" spans="1:18" s="18" customFormat="1" x14ac:dyDescent="0.2">
      <c r="A4" s="19"/>
      <c r="B4" s="68" t="s">
        <v>57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70"/>
    </row>
    <row r="5" spans="1:18" x14ac:dyDescent="0.2">
      <c r="A5" s="57"/>
      <c r="B5" s="58" t="s">
        <v>14</v>
      </c>
      <c r="C5" s="58" t="s">
        <v>14</v>
      </c>
      <c r="D5" s="58" t="s">
        <v>14</v>
      </c>
      <c r="E5" s="58" t="s">
        <v>14</v>
      </c>
      <c r="F5" s="58" t="s">
        <v>14</v>
      </c>
      <c r="G5" s="58" t="s">
        <v>14</v>
      </c>
      <c r="H5" s="58" t="s">
        <v>14</v>
      </c>
      <c r="I5" s="58" t="s">
        <v>14</v>
      </c>
      <c r="J5" s="58" t="s">
        <v>14</v>
      </c>
      <c r="K5" s="58" t="s">
        <v>14</v>
      </c>
      <c r="L5" s="58" t="s">
        <v>14</v>
      </c>
      <c r="M5" s="58" t="s">
        <v>14</v>
      </c>
      <c r="N5" s="58" t="s">
        <v>14</v>
      </c>
      <c r="O5" s="58" t="s">
        <v>14</v>
      </c>
      <c r="P5" s="58" t="s">
        <v>14</v>
      </c>
      <c r="Q5" s="58" t="s">
        <v>14</v>
      </c>
      <c r="R5" s="58" t="s">
        <v>14</v>
      </c>
    </row>
    <row r="6" spans="1:18" s="6" customFormat="1" ht="84" thickBot="1" x14ac:dyDescent="0.25">
      <c r="A6" s="59" t="s">
        <v>4</v>
      </c>
      <c r="B6" s="60" t="s">
        <v>15</v>
      </c>
      <c r="C6" s="60" t="s">
        <v>53</v>
      </c>
      <c r="D6" s="60" t="s">
        <v>16</v>
      </c>
      <c r="E6" s="60" t="s">
        <v>17</v>
      </c>
      <c r="F6" s="60" t="s">
        <v>18</v>
      </c>
      <c r="G6" s="60" t="s">
        <v>19</v>
      </c>
      <c r="H6" s="60" t="s">
        <v>54</v>
      </c>
      <c r="I6" s="60" t="s">
        <v>20</v>
      </c>
      <c r="J6" s="60" t="s">
        <v>55</v>
      </c>
      <c r="K6" s="60" t="s">
        <v>21</v>
      </c>
      <c r="L6" s="60" t="s">
        <v>22</v>
      </c>
      <c r="M6" s="60" t="s">
        <v>23</v>
      </c>
      <c r="N6" s="60" t="s">
        <v>24</v>
      </c>
      <c r="O6" s="60" t="s">
        <v>25</v>
      </c>
      <c r="P6" s="60" t="s">
        <v>26</v>
      </c>
      <c r="Q6" s="60" t="s">
        <v>27</v>
      </c>
      <c r="R6" s="60" t="s">
        <v>28</v>
      </c>
    </row>
    <row r="7" spans="1:18" s="10" customFormat="1" ht="13.5" thickBot="1" x14ac:dyDescent="0.25">
      <c r="A7" s="7"/>
      <c r="B7" s="27"/>
      <c r="C7" s="27"/>
      <c r="D7" s="27"/>
      <c r="E7" s="27"/>
      <c r="F7" s="2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</row>
    <row r="8" spans="1:18" s="10" customFormat="1" x14ac:dyDescent="0.2">
      <c r="A8" s="1" t="s">
        <v>39</v>
      </c>
      <c r="B8" s="56">
        <v>0</v>
      </c>
      <c r="C8" s="35">
        <v>25</v>
      </c>
      <c r="D8" s="37">
        <v>0</v>
      </c>
      <c r="E8" s="48">
        <v>0</v>
      </c>
      <c r="F8" s="37">
        <v>0</v>
      </c>
      <c r="G8" s="22">
        <v>1</v>
      </c>
      <c r="H8" s="22">
        <v>0</v>
      </c>
      <c r="I8" s="22">
        <v>0</v>
      </c>
      <c r="J8" s="22">
        <v>1</v>
      </c>
      <c r="K8" s="22">
        <v>1</v>
      </c>
      <c r="L8" s="22">
        <v>0</v>
      </c>
      <c r="M8" s="22">
        <v>0</v>
      </c>
      <c r="N8" s="22">
        <v>18</v>
      </c>
      <c r="O8" s="22">
        <v>0</v>
      </c>
      <c r="P8" s="22">
        <v>2</v>
      </c>
      <c r="Q8" s="22">
        <v>0</v>
      </c>
      <c r="R8" s="14">
        <v>0</v>
      </c>
    </row>
    <row r="9" spans="1:18" s="10" customFormat="1" x14ac:dyDescent="0.2">
      <c r="A9" s="1" t="s">
        <v>40</v>
      </c>
      <c r="B9" s="34">
        <v>0</v>
      </c>
      <c r="C9" s="36">
        <v>24</v>
      </c>
      <c r="D9" s="52">
        <v>1</v>
      </c>
      <c r="E9" s="49">
        <v>0</v>
      </c>
      <c r="F9" s="38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21</v>
      </c>
      <c r="O9" s="39">
        <v>0</v>
      </c>
      <c r="P9" s="39">
        <v>0</v>
      </c>
      <c r="Q9" s="39">
        <v>0</v>
      </c>
      <c r="R9" s="15">
        <v>0</v>
      </c>
    </row>
    <row r="10" spans="1:18" s="10" customFormat="1" x14ac:dyDescent="0.2">
      <c r="A10" s="1" t="s">
        <v>41</v>
      </c>
      <c r="B10" s="34">
        <v>0</v>
      </c>
      <c r="C10" s="36">
        <v>28</v>
      </c>
      <c r="D10" s="52">
        <v>0</v>
      </c>
      <c r="E10" s="49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2</v>
      </c>
      <c r="M10" s="39">
        <v>0</v>
      </c>
      <c r="N10" s="39">
        <v>20</v>
      </c>
      <c r="O10" s="39">
        <v>0</v>
      </c>
      <c r="P10" s="39">
        <v>1</v>
      </c>
      <c r="Q10" s="39">
        <v>0</v>
      </c>
      <c r="R10" s="15">
        <v>0</v>
      </c>
    </row>
    <row r="11" spans="1:18" s="23" customFormat="1" x14ac:dyDescent="0.2">
      <c r="A11" s="1" t="s">
        <v>42</v>
      </c>
      <c r="B11" s="34">
        <v>0</v>
      </c>
      <c r="C11" s="36">
        <v>14</v>
      </c>
      <c r="D11" s="52">
        <v>1</v>
      </c>
      <c r="E11" s="49">
        <v>0</v>
      </c>
      <c r="F11" s="38">
        <v>1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15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 t="s">
        <v>43</v>
      </c>
      <c r="B12" s="34">
        <v>1</v>
      </c>
      <c r="C12" s="36">
        <v>23</v>
      </c>
      <c r="D12" s="52">
        <v>2</v>
      </c>
      <c r="E12" s="49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1</v>
      </c>
      <c r="M12" s="39">
        <v>1</v>
      </c>
      <c r="N12" s="39">
        <v>12</v>
      </c>
      <c r="O12" s="39">
        <v>0</v>
      </c>
      <c r="P12" s="39">
        <v>0</v>
      </c>
      <c r="Q12" s="39">
        <v>0</v>
      </c>
      <c r="R12" s="15">
        <v>0</v>
      </c>
    </row>
    <row r="13" spans="1:18" s="23" customFormat="1" x14ac:dyDescent="0.2">
      <c r="A13" s="1" t="s">
        <v>44</v>
      </c>
      <c r="B13" s="34">
        <v>0</v>
      </c>
      <c r="C13" s="36">
        <v>36</v>
      </c>
      <c r="D13" s="52">
        <v>0</v>
      </c>
      <c r="E13" s="49">
        <v>0</v>
      </c>
      <c r="F13" s="38">
        <v>0</v>
      </c>
      <c r="G13" s="39">
        <v>1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11</v>
      </c>
      <c r="O13" s="39">
        <v>0</v>
      </c>
      <c r="P13" s="39">
        <v>0</v>
      </c>
      <c r="Q13" s="39">
        <v>0</v>
      </c>
      <c r="R13" s="15">
        <v>0</v>
      </c>
    </row>
    <row r="14" spans="1:18" s="23" customFormat="1" x14ac:dyDescent="0.2">
      <c r="A14" s="1" t="s">
        <v>45</v>
      </c>
      <c r="B14" s="34">
        <v>0</v>
      </c>
      <c r="C14" s="36">
        <v>26</v>
      </c>
      <c r="D14" s="52">
        <v>0</v>
      </c>
      <c r="E14" s="50">
        <v>0</v>
      </c>
      <c r="F14" s="45">
        <v>0</v>
      </c>
      <c r="G14" s="46">
        <v>0</v>
      </c>
      <c r="H14" s="46">
        <v>0</v>
      </c>
      <c r="I14" s="46">
        <v>0</v>
      </c>
      <c r="J14" s="46">
        <v>0</v>
      </c>
      <c r="K14" s="46">
        <v>2</v>
      </c>
      <c r="L14" s="46">
        <v>0</v>
      </c>
      <c r="M14" s="46">
        <v>0</v>
      </c>
      <c r="N14" s="46">
        <v>11</v>
      </c>
      <c r="O14" s="46">
        <v>0</v>
      </c>
      <c r="P14" s="46">
        <v>0</v>
      </c>
      <c r="Q14" s="46">
        <v>0</v>
      </c>
      <c r="R14" s="47">
        <v>0</v>
      </c>
    </row>
    <row r="15" spans="1:18" s="23" customFormat="1" x14ac:dyDescent="0.2">
      <c r="A15" s="1" t="s">
        <v>46</v>
      </c>
      <c r="B15" s="34">
        <v>0</v>
      </c>
      <c r="C15" s="36">
        <v>23</v>
      </c>
      <c r="D15" s="52">
        <v>0</v>
      </c>
      <c r="E15" s="50">
        <v>0</v>
      </c>
      <c r="F15" s="45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9</v>
      </c>
      <c r="O15" s="46">
        <v>0</v>
      </c>
      <c r="P15" s="46">
        <v>0</v>
      </c>
      <c r="Q15" s="46">
        <v>0</v>
      </c>
      <c r="R15" s="47">
        <v>0</v>
      </c>
    </row>
    <row r="16" spans="1:18" s="23" customFormat="1" x14ac:dyDescent="0.2">
      <c r="A16" s="1" t="s">
        <v>47</v>
      </c>
      <c r="B16" s="34">
        <v>0</v>
      </c>
      <c r="C16" s="36">
        <v>25</v>
      </c>
      <c r="D16" s="52">
        <v>0</v>
      </c>
      <c r="E16" s="50">
        <v>0</v>
      </c>
      <c r="F16" s="45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15</v>
      </c>
      <c r="O16" s="46">
        <v>0</v>
      </c>
      <c r="P16" s="46">
        <v>2</v>
      </c>
      <c r="Q16" s="46">
        <v>0</v>
      </c>
      <c r="R16" s="47">
        <v>0</v>
      </c>
    </row>
    <row r="17" spans="1:18" s="23" customFormat="1" x14ac:dyDescent="0.2">
      <c r="A17" s="1" t="s">
        <v>48</v>
      </c>
      <c r="B17" s="34">
        <v>0</v>
      </c>
      <c r="C17" s="36">
        <v>24</v>
      </c>
      <c r="D17" s="52">
        <v>0</v>
      </c>
      <c r="E17" s="50">
        <v>0</v>
      </c>
      <c r="F17" s="45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5</v>
      </c>
      <c r="O17" s="46">
        <v>0</v>
      </c>
      <c r="P17" s="46">
        <v>1</v>
      </c>
      <c r="Q17" s="46">
        <v>0</v>
      </c>
      <c r="R17" s="47">
        <v>0</v>
      </c>
    </row>
    <row r="18" spans="1:18" s="23" customFormat="1" x14ac:dyDescent="0.2">
      <c r="A18" s="1" t="s">
        <v>49</v>
      </c>
      <c r="B18" s="34">
        <v>0</v>
      </c>
      <c r="C18" s="36">
        <v>20</v>
      </c>
      <c r="D18" s="52">
        <v>0</v>
      </c>
      <c r="E18" s="50">
        <v>0</v>
      </c>
      <c r="F18" s="45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16</v>
      </c>
      <c r="O18" s="46">
        <v>0</v>
      </c>
      <c r="P18" s="46">
        <v>2</v>
      </c>
      <c r="Q18" s="46">
        <v>0</v>
      </c>
      <c r="R18" s="47">
        <v>0</v>
      </c>
    </row>
    <row r="19" spans="1:18" s="23" customFormat="1" x14ac:dyDescent="0.2">
      <c r="A19" s="1" t="s">
        <v>50</v>
      </c>
      <c r="B19" s="34">
        <v>1</v>
      </c>
      <c r="C19" s="36">
        <v>30</v>
      </c>
      <c r="D19" s="52">
        <v>0</v>
      </c>
      <c r="E19" s="50">
        <v>0</v>
      </c>
      <c r="F19" s="45">
        <v>0</v>
      </c>
      <c r="G19" s="46">
        <v>0</v>
      </c>
      <c r="H19" s="46">
        <v>0</v>
      </c>
      <c r="I19" s="46">
        <v>0</v>
      </c>
      <c r="J19" s="46">
        <v>0</v>
      </c>
      <c r="K19" s="46">
        <v>2</v>
      </c>
      <c r="L19" s="46">
        <v>0</v>
      </c>
      <c r="M19" s="46">
        <v>0</v>
      </c>
      <c r="N19" s="46">
        <v>14</v>
      </c>
      <c r="O19" s="46">
        <v>0</v>
      </c>
      <c r="P19" s="46">
        <v>1</v>
      </c>
      <c r="Q19" s="46">
        <v>0</v>
      </c>
      <c r="R19" s="47">
        <v>0</v>
      </c>
    </row>
    <row r="20" spans="1:18" s="23" customFormat="1" x14ac:dyDescent="0.2">
      <c r="A20" s="1" t="s">
        <v>51</v>
      </c>
      <c r="B20" s="34">
        <v>0</v>
      </c>
      <c r="C20" s="36">
        <v>5</v>
      </c>
      <c r="D20" s="52">
        <v>0</v>
      </c>
      <c r="E20" s="50">
        <v>0</v>
      </c>
      <c r="F20" s="45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7">
        <v>0</v>
      </c>
    </row>
    <row r="21" spans="1:18" s="23" customFormat="1" x14ac:dyDescent="0.2">
      <c r="A21" s="1" t="s">
        <v>52</v>
      </c>
      <c r="B21" s="34">
        <v>1</v>
      </c>
      <c r="C21" s="36">
        <v>66</v>
      </c>
      <c r="D21" s="53">
        <v>11</v>
      </c>
      <c r="E21" s="51">
        <v>0</v>
      </c>
      <c r="F21" s="40">
        <v>0</v>
      </c>
      <c r="G21" s="41">
        <v>6</v>
      </c>
      <c r="H21" s="41">
        <v>0</v>
      </c>
      <c r="I21" s="41">
        <v>0</v>
      </c>
      <c r="J21" s="41">
        <v>0</v>
      </c>
      <c r="K21" s="41">
        <v>3</v>
      </c>
      <c r="L21" s="41">
        <v>8</v>
      </c>
      <c r="M21" s="41">
        <v>0</v>
      </c>
      <c r="N21" s="41">
        <v>21</v>
      </c>
      <c r="O21" s="41">
        <v>3</v>
      </c>
      <c r="P21" s="41">
        <v>4</v>
      </c>
      <c r="Q21" s="41">
        <v>0</v>
      </c>
      <c r="R21" s="31">
        <v>0</v>
      </c>
    </row>
    <row r="22" spans="1:18" x14ac:dyDescent="0.2">
      <c r="A22" s="4" t="s">
        <v>0</v>
      </c>
      <c r="B22" s="12">
        <f t="shared" ref="B22:R22" si="0">SUM(B8:B21)</f>
        <v>3</v>
      </c>
      <c r="C22" s="12">
        <f t="shared" si="0"/>
        <v>369</v>
      </c>
      <c r="D22" s="12">
        <f t="shared" si="0"/>
        <v>15</v>
      </c>
      <c r="E22" s="12">
        <f t="shared" si="0"/>
        <v>0</v>
      </c>
      <c r="F22" s="12">
        <f t="shared" si="0"/>
        <v>1</v>
      </c>
      <c r="G22" s="12">
        <f t="shared" si="0"/>
        <v>8</v>
      </c>
      <c r="H22" s="30">
        <f t="shared" si="0"/>
        <v>0</v>
      </c>
      <c r="I22" s="30">
        <f t="shared" si="0"/>
        <v>0</v>
      </c>
      <c r="J22" s="30">
        <f t="shared" si="0"/>
        <v>1</v>
      </c>
      <c r="K22" s="12">
        <f t="shared" si="0"/>
        <v>8</v>
      </c>
      <c r="L22" s="12">
        <f t="shared" si="0"/>
        <v>11</v>
      </c>
      <c r="M22" s="12">
        <f t="shared" si="0"/>
        <v>1</v>
      </c>
      <c r="N22" s="12">
        <f t="shared" si="0"/>
        <v>188</v>
      </c>
      <c r="O22" s="12">
        <f t="shared" si="0"/>
        <v>3</v>
      </c>
      <c r="P22" s="12">
        <f t="shared" si="0"/>
        <v>13</v>
      </c>
      <c r="Q22" s="12">
        <f t="shared" si="0"/>
        <v>0</v>
      </c>
      <c r="R22" s="12">
        <f t="shared" si="0"/>
        <v>0</v>
      </c>
    </row>
    <row r="23" spans="1:18" x14ac:dyDescent="0.2">
      <c r="A23" s="24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</sheetData>
  <mergeCells count="3">
    <mergeCell ref="B4:R4"/>
    <mergeCell ref="B2:R2"/>
    <mergeCell ref="B3:R3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&amp;C&amp;"Helv,Bold"GEM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5"/>
  <sheetViews>
    <sheetView topLeftCell="A10" zoomScale="160" zoomScaleNormal="160" zoomScaleSheetLayoutView="100" workbookViewId="0">
      <selection activeCell="N21" sqref="N21"/>
    </sheetView>
  </sheetViews>
  <sheetFormatPr defaultColWidth="9.140625" defaultRowHeight="12.75" x14ac:dyDescent="0.2"/>
  <cols>
    <col min="1" max="1" width="13.4257812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9"/>
      <c r="O1" s="80"/>
      <c r="P1" s="80"/>
      <c r="Q1" s="80"/>
      <c r="R1" s="81"/>
    </row>
    <row r="2" spans="1:18" s="18" customFormat="1" x14ac:dyDescent="0.2">
      <c r="A2" s="17"/>
      <c r="B2" s="71" t="s">
        <v>10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1" t="s">
        <v>2</v>
      </c>
      <c r="O2" s="72"/>
      <c r="P2" s="72"/>
      <c r="Q2" s="72"/>
      <c r="R2" s="73"/>
    </row>
    <row r="3" spans="1:18" s="18" customFormat="1" x14ac:dyDescent="0.2">
      <c r="A3" s="19"/>
      <c r="B3" s="71" t="s">
        <v>11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3"/>
      <c r="N3" s="71" t="s">
        <v>3</v>
      </c>
      <c r="O3" s="72"/>
      <c r="P3" s="72"/>
      <c r="Q3" s="72"/>
      <c r="R3" s="73"/>
    </row>
    <row r="4" spans="1:18" s="18" customFormat="1" x14ac:dyDescent="0.2">
      <c r="A4" s="19"/>
      <c r="B4" s="68" t="s">
        <v>57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71"/>
      <c r="O4" s="72"/>
      <c r="P4" s="72"/>
      <c r="Q4" s="72"/>
      <c r="R4" s="73"/>
    </row>
    <row r="5" spans="1:18" ht="13.5" customHeight="1" x14ac:dyDescent="0.2">
      <c r="A5" s="20"/>
      <c r="B5" s="58" t="s">
        <v>1</v>
      </c>
      <c r="C5" s="58" t="s">
        <v>1</v>
      </c>
      <c r="D5" s="58" t="s">
        <v>1</v>
      </c>
      <c r="E5" s="58" t="s">
        <v>1</v>
      </c>
      <c r="F5" s="58" t="s">
        <v>1</v>
      </c>
      <c r="G5" s="58" t="s">
        <v>1</v>
      </c>
      <c r="H5" s="58" t="s">
        <v>12</v>
      </c>
      <c r="I5" s="58" t="s">
        <v>12</v>
      </c>
      <c r="J5" s="58" t="s">
        <v>12</v>
      </c>
      <c r="K5" s="58" t="s">
        <v>12</v>
      </c>
      <c r="L5" s="58" t="s">
        <v>12</v>
      </c>
      <c r="M5" s="58" t="s">
        <v>12</v>
      </c>
      <c r="N5" s="74"/>
      <c r="O5" s="75"/>
      <c r="P5" s="75"/>
      <c r="Q5" s="75"/>
      <c r="R5" s="76"/>
    </row>
    <row r="6" spans="1:18" s="6" customFormat="1" ht="112.5" thickBot="1" x14ac:dyDescent="0.25">
      <c r="A6" s="21" t="s">
        <v>4</v>
      </c>
      <c r="B6" s="60" t="s">
        <v>29</v>
      </c>
      <c r="C6" s="60" t="s">
        <v>30</v>
      </c>
      <c r="D6" s="60" t="s">
        <v>31</v>
      </c>
      <c r="E6" s="60" t="s">
        <v>32</v>
      </c>
      <c r="F6" s="60" t="s">
        <v>33</v>
      </c>
      <c r="G6" s="60" t="s">
        <v>34</v>
      </c>
      <c r="H6" s="60" t="s">
        <v>35</v>
      </c>
      <c r="I6" s="60" t="s">
        <v>36</v>
      </c>
      <c r="J6" s="60" t="s">
        <v>56</v>
      </c>
      <c r="K6" s="60" t="s">
        <v>37</v>
      </c>
      <c r="L6" s="60" t="s">
        <v>13</v>
      </c>
      <c r="M6" s="60" t="s">
        <v>38</v>
      </c>
      <c r="N6" s="3" t="s">
        <v>5</v>
      </c>
      <c r="O6" s="3" t="s">
        <v>6</v>
      </c>
      <c r="P6" s="3" t="s">
        <v>8</v>
      </c>
      <c r="Q6" s="3" t="s">
        <v>9</v>
      </c>
      <c r="R6" s="2" t="s">
        <v>7</v>
      </c>
    </row>
    <row r="7" spans="1:18" s="10" customFormat="1" ht="13.5" thickBot="1" x14ac:dyDescent="0.25">
      <c r="A7" s="7"/>
      <c r="B7" s="2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</row>
    <row r="8" spans="1:18" s="10" customFormat="1" x14ac:dyDescent="0.2">
      <c r="A8" s="1" t="s">
        <v>39</v>
      </c>
      <c r="B8" s="33">
        <v>0</v>
      </c>
      <c r="C8" s="22">
        <v>0</v>
      </c>
      <c r="D8" s="22">
        <v>1</v>
      </c>
      <c r="E8" s="22">
        <v>91</v>
      </c>
      <c r="F8" s="22">
        <v>1</v>
      </c>
      <c r="G8" s="64">
        <v>2</v>
      </c>
      <c r="H8" s="66">
        <v>0</v>
      </c>
      <c r="I8" s="22">
        <v>1</v>
      </c>
      <c r="J8" s="22">
        <v>0</v>
      </c>
      <c r="K8" s="22">
        <v>0</v>
      </c>
      <c r="L8" s="22">
        <v>0</v>
      </c>
      <c r="M8" s="22">
        <v>0</v>
      </c>
      <c r="N8" s="13">
        <v>660</v>
      </c>
      <c r="O8" s="14">
        <v>11</v>
      </c>
      <c r="P8" s="26">
        <f t="shared" ref="P8:P20" si="0">IF(N8&lt;&gt;0,N8+O8,"")</f>
        <v>671</v>
      </c>
      <c r="Q8" s="14">
        <v>145</v>
      </c>
      <c r="R8" s="42">
        <f>IF(N8&lt;&gt;0,Q8/P8,"")</f>
        <v>0.21609538002980627</v>
      </c>
    </row>
    <row r="9" spans="1:18" s="10" customFormat="1" x14ac:dyDescent="0.2">
      <c r="A9" s="1" t="s">
        <v>40</v>
      </c>
      <c r="B9" s="34">
        <v>2</v>
      </c>
      <c r="C9" s="39">
        <v>2</v>
      </c>
      <c r="D9" s="39">
        <v>0</v>
      </c>
      <c r="E9" s="39">
        <v>97</v>
      </c>
      <c r="F9" s="39">
        <v>2</v>
      </c>
      <c r="G9" s="65">
        <v>5</v>
      </c>
      <c r="H9" s="67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28">
        <v>635</v>
      </c>
      <c r="O9" s="15">
        <v>16</v>
      </c>
      <c r="P9" s="43">
        <f t="shared" si="0"/>
        <v>651</v>
      </c>
      <c r="Q9" s="15">
        <v>154</v>
      </c>
      <c r="R9" s="44">
        <f t="shared" ref="R9:R22" si="1">IF(N9&lt;&gt;0,Q9/P9,"")</f>
        <v>0.23655913978494625</v>
      </c>
    </row>
    <row r="10" spans="1:18" s="10" customFormat="1" x14ac:dyDescent="0.2">
      <c r="A10" s="1" t="s">
        <v>41</v>
      </c>
      <c r="B10" s="34">
        <v>0</v>
      </c>
      <c r="C10" s="39">
        <v>0</v>
      </c>
      <c r="D10" s="39">
        <v>0</v>
      </c>
      <c r="E10" s="39">
        <v>121</v>
      </c>
      <c r="F10" s="39">
        <v>4</v>
      </c>
      <c r="G10" s="65">
        <v>2</v>
      </c>
      <c r="H10" s="67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28">
        <v>824</v>
      </c>
      <c r="O10" s="15">
        <v>15</v>
      </c>
      <c r="P10" s="43">
        <f t="shared" si="0"/>
        <v>839</v>
      </c>
      <c r="Q10" s="15">
        <v>178</v>
      </c>
      <c r="R10" s="44">
        <f t="shared" si="1"/>
        <v>0.21215733015494637</v>
      </c>
    </row>
    <row r="11" spans="1:18" s="23" customFormat="1" x14ac:dyDescent="0.2">
      <c r="A11" s="1" t="s">
        <v>42</v>
      </c>
      <c r="B11" s="34">
        <v>0</v>
      </c>
      <c r="C11" s="39">
        <v>1</v>
      </c>
      <c r="D11" s="39">
        <v>0</v>
      </c>
      <c r="E11" s="39">
        <v>104</v>
      </c>
      <c r="F11" s="39">
        <v>0</v>
      </c>
      <c r="G11" s="65">
        <v>1</v>
      </c>
      <c r="H11" s="67">
        <v>0</v>
      </c>
      <c r="I11" s="39">
        <v>0</v>
      </c>
      <c r="J11" s="39">
        <v>0</v>
      </c>
      <c r="K11" s="39">
        <v>1</v>
      </c>
      <c r="L11" s="39">
        <v>0</v>
      </c>
      <c r="M11" s="39">
        <v>0</v>
      </c>
      <c r="N11" s="28">
        <v>717</v>
      </c>
      <c r="O11" s="15">
        <v>21</v>
      </c>
      <c r="P11" s="43">
        <f t="shared" si="0"/>
        <v>738</v>
      </c>
      <c r="Q11" s="15">
        <v>139</v>
      </c>
      <c r="R11" s="44">
        <f t="shared" si="1"/>
        <v>0.18834688346883469</v>
      </c>
    </row>
    <row r="12" spans="1:18" s="23" customFormat="1" x14ac:dyDescent="0.2">
      <c r="A12" s="1" t="s">
        <v>43</v>
      </c>
      <c r="B12" s="34">
        <v>2</v>
      </c>
      <c r="C12" s="39">
        <v>0</v>
      </c>
      <c r="D12" s="39">
        <v>1</v>
      </c>
      <c r="E12" s="39">
        <v>188</v>
      </c>
      <c r="F12" s="39">
        <v>1</v>
      </c>
      <c r="G12" s="65">
        <v>2</v>
      </c>
      <c r="H12" s="67">
        <v>0</v>
      </c>
      <c r="I12" s="39">
        <v>0</v>
      </c>
      <c r="J12" s="39">
        <v>0</v>
      </c>
      <c r="K12" s="39">
        <v>0</v>
      </c>
      <c r="L12" s="39">
        <v>1</v>
      </c>
      <c r="M12" s="39">
        <v>1</v>
      </c>
      <c r="N12" s="28">
        <v>1069</v>
      </c>
      <c r="O12" s="15">
        <v>30</v>
      </c>
      <c r="P12" s="43">
        <f t="shared" si="0"/>
        <v>1099</v>
      </c>
      <c r="Q12" s="15">
        <v>237</v>
      </c>
      <c r="R12" s="44">
        <f t="shared" si="1"/>
        <v>0.21565059144676979</v>
      </c>
    </row>
    <row r="13" spans="1:18" s="23" customFormat="1" x14ac:dyDescent="0.2">
      <c r="A13" s="1" t="s">
        <v>44</v>
      </c>
      <c r="B13" s="34">
        <v>0</v>
      </c>
      <c r="C13" s="39">
        <v>0</v>
      </c>
      <c r="D13" s="39">
        <v>0</v>
      </c>
      <c r="E13" s="39">
        <v>173</v>
      </c>
      <c r="F13" s="39">
        <v>2</v>
      </c>
      <c r="G13" s="65">
        <v>1</v>
      </c>
      <c r="H13" s="67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28">
        <v>1090</v>
      </c>
      <c r="O13" s="15">
        <v>18</v>
      </c>
      <c r="P13" s="43">
        <f t="shared" si="0"/>
        <v>1108</v>
      </c>
      <c r="Q13" s="15">
        <v>225</v>
      </c>
      <c r="R13" s="44">
        <f t="shared" si="1"/>
        <v>0.20306859205776173</v>
      </c>
    </row>
    <row r="14" spans="1:18" s="23" customFormat="1" x14ac:dyDescent="0.2">
      <c r="A14" s="1" t="s">
        <v>45</v>
      </c>
      <c r="B14" s="34">
        <v>0</v>
      </c>
      <c r="C14" s="39">
        <v>0</v>
      </c>
      <c r="D14" s="39">
        <v>0</v>
      </c>
      <c r="E14" s="39">
        <v>166</v>
      </c>
      <c r="F14" s="39">
        <v>1</v>
      </c>
      <c r="G14" s="65">
        <v>4</v>
      </c>
      <c r="H14" s="67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28">
        <v>956</v>
      </c>
      <c r="O14" s="15">
        <v>11</v>
      </c>
      <c r="P14" s="43">
        <f t="shared" si="0"/>
        <v>967</v>
      </c>
      <c r="Q14" s="15">
        <v>210</v>
      </c>
      <c r="R14" s="44">
        <f t="shared" si="1"/>
        <v>0.21716649431230611</v>
      </c>
    </row>
    <row r="15" spans="1:18" s="23" customFormat="1" x14ac:dyDescent="0.2">
      <c r="A15" s="1" t="s">
        <v>46</v>
      </c>
      <c r="B15" s="34">
        <v>0</v>
      </c>
      <c r="C15" s="39">
        <v>1</v>
      </c>
      <c r="D15" s="39">
        <v>0</v>
      </c>
      <c r="E15" s="39">
        <v>140</v>
      </c>
      <c r="F15" s="39">
        <v>2</v>
      </c>
      <c r="G15" s="65">
        <v>0</v>
      </c>
      <c r="H15" s="67">
        <v>1</v>
      </c>
      <c r="I15" s="39">
        <v>0</v>
      </c>
      <c r="J15" s="39">
        <v>1</v>
      </c>
      <c r="K15" s="39">
        <v>0</v>
      </c>
      <c r="L15" s="39">
        <v>0</v>
      </c>
      <c r="M15" s="39">
        <v>1</v>
      </c>
      <c r="N15" s="28">
        <v>982</v>
      </c>
      <c r="O15" s="15">
        <v>14</v>
      </c>
      <c r="P15" s="43">
        <f t="shared" si="0"/>
        <v>996</v>
      </c>
      <c r="Q15" s="15">
        <v>178</v>
      </c>
      <c r="R15" s="44">
        <f t="shared" si="1"/>
        <v>0.17871485943775101</v>
      </c>
    </row>
    <row r="16" spans="1:18" s="23" customFormat="1" x14ac:dyDescent="0.2">
      <c r="A16" s="1" t="s">
        <v>47</v>
      </c>
      <c r="B16" s="34">
        <v>1</v>
      </c>
      <c r="C16" s="39">
        <v>1</v>
      </c>
      <c r="D16" s="39">
        <v>2</v>
      </c>
      <c r="E16" s="39">
        <v>160</v>
      </c>
      <c r="F16" s="39">
        <v>2</v>
      </c>
      <c r="G16" s="65">
        <v>1</v>
      </c>
      <c r="H16" s="67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28">
        <v>781</v>
      </c>
      <c r="O16" s="15">
        <v>11</v>
      </c>
      <c r="P16" s="43">
        <f t="shared" si="0"/>
        <v>792</v>
      </c>
      <c r="Q16" s="15">
        <v>209</v>
      </c>
      <c r="R16" s="44">
        <f t="shared" si="1"/>
        <v>0.2638888888888889</v>
      </c>
    </row>
    <row r="17" spans="1:18" s="23" customFormat="1" x14ac:dyDescent="0.2">
      <c r="A17" s="1" t="s">
        <v>48</v>
      </c>
      <c r="B17" s="34">
        <v>1</v>
      </c>
      <c r="C17" s="39">
        <v>0</v>
      </c>
      <c r="D17" s="39">
        <v>1</v>
      </c>
      <c r="E17" s="39">
        <v>136</v>
      </c>
      <c r="F17" s="39">
        <v>2</v>
      </c>
      <c r="G17" s="65">
        <v>2</v>
      </c>
      <c r="H17" s="67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28">
        <v>735</v>
      </c>
      <c r="O17" s="15">
        <v>10</v>
      </c>
      <c r="P17" s="43">
        <f t="shared" si="0"/>
        <v>745</v>
      </c>
      <c r="Q17" s="15">
        <v>172</v>
      </c>
      <c r="R17" s="44">
        <f t="shared" si="1"/>
        <v>0.23087248322147652</v>
      </c>
    </row>
    <row r="18" spans="1:18" s="23" customFormat="1" x14ac:dyDescent="0.2">
      <c r="A18" s="1" t="s">
        <v>49</v>
      </c>
      <c r="B18" s="34">
        <v>0</v>
      </c>
      <c r="C18" s="39">
        <v>0</v>
      </c>
      <c r="D18" s="39">
        <v>1</v>
      </c>
      <c r="E18" s="39">
        <v>187</v>
      </c>
      <c r="F18" s="39">
        <v>5</v>
      </c>
      <c r="G18" s="65">
        <v>5</v>
      </c>
      <c r="H18" s="67">
        <v>0</v>
      </c>
      <c r="I18" s="39">
        <v>0</v>
      </c>
      <c r="J18" s="39">
        <v>1</v>
      </c>
      <c r="K18" s="39">
        <v>0</v>
      </c>
      <c r="L18" s="39">
        <v>0</v>
      </c>
      <c r="M18" s="39">
        <v>0</v>
      </c>
      <c r="N18" s="28">
        <v>789</v>
      </c>
      <c r="O18" s="15">
        <v>13</v>
      </c>
      <c r="P18" s="43">
        <f t="shared" si="0"/>
        <v>802</v>
      </c>
      <c r="Q18" s="15">
        <v>237</v>
      </c>
      <c r="R18" s="44">
        <f t="shared" si="1"/>
        <v>0.29551122194513718</v>
      </c>
    </row>
    <row r="19" spans="1:18" s="23" customFormat="1" x14ac:dyDescent="0.2">
      <c r="A19" s="1" t="s">
        <v>50</v>
      </c>
      <c r="B19" s="34">
        <v>0</v>
      </c>
      <c r="C19" s="39">
        <v>0</v>
      </c>
      <c r="D19" s="39">
        <v>0</v>
      </c>
      <c r="E19" s="39">
        <v>116</v>
      </c>
      <c r="F19" s="39">
        <v>1</v>
      </c>
      <c r="G19" s="65">
        <v>3</v>
      </c>
      <c r="H19" s="67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28">
        <v>568</v>
      </c>
      <c r="O19" s="15">
        <v>13</v>
      </c>
      <c r="P19" s="43">
        <f t="shared" si="0"/>
        <v>581</v>
      </c>
      <c r="Q19" s="15">
        <v>168</v>
      </c>
      <c r="R19" s="44">
        <f t="shared" si="1"/>
        <v>0.28915662650602408</v>
      </c>
    </row>
    <row r="20" spans="1:18" s="23" customFormat="1" x14ac:dyDescent="0.2">
      <c r="A20" s="1" t="s">
        <v>51</v>
      </c>
      <c r="B20" s="34">
        <v>0</v>
      </c>
      <c r="C20" s="39">
        <v>0</v>
      </c>
      <c r="D20" s="39">
        <v>0</v>
      </c>
      <c r="E20" s="39">
        <v>38</v>
      </c>
      <c r="F20" s="39">
        <v>0</v>
      </c>
      <c r="G20" s="65">
        <v>0</v>
      </c>
      <c r="H20" s="67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28">
        <v>104</v>
      </c>
      <c r="O20" s="15">
        <v>2</v>
      </c>
      <c r="P20" s="43">
        <f t="shared" si="0"/>
        <v>106</v>
      </c>
      <c r="Q20" s="15">
        <v>43</v>
      </c>
      <c r="R20" s="44">
        <f t="shared" si="1"/>
        <v>0.40566037735849059</v>
      </c>
    </row>
    <row r="21" spans="1:18" s="23" customFormat="1" x14ac:dyDescent="0.2">
      <c r="A21" s="1" t="s">
        <v>52</v>
      </c>
      <c r="B21" s="34">
        <v>0</v>
      </c>
      <c r="C21" s="39">
        <v>2</v>
      </c>
      <c r="D21" s="39">
        <v>0</v>
      </c>
      <c r="E21" s="39">
        <v>366</v>
      </c>
      <c r="F21" s="39">
        <v>4</v>
      </c>
      <c r="G21" s="65">
        <v>9</v>
      </c>
      <c r="H21" s="67">
        <v>0</v>
      </c>
      <c r="I21" s="39">
        <v>0</v>
      </c>
      <c r="J21" s="39">
        <v>0</v>
      </c>
      <c r="K21" s="39">
        <v>0</v>
      </c>
      <c r="L21" s="39">
        <v>0</v>
      </c>
      <c r="M21" s="39">
        <v>1</v>
      </c>
      <c r="N21" s="28"/>
      <c r="O21" s="54"/>
      <c r="P21" s="54"/>
      <c r="Q21">
        <v>506</v>
      </c>
      <c r="R21" s="55"/>
    </row>
    <row r="22" spans="1:18" x14ac:dyDescent="0.2">
      <c r="A22" s="4" t="s">
        <v>0</v>
      </c>
      <c r="B22" s="12">
        <f t="shared" ref="B22:Q22" si="2">SUM(B8:B21)</f>
        <v>6</v>
      </c>
      <c r="C22" s="12">
        <f t="shared" si="2"/>
        <v>7</v>
      </c>
      <c r="D22" s="12">
        <f t="shared" si="2"/>
        <v>6</v>
      </c>
      <c r="E22" s="12">
        <f t="shared" si="2"/>
        <v>2083</v>
      </c>
      <c r="F22" s="12">
        <f t="shared" si="2"/>
        <v>27</v>
      </c>
      <c r="G22" s="12">
        <f t="shared" si="2"/>
        <v>37</v>
      </c>
      <c r="H22" s="12">
        <f t="shared" si="2"/>
        <v>1</v>
      </c>
      <c r="I22" s="12">
        <f t="shared" si="2"/>
        <v>1</v>
      </c>
      <c r="J22" s="12">
        <f t="shared" si="2"/>
        <v>2</v>
      </c>
      <c r="K22" s="12">
        <f t="shared" si="2"/>
        <v>1</v>
      </c>
      <c r="L22" s="12">
        <f t="shared" si="2"/>
        <v>1</v>
      </c>
      <c r="M22" s="12">
        <f t="shared" si="2"/>
        <v>3</v>
      </c>
      <c r="N22" s="12">
        <f t="shared" si="2"/>
        <v>9910</v>
      </c>
      <c r="O22" s="12">
        <f t="shared" si="2"/>
        <v>185</v>
      </c>
      <c r="P22" s="12">
        <f t="shared" si="2"/>
        <v>10095</v>
      </c>
      <c r="Q22" s="12">
        <f t="shared" si="2"/>
        <v>2801</v>
      </c>
      <c r="R22" s="32">
        <f t="shared" si="1"/>
        <v>0.27746409113422488</v>
      </c>
    </row>
    <row r="23" spans="1:18" x14ac:dyDescent="0.2">
      <c r="A23" s="24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3"/>
      <c r="O23" s="23"/>
      <c r="P23" s="23"/>
      <c r="Q23" s="23"/>
      <c r="R23" s="23"/>
    </row>
    <row r="24" spans="1:18" x14ac:dyDescent="0.2">
      <c r="N24" s="23"/>
      <c r="O24" s="23"/>
      <c r="P24" s="23"/>
      <c r="Q24" s="23"/>
      <c r="R24" s="23"/>
    </row>
    <row r="25" spans="1:18" x14ac:dyDescent="0.2">
      <c r="N25" s="23"/>
      <c r="O25" s="23"/>
      <c r="P25" s="23"/>
      <c r="Q25" s="23"/>
      <c r="R25" s="23"/>
    </row>
  </sheetData>
  <mergeCells count="9">
    <mergeCell ref="N5:R5"/>
    <mergeCell ref="B1:M1"/>
    <mergeCell ref="N1:R1"/>
    <mergeCell ref="B2:M2"/>
    <mergeCell ref="N2:R2"/>
    <mergeCell ref="B4:M4"/>
    <mergeCell ref="N4:R4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&amp;C&amp;"Helv,Bold"GEM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37534C-FE4D-4A2A-AD1B-C8A1E23D1524}"/>
</file>

<file path=customXml/itemProps2.xml><?xml version="1.0" encoding="utf-8"?>
<ds:datastoreItem xmlns:ds="http://schemas.openxmlformats.org/officeDocument/2006/customXml" ds:itemID="{103F47A6-B50C-418F-9784-01F1CED588DE}"/>
</file>

<file path=customXml/itemProps3.xml><?xml version="1.0" encoding="utf-8"?>
<ds:datastoreItem xmlns:ds="http://schemas.openxmlformats.org/officeDocument/2006/customXml" ds:itemID="{E31E275C-51B3-43D2-AABA-3382DE5301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2020-03-11T04:12:11Z</cp:lastPrinted>
  <dcterms:created xsi:type="dcterms:W3CDTF">1998-04-10T16:02:13Z</dcterms:created>
  <dcterms:modified xsi:type="dcterms:W3CDTF">2020-03-17T16:28:04Z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1279400</vt:r8>
  </property>
  <property fmtid="{D5CDD505-2E9C-101B-9397-08002B2CF9AE}" pid="4" name="MediaServiceImageTags">
    <vt:lpwstr/>
  </property>
</Properties>
</file>