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5EC2383-637D-4DBD-B560-DD5D589C059E}" xr6:coauthVersionLast="44" xr6:coauthVersionMax="44" xr10:uidLastSave="{00000000-0000-0000-0000-000000000000}"/>
  <bookViews>
    <workbookView xWindow="2145" yWindow="2655" windowWidth="21600" windowHeight="11385" tabRatio="599" activeTab="2" xr2:uid="{00000000-000D-0000-FFFF-FFFF00000000}"/>
  </bookViews>
  <sheets>
    <sheet name="US Pres" sheetId="1" r:id="rId1"/>
    <sheet name="US Pres &amp; Voting Stats" sheetId="28" r:id="rId2"/>
    <sheet name="School Dist. 171 &amp; Kendrick 283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29" l="1"/>
  <c r="H19" i="29"/>
  <c r="H18" i="29"/>
  <c r="H17" i="29"/>
  <c r="H16" i="29"/>
  <c r="H15" i="29"/>
  <c r="H14" i="29"/>
  <c r="H13" i="29"/>
  <c r="H12" i="29"/>
  <c r="H11" i="29"/>
  <c r="H10" i="29"/>
  <c r="H9" i="29"/>
  <c r="H8" i="29"/>
  <c r="D27" i="29" l="1"/>
  <c r="B33" i="29" l="1"/>
  <c r="C33" i="29"/>
  <c r="D33" i="29"/>
  <c r="C27" i="29"/>
  <c r="B27" i="29"/>
  <c r="G59" i="29" l="1"/>
  <c r="F59" i="29"/>
  <c r="E59" i="29"/>
  <c r="D59" i="29"/>
  <c r="C59" i="29"/>
  <c r="B59" i="29"/>
  <c r="H58" i="29"/>
  <c r="H57" i="29"/>
  <c r="G22" i="29"/>
  <c r="F22" i="29"/>
  <c r="E22" i="29"/>
  <c r="D22" i="29"/>
  <c r="D35" i="29" s="1"/>
  <c r="C22" i="29"/>
  <c r="C35" i="29" s="1"/>
  <c r="B22" i="29"/>
  <c r="B35" i="29" s="1"/>
  <c r="H21" i="29"/>
  <c r="H20" i="29"/>
  <c r="H7" i="29"/>
  <c r="H59" i="29" l="1"/>
  <c r="H22" i="29"/>
  <c r="D22" i="28"/>
  <c r="E22" i="28"/>
  <c r="F22" i="28"/>
  <c r="G22" i="28"/>
  <c r="H22" i="28"/>
  <c r="I22" i="28"/>
  <c r="J22" i="28"/>
  <c r="K22" i="28"/>
  <c r="L22" i="28"/>
  <c r="M22" i="28"/>
  <c r="N22" i="28"/>
  <c r="O22" i="28"/>
  <c r="Q22" i="28"/>
  <c r="N22" i="1"/>
  <c r="O22" i="1"/>
  <c r="P22" i="1"/>
  <c r="Q22" i="1"/>
  <c r="R22" i="1"/>
  <c r="P20" i="28" l="1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R7" i="28" s="1"/>
  <c r="P22" i="28" l="1"/>
  <c r="R22" i="28" s="1"/>
  <c r="R20" i="28"/>
  <c r="R19" i="28"/>
  <c r="R18" i="28"/>
  <c r="R17" i="28"/>
  <c r="R16" i="28"/>
  <c r="R15" i="28"/>
  <c r="R14" i="28"/>
  <c r="R13" i="28"/>
  <c r="R12" i="28"/>
  <c r="J22" i="1"/>
  <c r="B22" i="28" l="1"/>
  <c r="C22" i="28"/>
  <c r="B22" i="1"/>
  <c r="C22" i="1"/>
  <c r="D22" i="1"/>
  <c r="E22" i="1"/>
  <c r="F22" i="1"/>
  <c r="G22" i="1"/>
  <c r="H22" i="1"/>
  <c r="I22" i="1"/>
  <c r="K22" i="1"/>
  <c r="L22" i="1"/>
  <c r="M22" i="1"/>
  <c r="R11" i="28"/>
  <c r="R10" i="28"/>
  <c r="R9" i="28"/>
  <c r="R8" i="28"/>
</calcChain>
</file>

<file path=xl/sharedStrings.xml><?xml version="1.0" encoding="utf-8"?>
<sst xmlns="http://schemas.openxmlformats.org/spreadsheetml/2006/main" count="156" uniqueCount="73">
  <si>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</si>
  <si>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</si>
  <si>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</si>
  <si>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</si>
  <si>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</si>
  <si>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</si>
  <si>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</si>
  <si>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</si>
  <si>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</si>
  <si>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</si>
  <si>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</si>
  <si>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</si>
  <si>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</si>
  <si>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</si>
  <si>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</si>
  <si>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</si>
  <si>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</si>
  <si>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</si>
  <si>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</si>
  <si>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</si>
  <si>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</si>
  <si>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</si>
  <si>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</si>
  <si>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</si>
  <si>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</si>
  <si>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</si>
  <si>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</si>
  <si>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</si>
  <si>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</si>
  <si>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</si>
  <si>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</si>
  <si>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</si>
  <si>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</si>
  <si>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</si>
  <si>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</si>
  <si>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</si>
  <si>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</si>
  <si>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</si>
  <si>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</si>
  <si>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</si>
  <si>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</si>
  <si>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</si>
  <si>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</si>
  <si>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</si>
  <si>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</si>
  <si>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</si>
  <si>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</si>
  <si>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</si>
  <si>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</si>
  <si>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</si>
  <si>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</si>
  <si>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</si>
  <si>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</si>
  <si>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</si>
  <si>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Joseph R. Biden</t>
  </si>
  <si>
    <t>Juliάn Castro</t>
  </si>
  <si>
    <t>John K. Delaney</t>
  </si>
  <si>
    <t>Don J. Grundmann</t>
  </si>
  <si>
    <t>Joint School Dist. No.171</t>
  </si>
  <si>
    <t>Levy by Resolution</t>
  </si>
  <si>
    <t>Kendrick</t>
  </si>
  <si>
    <t>Joint School Dist. No. 283</t>
  </si>
  <si>
    <t>IN FAVOR OF</t>
  </si>
  <si>
    <t>AGAINST</t>
  </si>
  <si>
    <t xml:space="preserve">West Kamiah # 2 </t>
  </si>
  <si>
    <t>NEZ PERCE CO</t>
  </si>
  <si>
    <t>Peck # 29</t>
  </si>
  <si>
    <t xml:space="preserve">LEWIS CO. </t>
  </si>
  <si>
    <t>Mohler # 7</t>
  </si>
  <si>
    <t>NEZ PERCE TOTAL</t>
  </si>
  <si>
    <t>LEWIS CO. TOTAL</t>
  </si>
  <si>
    <t>DISTRICT TOTAL</t>
  </si>
  <si>
    <t xml:space="preserve">Gifford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</si>
</sst>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  <font>
      <b/>
      <sz val="10"/>
      <color rgb="FF3366FF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20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20" xfId="0" applyNumberFormat="1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38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3" fontId="2" fillId="0" borderId="21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8" xfId="0" applyFont="1" applyBorder="1" applyAlignment="1">
      <alignment horizontal="center" vertical="center" textRotation="9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0" fontId="0" fillId="0" borderId="2" xfId="0" applyBorder="1"/>
    <xf numFmtId="3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center"/>
    </xf>
    <xf numFmtId="10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0" fontId="0" fillId="0" borderId="0" xfId="0" applyFont="1"/>
    <xf numFmtId="3" fontId="3" fillId="0" borderId="0" xfId="0" applyNumberFormat="1" applyFont="1" applyFill="1" applyBorder="1" applyAlignment="1">
      <alignment horizontal="left"/>
    </xf>
    <xf numFmtId="3" fontId="3" fillId="0" borderId="2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3" fontId="3" fillId="0" borderId="2" xfId="0" applyNumberFormat="1" applyFont="1" applyFill="1" applyBorder="1" applyAlignment="1">
      <alignment horizontal="left"/>
    </xf>
    <xf numFmtId="0" fontId="0" fillId="0" borderId="2" xfId="0" applyFont="1" applyBorder="1"/>
    <xf numFmtId="3" fontId="9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zoomScaleNormal="100" zoomScaleSheetLayoutView="100" workbookViewId="0">
      <selection activeCell="F27" sqref="F27"/>
    </sheetView>
  </sheetViews>
  <sheetFormatPr defaultColWidth="9.140625" defaultRowHeight="12.75" x14ac:dyDescent="0.2"/>
  <cols>
    <col min="1" max="1" width="12.42578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4"/>
    </row>
    <row r="2" spans="1:18" s="18" customFormat="1" x14ac:dyDescent="0.2">
      <c r="A2" s="17"/>
      <c r="B2" s="112" t="s">
        <v>10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4"/>
    </row>
    <row r="3" spans="1:18" s="18" customFormat="1" x14ac:dyDescent="0.2">
      <c r="A3" s="19"/>
      <c r="B3" s="109" t="s">
        <v>11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1"/>
    </row>
    <row r="4" spans="1:18" x14ac:dyDescent="0.2">
      <c r="A4" s="58"/>
      <c r="B4" s="59" t="s">
        <v>15</v>
      </c>
      <c r="C4" s="59" t="s">
        <v>15</v>
      </c>
      <c r="D4" s="59" t="s">
        <v>15</v>
      </c>
      <c r="E4" s="59" t="s">
        <v>15</v>
      </c>
      <c r="F4" s="59" t="s">
        <v>15</v>
      </c>
      <c r="G4" s="59" t="s">
        <v>15</v>
      </c>
      <c r="H4" s="59" t="s">
        <v>15</v>
      </c>
      <c r="I4" s="59" t="s">
        <v>15</v>
      </c>
      <c r="J4" s="59" t="s">
        <v>15</v>
      </c>
      <c r="K4" s="59" t="s">
        <v>15</v>
      </c>
      <c r="L4" s="59" t="s">
        <v>15</v>
      </c>
      <c r="M4" s="59" t="s">
        <v>15</v>
      </c>
      <c r="N4" s="59" t="s">
        <v>15</v>
      </c>
      <c r="O4" s="59" t="s">
        <v>15</v>
      </c>
      <c r="P4" s="59" t="s">
        <v>15</v>
      </c>
      <c r="Q4" s="59" t="s">
        <v>15</v>
      </c>
      <c r="R4" s="59" t="s">
        <v>15</v>
      </c>
    </row>
    <row r="5" spans="1:18" s="6" customFormat="1" ht="84.75" thickBot="1" x14ac:dyDescent="0.25">
      <c r="A5" s="60" t="s">
        <v>4</v>
      </c>
      <c r="B5" s="61" t="s">
        <v>16</v>
      </c>
      <c r="C5" s="61" t="s">
        <v>54</v>
      </c>
      <c r="D5" s="61" t="s">
        <v>17</v>
      </c>
      <c r="E5" s="61" t="s">
        <v>18</v>
      </c>
      <c r="F5" s="61" t="s">
        <v>19</v>
      </c>
      <c r="G5" s="61" t="s">
        <v>20</v>
      </c>
      <c r="H5" s="61" t="s">
        <v>55</v>
      </c>
      <c r="I5" s="61" t="s">
        <v>21</v>
      </c>
      <c r="J5" s="61" t="s">
        <v>56</v>
      </c>
      <c r="K5" s="61" t="s">
        <v>22</v>
      </c>
      <c r="L5" s="61" t="s">
        <v>23</v>
      </c>
      <c r="M5" s="61" t="s">
        <v>24</v>
      </c>
      <c r="N5" s="61" t="s">
        <v>25</v>
      </c>
      <c r="O5" s="61" t="s">
        <v>26</v>
      </c>
      <c r="P5" s="61" t="s">
        <v>27</v>
      </c>
      <c r="Q5" s="61" t="s">
        <v>28</v>
      </c>
      <c r="R5" s="61" t="s">
        <v>29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57">
        <v>1</v>
      </c>
      <c r="C7" s="35">
        <v>29</v>
      </c>
      <c r="D7" s="37">
        <v>0</v>
      </c>
      <c r="E7" s="48">
        <v>0</v>
      </c>
      <c r="F7" s="37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22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1" t="s">
        <v>41</v>
      </c>
      <c r="B8" s="34">
        <v>0</v>
      </c>
      <c r="C8" s="36">
        <v>22</v>
      </c>
      <c r="D8" s="52">
        <v>0</v>
      </c>
      <c r="E8" s="49">
        <v>0</v>
      </c>
      <c r="F8" s="38">
        <v>0</v>
      </c>
      <c r="G8" s="39">
        <v>1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15</v>
      </c>
      <c r="O8" s="39">
        <v>0</v>
      </c>
      <c r="P8" s="39">
        <v>1</v>
      </c>
      <c r="Q8" s="39">
        <v>0</v>
      </c>
      <c r="R8" s="15">
        <v>0</v>
      </c>
    </row>
    <row r="9" spans="1:18" s="10" customFormat="1" x14ac:dyDescent="0.2">
      <c r="A9" s="1" t="s">
        <v>42</v>
      </c>
      <c r="B9" s="34">
        <v>1</v>
      </c>
      <c r="C9" s="36">
        <v>29</v>
      </c>
      <c r="D9" s="52">
        <v>0</v>
      </c>
      <c r="E9" s="49">
        <v>0</v>
      </c>
      <c r="F9" s="38">
        <v>0</v>
      </c>
      <c r="G9" s="39">
        <v>0</v>
      </c>
      <c r="H9" s="39">
        <v>0</v>
      </c>
      <c r="I9" s="39">
        <v>0</v>
      </c>
      <c r="J9" s="39">
        <v>0</v>
      </c>
      <c r="K9" s="39">
        <v>1</v>
      </c>
      <c r="L9" s="39">
        <v>1</v>
      </c>
      <c r="M9" s="39">
        <v>0</v>
      </c>
      <c r="N9" s="39">
        <v>29</v>
      </c>
      <c r="O9" s="39">
        <v>0</v>
      </c>
      <c r="P9" s="39">
        <v>1</v>
      </c>
      <c r="Q9" s="39">
        <v>0</v>
      </c>
      <c r="R9" s="15">
        <v>0</v>
      </c>
    </row>
    <row r="10" spans="1:18" s="23" customFormat="1" x14ac:dyDescent="0.2">
      <c r="A10" s="1" t="s">
        <v>43</v>
      </c>
      <c r="B10" s="34">
        <v>0</v>
      </c>
      <c r="C10" s="36">
        <v>12</v>
      </c>
      <c r="D10" s="52">
        <v>1</v>
      </c>
      <c r="E10" s="49">
        <v>0</v>
      </c>
      <c r="F10" s="38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9</v>
      </c>
      <c r="O10" s="39">
        <v>1</v>
      </c>
      <c r="P10" s="39">
        <v>0</v>
      </c>
      <c r="Q10" s="39">
        <v>0</v>
      </c>
      <c r="R10" s="15">
        <v>0</v>
      </c>
    </row>
    <row r="11" spans="1:18" s="23" customFormat="1" x14ac:dyDescent="0.2">
      <c r="A11" s="1" t="s">
        <v>44</v>
      </c>
      <c r="B11" s="34">
        <v>0</v>
      </c>
      <c r="C11" s="36">
        <v>40</v>
      </c>
      <c r="D11" s="52">
        <v>4</v>
      </c>
      <c r="E11" s="49">
        <v>1</v>
      </c>
      <c r="F11" s="38">
        <v>0</v>
      </c>
      <c r="G11" s="39">
        <v>0</v>
      </c>
      <c r="H11" s="39">
        <v>0</v>
      </c>
      <c r="I11" s="39">
        <v>0</v>
      </c>
      <c r="J11" s="39">
        <v>1</v>
      </c>
      <c r="K11" s="39">
        <v>0</v>
      </c>
      <c r="L11" s="39">
        <v>0</v>
      </c>
      <c r="M11" s="39">
        <v>0</v>
      </c>
      <c r="N11" s="39">
        <v>15</v>
      </c>
      <c r="O11" s="39">
        <v>1</v>
      </c>
      <c r="P11" s="39">
        <v>1</v>
      </c>
      <c r="Q11" s="39">
        <v>0</v>
      </c>
      <c r="R11" s="15">
        <v>0</v>
      </c>
    </row>
    <row r="12" spans="1:18" s="23" customFormat="1" x14ac:dyDescent="0.2">
      <c r="A12" s="1" t="s">
        <v>45</v>
      </c>
      <c r="B12" s="34">
        <v>0</v>
      </c>
      <c r="C12" s="36">
        <v>0</v>
      </c>
      <c r="D12" s="52">
        <v>0</v>
      </c>
      <c r="E12" s="49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 t="s">
        <v>46</v>
      </c>
      <c r="B13" s="34">
        <v>0</v>
      </c>
      <c r="C13" s="36">
        <v>0</v>
      </c>
      <c r="D13" s="52">
        <v>1</v>
      </c>
      <c r="E13" s="50">
        <v>0</v>
      </c>
      <c r="F13" s="45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2</v>
      </c>
      <c r="O13" s="46">
        <v>0</v>
      </c>
      <c r="P13" s="46">
        <v>2</v>
      </c>
      <c r="Q13" s="46">
        <v>0</v>
      </c>
      <c r="R13" s="47">
        <v>0</v>
      </c>
    </row>
    <row r="14" spans="1:18" s="23" customFormat="1" x14ac:dyDescent="0.2">
      <c r="A14" s="1" t="s">
        <v>47</v>
      </c>
      <c r="B14" s="34">
        <v>0</v>
      </c>
      <c r="C14" s="36">
        <v>9</v>
      </c>
      <c r="D14" s="52">
        <v>0</v>
      </c>
      <c r="E14" s="50">
        <v>0</v>
      </c>
      <c r="F14" s="45">
        <v>0</v>
      </c>
      <c r="G14" s="46">
        <v>0</v>
      </c>
      <c r="H14" s="46">
        <v>0</v>
      </c>
      <c r="I14" s="46">
        <v>0</v>
      </c>
      <c r="J14" s="46">
        <v>0</v>
      </c>
      <c r="K14" s="46">
        <v>1</v>
      </c>
      <c r="L14" s="46">
        <v>0</v>
      </c>
      <c r="M14" s="46">
        <v>0</v>
      </c>
      <c r="N14" s="46">
        <v>4</v>
      </c>
      <c r="O14" s="46">
        <v>0</v>
      </c>
      <c r="P14" s="46">
        <v>1</v>
      </c>
      <c r="Q14" s="46">
        <v>0</v>
      </c>
      <c r="R14" s="47">
        <v>0</v>
      </c>
    </row>
    <row r="15" spans="1:18" s="23" customFormat="1" x14ac:dyDescent="0.2">
      <c r="A15" s="1" t="s">
        <v>48</v>
      </c>
      <c r="B15" s="34">
        <v>1</v>
      </c>
      <c r="C15" s="36">
        <v>22</v>
      </c>
      <c r="D15" s="52">
        <v>1</v>
      </c>
      <c r="E15" s="50">
        <v>0</v>
      </c>
      <c r="F15" s="45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9</v>
      </c>
      <c r="O15" s="46">
        <v>0</v>
      </c>
      <c r="P15" s="46">
        <v>0</v>
      </c>
      <c r="Q15" s="46">
        <v>0</v>
      </c>
      <c r="R15" s="47">
        <v>0</v>
      </c>
    </row>
    <row r="16" spans="1:18" s="23" customFormat="1" x14ac:dyDescent="0.2">
      <c r="A16" s="1" t="s">
        <v>49</v>
      </c>
      <c r="B16" s="34">
        <v>0</v>
      </c>
      <c r="C16" s="36">
        <v>0</v>
      </c>
      <c r="D16" s="52">
        <v>0</v>
      </c>
      <c r="E16" s="50">
        <v>0</v>
      </c>
      <c r="F16" s="45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1</v>
      </c>
      <c r="Q16" s="46">
        <v>0</v>
      </c>
      <c r="R16" s="47">
        <v>0</v>
      </c>
    </row>
    <row r="17" spans="1:18" s="23" customFormat="1" x14ac:dyDescent="0.2">
      <c r="A17" s="1" t="s">
        <v>50</v>
      </c>
      <c r="B17" s="34">
        <v>0</v>
      </c>
      <c r="C17" s="36">
        <v>12</v>
      </c>
      <c r="D17" s="52">
        <v>0</v>
      </c>
      <c r="E17" s="50">
        <v>0</v>
      </c>
      <c r="F17" s="45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12</v>
      </c>
      <c r="O17" s="46">
        <v>0</v>
      </c>
      <c r="P17" s="46">
        <v>0</v>
      </c>
      <c r="Q17" s="46">
        <v>0</v>
      </c>
      <c r="R17" s="47">
        <v>0</v>
      </c>
    </row>
    <row r="18" spans="1:18" s="23" customFormat="1" x14ac:dyDescent="0.2">
      <c r="A18" s="1" t="s">
        <v>51</v>
      </c>
      <c r="B18" s="34">
        <v>0</v>
      </c>
      <c r="C18" s="36">
        <v>14</v>
      </c>
      <c r="D18" s="52">
        <v>0</v>
      </c>
      <c r="E18" s="50">
        <v>0</v>
      </c>
      <c r="F18" s="45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2</v>
      </c>
      <c r="O18" s="46">
        <v>0</v>
      </c>
      <c r="P18" s="46">
        <v>0</v>
      </c>
      <c r="Q18" s="46">
        <v>0</v>
      </c>
      <c r="R18" s="47">
        <v>0</v>
      </c>
    </row>
    <row r="19" spans="1:18" s="23" customFormat="1" x14ac:dyDescent="0.2">
      <c r="A19" s="1" t="s">
        <v>52</v>
      </c>
      <c r="B19" s="34">
        <v>0</v>
      </c>
      <c r="C19" s="36">
        <v>8</v>
      </c>
      <c r="D19" s="52">
        <v>5</v>
      </c>
      <c r="E19" s="50">
        <v>0</v>
      </c>
      <c r="F19" s="45">
        <v>0</v>
      </c>
      <c r="G19" s="46">
        <v>2</v>
      </c>
      <c r="H19" s="46">
        <v>0</v>
      </c>
      <c r="I19" s="46">
        <v>0</v>
      </c>
      <c r="J19" s="46">
        <v>0</v>
      </c>
      <c r="K19" s="46">
        <v>0</v>
      </c>
      <c r="L19" s="46">
        <v>1</v>
      </c>
      <c r="M19" s="46">
        <v>0</v>
      </c>
      <c r="N19" s="46">
        <v>6</v>
      </c>
      <c r="O19" s="46">
        <v>1</v>
      </c>
      <c r="P19" s="46">
        <v>1</v>
      </c>
      <c r="Q19" s="46">
        <v>0</v>
      </c>
      <c r="R19" s="47">
        <v>0</v>
      </c>
    </row>
    <row r="20" spans="1:18" s="23" customFormat="1" x14ac:dyDescent="0.2">
      <c r="A20" s="1" t="s">
        <v>53</v>
      </c>
      <c r="B20" s="34">
        <v>0</v>
      </c>
      <c r="C20" s="36">
        <v>5</v>
      </c>
      <c r="D20" s="52">
        <v>0</v>
      </c>
      <c r="E20" s="50">
        <v>0</v>
      </c>
      <c r="F20" s="45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1</v>
      </c>
      <c r="O20" s="46">
        <v>0</v>
      </c>
      <c r="P20" s="46">
        <v>0</v>
      </c>
      <c r="Q20" s="46">
        <v>0</v>
      </c>
      <c r="R20" s="47">
        <v>0</v>
      </c>
    </row>
    <row r="21" spans="1:18" s="23" customFormat="1" x14ac:dyDescent="0.2">
      <c r="A21" s="1" t="s">
        <v>14</v>
      </c>
      <c r="B21" s="34">
        <v>0</v>
      </c>
      <c r="C21" s="36">
        <v>14</v>
      </c>
      <c r="D21" s="53">
        <v>3</v>
      </c>
      <c r="E21" s="51">
        <v>0</v>
      </c>
      <c r="F21" s="40">
        <v>0</v>
      </c>
      <c r="G21" s="41">
        <v>1</v>
      </c>
      <c r="H21" s="41">
        <v>0</v>
      </c>
      <c r="I21" s="41">
        <v>0</v>
      </c>
      <c r="J21" s="41">
        <v>0</v>
      </c>
      <c r="K21" s="41">
        <v>2</v>
      </c>
      <c r="L21" s="41">
        <v>0</v>
      </c>
      <c r="M21" s="41">
        <v>0</v>
      </c>
      <c r="N21" s="41">
        <v>6</v>
      </c>
      <c r="O21" s="41">
        <v>0</v>
      </c>
      <c r="P21" s="41">
        <v>5</v>
      </c>
      <c r="Q21" s="41">
        <v>0</v>
      </c>
      <c r="R21" s="31">
        <v>0</v>
      </c>
    </row>
    <row r="22" spans="1:18" x14ac:dyDescent="0.2">
      <c r="A22" s="4" t="s">
        <v>0</v>
      </c>
      <c r="B22" s="12">
        <f t="shared" ref="B22:R22" si="0">SUM(B7:B21)</f>
        <v>3</v>
      </c>
      <c r="C22" s="12">
        <f t="shared" si="0"/>
        <v>216</v>
      </c>
      <c r="D22" s="12">
        <f t="shared" si="0"/>
        <v>15</v>
      </c>
      <c r="E22" s="12">
        <f t="shared" si="0"/>
        <v>1</v>
      </c>
      <c r="F22" s="12">
        <f t="shared" si="0"/>
        <v>0</v>
      </c>
      <c r="G22" s="12">
        <f t="shared" si="0"/>
        <v>4</v>
      </c>
      <c r="H22" s="30">
        <f t="shared" si="0"/>
        <v>0</v>
      </c>
      <c r="I22" s="30">
        <f t="shared" si="0"/>
        <v>0</v>
      </c>
      <c r="J22" s="30">
        <f t="shared" si="0"/>
        <v>1</v>
      </c>
      <c r="K22" s="12">
        <f t="shared" si="0"/>
        <v>4</v>
      </c>
      <c r="L22" s="12">
        <f t="shared" si="0"/>
        <v>2</v>
      </c>
      <c r="M22" s="12">
        <f t="shared" si="0"/>
        <v>0</v>
      </c>
      <c r="N22" s="12">
        <f t="shared" si="0"/>
        <v>132</v>
      </c>
      <c r="O22" s="12">
        <f t="shared" si="0"/>
        <v>3</v>
      </c>
      <c r="P22" s="12">
        <f t="shared" si="0"/>
        <v>13</v>
      </c>
      <c r="Q22" s="12">
        <f t="shared" si="0"/>
        <v>0</v>
      </c>
      <c r="R22" s="12">
        <f t="shared" si="0"/>
        <v>0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&amp;C&amp;"Helv,Bold"CLEARWATER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"/>
  <sheetViews>
    <sheetView view="pageLayout" zoomScaleNormal="100" zoomScaleSheetLayoutView="100" workbookViewId="0">
      <selection activeCell="P21" sqref="P21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  <c r="O1" s="121"/>
      <c r="P1" s="121"/>
      <c r="Q1" s="121"/>
      <c r="R1" s="122"/>
    </row>
    <row r="2" spans="1:18" s="18" customFormat="1" x14ac:dyDescent="0.2">
      <c r="A2" s="17"/>
      <c r="B2" s="112" t="s">
        <v>10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2" t="s">
        <v>2</v>
      </c>
      <c r="O2" s="113"/>
      <c r="P2" s="113"/>
      <c r="Q2" s="113"/>
      <c r="R2" s="114"/>
    </row>
    <row r="3" spans="1:18" s="18" customFormat="1" x14ac:dyDescent="0.2">
      <c r="A3" s="19"/>
      <c r="B3" s="109" t="s">
        <v>11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2" t="s">
        <v>3</v>
      </c>
      <c r="O3" s="113"/>
      <c r="P3" s="113"/>
      <c r="Q3" s="113"/>
      <c r="R3" s="114"/>
    </row>
    <row r="4" spans="1:18" ht="13.5" customHeight="1" x14ac:dyDescent="0.2">
      <c r="A4" s="20"/>
      <c r="B4" s="59" t="s">
        <v>1</v>
      </c>
      <c r="C4" s="59" t="s">
        <v>1</v>
      </c>
      <c r="D4" s="59" t="s">
        <v>1</v>
      </c>
      <c r="E4" s="59" t="s">
        <v>1</v>
      </c>
      <c r="F4" s="59" t="s">
        <v>1</v>
      </c>
      <c r="G4" s="59" t="s">
        <v>1</v>
      </c>
      <c r="H4" s="89" t="s">
        <v>12</v>
      </c>
      <c r="I4" s="59" t="s">
        <v>12</v>
      </c>
      <c r="J4" s="59" t="s">
        <v>12</v>
      </c>
      <c r="K4" s="59" t="s">
        <v>12</v>
      </c>
      <c r="L4" s="59" t="s">
        <v>12</v>
      </c>
      <c r="M4" s="59" t="s">
        <v>12</v>
      </c>
      <c r="N4" s="115"/>
      <c r="O4" s="116"/>
      <c r="P4" s="116"/>
      <c r="Q4" s="116"/>
      <c r="R4" s="117"/>
    </row>
    <row r="5" spans="1:18" s="6" customFormat="1" ht="114" thickBot="1" x14ac:dyDescent="0.25">
      <c r="A5" s="21" t="s">
        <v>4</v>
      </c>
      <c r="B5" s="61" t="s">
        <v>30</v>
      </c>
      <c r="C5" s="61" t="s">
        <v>31</v>
      </c>
      <c r="D5" s="61" t="s">
        <v>32</v>
      </c>
      <c r="E5" s="61" t="s">
        <v>33</v>
      </c>
      <c r="F5" s="61" t="s">
        <v>34</v>
      </c>
      <c r="G5" s="61" t="s">
        <v>35</v>
      </c>
      <c r="H5" s="90" t="s">
        <v>36</v>
      </c>
      <c r="I5" s="61" t="s">
        <v>37</v>
      </c>
      <c r="J5" s="61" t="s">
        <v>57</v>
      </c>
      <c r="K5" s="61" t="s">
        <v>38</v>
      </c>
      <c r="L5" s="61" t="s">
        <v>13</v>
      </c>
      <c r="M5" s="61" t="s">
        <v>39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40</v>
      </c>
      <c r="B7" s="33">
        <v>1</v>
      </c>
      <c r="C7" s="22">
        <v>0</v>
      </c>
      <c r="D7" s="22">
        <v>0</v>
      </c>
      <c r="E7" s="22">
        <v>85</v>
      </c>
      <c r="F7" s="22">
        <v>2</v>
      </c>
      <c r="G7" s="14">
        <v>0</v>
      </c>
      <c r="H7" s="91">
        <v>0</v>
      </c>
      <c r="I7" s="22">
        <v>1</v>
      </c>
      <c r="J7" s="22">
        <v>0</v>
      </c>
      <c r="K7" s="22">
        <v>0</v>
      </c>
      <c r="L7" s="22">
        <v>0</v>
      </c>
      <c r="M7" s="22">
        <v>0</v>
      </c>
      <c r="N7" s="13">
        <v>579</v>
      </c>
      <c r="O7" s="14">
        <v>10</v>
      </c>
      <c r="P7" s="26">
        <f t="shared" ref="P7:P20" si="0">IF(N7&lt;&gt;0,N7+O7,"")</f>
        <v>589</v>
      </c>
      <c r="Q7" s="14">
        <v>161</v>
      </c>
      <c r="R7" s="42">
        <f>IF(N7&lt;&gt;0,Q7/P7,"")</f>
        <v>0.27334465195246183</v>
      </c>
    </row>
    <row r="8" spans="1:18" s="10" customFormat="1" x14ac:dyDescent="0.2">
      <c r="A8" s="1" t="s">
        <v>41</v>
      </c>
      <c r="B8" s="34">
        <v>1</v>
      </c>
      <c r="C8" s="39">
        <v>0</v>
      </c>
      <c r="D8" s="39">
        <v>0</v>
      </c>
      <c r="E8" s="39">
        <v>125</v>
      </c>
      <c r="F8" s="39">
        <v>2</v>
      </c>
      <c r="G8" s="15">
        <v>1</v>
      </c>
      <c r="H8" s="92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28">
        <v>524</v>
      </c>
      <c r="O8" s="15">
        <v>13</v>
      </c>
      <c r="P8" s="43">
        <f t="shared" si="0"/>
        <v>537</v>
      </c>
      <c r="Q8" s="15">
        <v>190</v>
      </c>
      <c r="R8" s="44">
        <f t="shared" ref="R8:R20" si="1">IF(N8&lt;&gt;0,Q8/P8,"")</f>
        <v>0.3538175046554935</v>
      </c>
    </row>
    <row r="9" spans="1:18" s="10" customFormat="1" x14ac:dyDescent="0.2">
      <c r="A9" s="1" t="s">
        <v>42</v>
      </c>
      <c r="B9" s="34">
        <v>1</v>
      </c>
      <c r="C9" s="39">
        <v>0</v>
      </c>
      <c r="D9" s="39">
        <v>0</v>
      </c>
      <c r="E9" s="39">
        <v>134</v>
      </c>
      <c r="F9" s="39">
        <v>3</v>
      </c>
      <c r="G9" s="15">
        <v>1</v>
      </c>
      <c r="H9" s="92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28">
        <v>650</v>
      </c>
      <c r="O9" s="15">
        <v>13</v>
      </c>
      <c r="P9" s="43">
        <f t="shared" si="0"/>
        <v>663</v>
      </c>
      <c r="Q9" s="15">
        <v>217</v>
      </c>
      <c r="R9" s="44">
        <f t="shared" si="1"/>
        <v>0.3273001508295626</v>
      </c>
    </row>
    <row r="10" spans="1:18" s="23" customFormat="1" x14ac:dyDescent="0.2">
      <c r="A10" s="1" t="s">
        <v>43</v>
      </c>
      <c r="B10" s="34">
        <v>0</v>
      </c>
      <c r="C10" s="39">
        <v>0</v>
      </c>
      <c r="D10" s="39">
        <v>0</v>
      </c>
      <c r="E10" s="39">
        <v>72</v>
      </c>
      <c r="F10" s="39">
        <v>1</v>
      </c>
      <c r="G10" s="15">
        <v>2</v>
      </c>
      <c r="H10" s="92">
        <v>0</v>
      </c>
      <c r="I10" s="39">
        <v>0</v>
      </c>
      <c r="J10" s="39">
        <v>0</v>
      </c>
      <c r="K10" s="39">
        <v>0</v>
      </c>
      <c r="L10" s="39">
        <v>0</v>
      </c>
      <c r="M10" s="39">
        <v>1</v>
      </c>
      <c r="N10" s="28">
        <v>409</v>
      </c>
      <c r="O10" s="15">
        <v>5</v>
      </c>
      <c r="P10" s="43">
        <f t="shared" si="0"/>
        <v>414</v>
      </c>
      <c r="Q10" s="15">
        <v>116</v>
      </c>
      <c r="R10" s="44">
        <f t="shared" si="1"/>
        <v>0.28019323671497587</v>
      </c>
    </row>
    <row r="11" spans="1:18" s="23" customFormat="1" x14ac:dyDescent="0.2">
      <c r="A11" s="1" t="s">
        <v>44</v>
      </c>
      <c r="B11" s="34">
        <v>0</v>
      </c>
      <c r="C11" s="39">
        <v>0</v>
      </c>
      <c r="D11" s="39">
        <v>0</v>
      </c>
      <c r="E11" s="39">
        <v>89</v>
      </c>
      <c r="F11" s="39">
        <v>0</v>
      </c>
      <c r="G11" s="15">
        <v>1</v>
      </c>
      <c r="H11" s="92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536</v>
      </c>
      <c r="O11" s="15">
        <v>16</v>
      </c>
      <c r="P11" s="43">
        <f t="shared" si="0"/>
        <v>552</v>
      </c>
      <c r="Q11" s="15">
        <v>164</v>
      </c>
      <c r="R11" s="44">
        <f t="shared" si="1"/>
        <v>0.29710144927536231</v>
      </c>
    </row>
    <row r="12" spans="1:18" s="23" customFormat="1" x14ac:dyDescent="0.2">
      <c r="A12" s="1" t="s">
        <v>45</v>
      </c>
      <c r="B12" s="34">
        <v>0</v>
      </c>
      <c r="C12" s="39">
        <v>0</v>
      </c>
      <c r="D12" s="39">
        <v>0</v>
      </c>
      <c r="E12" s="39">
        <v>46</v>
      </c>
      <c r="F12" s="39">
        <v>1</v>
      </c>
      <c r="G12" s="15">
        <v>0</v>
      </c>
      <c r="H12" s="92">
        <v>0</v>
      </c>
      <c r="I12" s="39">
        <v>0</v>
      </c>
      <c r="J12" s="39">
        <v>0</v>
      </c>
      <c r="K12" s="39">
        <v>0</v>
      </c>
      <c r="L12" s="39">
        <v>0</v>
      </c>
      <c r="M12" s="39">
        <v>1</v>
      </c>
      <c r="N12" s="28">
        <v>74</v>
      </c>
      <c r="O12" s="15">
        <v>0</v>
      </c>
      <c r="P12" s="43">
        <f t="shared" si="0"/>
        <v>74</v>
      </c>
      <c r="Q12" s="15">
        <v>56</v>
      </c>
      <c r="R12" s="44">
        <f t="shared" si="1"/>
        <v>0.7567567567567568</v>
      </c>
    </row>
    <row r="13" spans="1:18" s="23" customFormat="1" x14ac:dyDescent="0.2">
      <c r="A13" s="1" t="s">
        <v>46</v>
      </c>
      <c r="B13" s="34">
        <v>1</v>
      </c>
      <c r="C13" s="39">
        <v>0</v>
      </c>
      <c r="D13" s="39">
        <v>0</v>
      </c>
      <c r="E13" s="39">
        <v>11</v>
      </c>
      <c r="F13" s="39">
        <v>1</v>
      </c>
      <c r="G13" s="15">
        <v>0</v>
      </c>
      <c r="H13" s="92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42</v>
      </c>
      <c r="O13" s="15">
        <v>0</v>
      </c>
      <c r="P13" s="43">
        <f t="shared" si="0"/>
        <v>42</v>
      </c>
      <c r="Q13" s="15">
        <v>22</v>
      </c>
      <c r="R13" s="44">
        <f t="shared" si="1"/>
        <v>0.52380952380952384</v>
      </c>
    </row>
    <row r="14" spans="1:18" s="23" customFormat="1" x14ac:dyDescent="0.2">
      <c r="A14" s="1" t="s">
        <v>47</v>
      </c>
      <c r="B14" s="34">
        <v>0</v>
      </c>
      <c r="C14" s="39">
        <v>0</v>
      </c>
      <c r="D14" s="39">
        <v>0</v>
      </c>
      <c r="E14" s="39">
        <v>53</v>
      </c>
      <c r="F14" s="39">
        <v>0</v>
      </c>
      <c r="G14" s="15">
        <v>0</v>
      </c>
      <c r="H14" s="92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28">
        <v>206</v>
      </c>
      <c r="O14" s="15">
        <v>2</v>
      </c>
      <c r="P14" s="43">
        <f t="shared" si="0"/>
        <v>208</v>
      </c>
      <c r="Q14" s="15">
        <v>70</v>
      </c>
      <c r="R14" s="44">
        <f t="shared" si="1"/>
        <v>0.33653846153846156</v>
      </c>
    </row>
    <row r="15" spans="1:18" s="23" customFormat="1" x14ac:dyDescent="0.2">
      <c r="A15" s="1" t="s">
        <v>48</v>
      </c>
      <c r="B15" s="34">
        <v>1</v>
      </c>
      <c r="C15" s="39">
        <v>0</v>
      </c>
      <c r="D15" s="39">
        <v>0</v>
      </c>
      <c r="E15" s="39">
        <v>146</v>
      </c>
      <c r="F15" s="39">
        <v>3</v>
      </c>
      <c r="G15" s="15">
        <v>2</v>
      </c>
      <c r="H15" s="92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28">
        <v>492</v>
      </c>
      <c r="O15" s="15">
        <v>5</v>
      </c>
      <c r="P15" s="43">
        <f t="shared" si="0"/>
        <v>497</v>
      </c>
      <c r="Q15" s="15">
        <v>197</v>
      </c>
      <c r="R15" s="44">
        <f t="shared" si="1"/>
        <v>0.39637826961770622</v>
      </c>
    </row>
    <row r="16" spans="1:18" s="23" customFormat="1" x14ac:dyDescent="0.2">
      <c r="A16" s="1" t="s">
        <v>49</v>
      </c>
      <c r="B16" s="34">
        <v>0</v>
      </c>
      <c r="C16" s="39">
        <v>0</v>
      </c>
      <c r="D16" s="39">
        <v>0</v>
      </c>
      <c r="E16" s="39">
        <v>14</v>
      </c>
      <c r="F16" s="39">
        <v>0</v>
      </c>
      <c r="G16" s="15">
        <v>0</v>
      </c>
      <c r="H16" s="92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28">
        <v>20</v>
      </c>
      <c r="O16" s="15">
        <v>0</v>
      </c>
      <c r="P16" s="43">
        <f t="shared" si="0"/>
        <v>20</v>
      </c>
      <c r="Q16" s="15">
        <v>17</v>
      </c>
      <c r="R16" s="44">
        <f t="shared" si="1"/>
        <v>0.85</v>
      </c>
    </row>
    <row r="17" spans="1:18" s="23" customFormat="1" x14ac:dyDescent="0.2">
      <c r="A17" s="1" t="s">
        <v>50</v>
      </c>
      <c r="B17" s="34">
        <v>1</v>
      </c>
      <c r="C17" s="39">
        <v>0</v>
      </c>
      <c r="D17" s="39">
        <v>0</v>
      </c>
      <c r="E17" s="39">
        <v>81</v>
      </c>
      <c r="F17" s="39">
        <v>0</v>
      </c>
      <c r="G17" s="15">
        <v>0</v>
      </c>
      <c r="H17" s="92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28">
        <v>336</v>
      </c>
      <c r="O17" s="15">
        <v>6</v>
      </c>
      <c r="P17" s="43">
        <f t="shared" si="0"/>
        <v>342</v>
      </c>
      <c r="Q17" s="15">
        <v>113</v>
      </c>
      <c r="R17" s="44">
        <f t="shared" si="1"/>
        <v>0.33040935672514621</v>
      </c>
    </row>
    <row r="18" spans="1:18" s="23" customFormat="1" x14ac:dyDescent="0.2">
      <c r="A18" s="1" t="s">
        <v>51</v>
      </c>
      <c r="B18" s="34">
        <v>0</v>
      </c>
      <c r="C18" s="39">
        <v>1</v>
      </c>
      <c r="D18" s="39">
        <v>0</v>
      </c>
      <c r="E18" s="39">
        <v>87</v>
      </c>
      <c r="F18" s="39">
        <v>1</v>
      </c>
      <c r="G18" s="15">
        <v>1</v>
      </c>
      <c r="H18" s="92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28">
        <v>354</v>
      </c>
      <c r="O18" s="15">
        <v>2</v>
      </c>
      <c r="P18" s="43">
        <f t="shared" si="0"/>
        <v>356</v>
      </c>
      <c r="Q18" s="15">
        <v>112</v>
      </c>
      <c r="R18" s="44">
        <f t="shared" si="1"/>
        <v>0.3146067415730337</v>
      </c>
    </row>
    <row r="19" spans="1:18" s="23" customFormat="1" x14ac:dyDescent="0.2">
      <c r="A19" s="1" t="s">
        <v>52</v>
      </c>
      <c r="B19" s="34">
        <v>1</v>
      </c>
      <c r="C19" s="39">
        <v>1</v>
      </c>
      <c r="D19" s="39">
        <v>0</v>
      </c>
      <c r="E19" s="39">
        <v>41</v>
      </c>
      <c r="F19" s="39">
        <v>0</v>
      </c>
      <c r="G19" s="15">
        <v>0</v>
      </c>
      <c r="H19" s="92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28">
        <v>132</v>
      </c>
      <c r="O19" s="15">
        <v>0</v>
      </c>
      <c r="P19" s="43">
        <f t="shared" si="0"/>
        <v>132</v>
      </c>
      <c r="Q19" s="15">
        <v>69</v>
      </c>
      <c r="R19" s="44">
        <f t="shared" si="1"/>
        <v>0.52272727272727271</v>
      </c>
    </row>
    <row r="20" spans="1:18" s="23" customFormat="1" x14ac:dyDescent="0.2">
      <c r="A20" s="1" t="s">
        <v>53</v>
      </c>
      <c r="B20" s="34">
        <v>0</v>
      </c>
      <c r="C20" s="39">
        <v>0</v>
      </c>
      <c r="D20" s="39">
        <v>0</v>
      </c>
      <c r="E20" s="39">
        <v>54</v>
      </c>
      <c r="F20" s="39">
        <v>0</v>
      </c>
      <c r="G20" s="15">
        <v>0</v>
      </c>
      <c r="H20" s="92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28">
        <v>96</v>
      </c>
      <c r="O20" s="15">
        <v>0</v>
      </c>
      <c r="P20" s="43">
        <f t="shared" si="0"/>
        <v>96</v>
      </c>
      <c r="Q20" s="15">
        <v>73</v>
      </c>
      <c r="R20" s="44">
        <f t="shared" si="1"/>
        <v>0.76041666666666663</v>
      </c>
    </row>
    <row r="21" spans="1:18" s="23" customFormat="1" x14ac:dyDescent="0.2">
      <c r="A21" s="1" t="s">
        <v>14</v>
      </c>
      <c r="B21" s="34">
        <v>0</v>
      </c>
      <c r="C21" s="39">
        <v>0</v>
      </c>
      <c r="D21" s="39">
        <v>1</v>
      </c>
      <c r="E21" s="39">
        <v>53</v>
      </c>
      <c r="F21" s="39">
        <v>0</v>
      </c>
      <c r="G21" s="15">
        <v>2</v>
      </c>
      <c r="H21" s="92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56"/>
      <c r="O21" s="54">
        <v>0</v>
      </c>
      <c r="P21" s="54"/>
      <c r="Q21" s="15">
        <v>90</v>
      </c>
      <c r="R21" s="55"/>
    </row>
    <row r="22" spans="1:18" x14ac:dyDescent="0.2">
      <c r="A22" s="4" t="s">
        <v>0</v>
      </c>
      <c r="B22" s="12">
        <f t="shared" ref="B22:Q22" si="2">SUM(B7:B21)</f>
        <v>7</v>
      </c>
      <c r="C22" s="12">
        <f t="shared" si="2"/>
        <v>2</v>
      </c>
      <c r="D22" s="12">
        <f t="shared" si="2"/>
        <v>1</v>
      </c>
      <c r="E22" s="12">
        <f t="shared" si="2"/>
        <v>1091</v>
      </c>
      <c r="F22" s="12">
        <f t="shared" si="2"/>
        <v>14</v>
      </c>
      <c r="G22" s="12">
        <f t="shared" si="2"/>
        <v>10</v>
      </c>
      <c r="H22" s="30">
        <f t="shared" si="2"/>
        <v>0</v>
      </c>
      <c r="I22" s="12">
        <f t="shared" si="2"/>
        <v>1</v>
      </c>
      <c r="J22" s="12">
        <f t="shared" si="2"/>
        <v>0</v>
      </c>
      <c r="K22" s="12">
        <f t="shared" si="2"/>
        <v>0</v>
      </c>
      <c r="L22" s="12">
        <f t="shared" si="2"/>
        <v>0</v>
      </c>
      <c r="M22" s="12">
        <f t="shared" si="2"/>
        <v>2</v>
      </c>
      <c r="N22" s="12">
        <f t="shared" si="2"/>
        <v>4450</v>
      </c>
      <c r="O22" s="12">
        <f t="shared" si="2"/>
        <v>72</v>
      </c>
      <c r="P22" s="12">
        <f t="shared" si="2"/>
        <v>4522</v>
      </c>
      <c r="Q22" s="12">
        <f t="shared" si="2"/>
        <v>1667</v>
      </c>
      <c r="R22" s="32">
        <f>IF(N22&lt;&gt;0,Q22/P22,"")</f>
        <v>0.36864219371959311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3"/>
      <c r="O23" s="23"/>
      <c r="P23" s="23"/>
      <c r="Q23" s="23"/>
      <c r="R23" s="23"/>
    </row>
    <row r="24" spans="1:18" x14ac:dyDescent="0.2">
      <c r="N24" s="23"/>
      <c r="O24" s="23"/>
      <c r="P24" s="23"/>
      <c r="Q24" s="23"/>
      <c r="R24" s="23"/>
    </row>
    <row r="25" spans="1:18" x14ac:dyDescent="0.2">
      <c r="N25" s="23"/>
      <c r="O25" s="23"/>
      <c r="P25" s="23"/>
      <c r="Q25" s="23"/>
      <c r="R25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&amp;C&amp;"Helv,Bold"CLEARWATER COUNTY RESULTS - OFFICIAL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9"/>
  <sheetViews>
    <sheetView tabSelected="1" view="pageLayout" topLeftCell="A6" zoomScaleNormal="100" workbookViewId="0">
      <selection activeCell="H25" sqref="H25"/>
    </sheetView>
  </sheetViews>
  <sheetFormatPr defaultRowHeight="12.75" x14ac:dyDescent="0.2"/>
  <cols>
    <col min="1" max="1" width="13.42578125" customWidth="1"/>
    <col min="3" max="3" width="11.7109375" customWidth="1"/>
  </cols>
  <sheetData>
    <row r="1" spans="1:8" x14ac:dyDescent="0.2">
      <c r="A1" s="66"/>
      <c r="B1" s="123"/>
      <c r="C1" s="124"/>
      <c r="D1" s="125"/>
      <c r="E1" s="126"/>
      <c r="F1" s="126"/>
      <c r="G1" s="126"/>
      <c r="H1" s="127"/>
    </row>
    <row r="2" spans="1:8" x14ac:dyDescent="0.2">
      <c r="A2" s="67"/>
      <c r="B2" s="128" t="s">
        <v>58</v>
      </c>
      <c r="C2" s="129"/>
      <c r="D2" s="128" t="s">
        <v>2</v>
      </c>
      <c r="E2" s="130"/>
      <c r="F2" s="130"/>
      <c r="G2" s="130"/>
      <c r="H2" s="129"/>
    </row>
    <row r="3" spans="1:8" x14ac:dyDescent="0.2">
      <c r="A3" s="68"/>
      <c r="B3" s="128" t="s">
        <v>59</v>
      </c>
      <c r="C3" s="129"/>
      <c r="D3" s="128" t="s">
        <v>3</v>
      </c>
      <c r="E3" s="130"/>
      <c r="F3" s="130"/>
      <c r="G3" s="130"/>
      <c r="H3" s="129"/>
    </row>
    <row r="4" spans="1:8" x14ac:dyDescent="0.2">
      <c r="A4" s="67"/>
      <c r="B4" s="132"/>
      <c r="C4" s="133"/>
      <c r="D4" s="69"/>
      <c r="E4" s="70"/>
      <c r="F4" s="70"/>
      <c r="G4" s="70"/>
      <c r="H4" s="71"/>
    </row>
    <row r="5" spans="1:8" ht="84.75" customHeight="1" thickBot="1" x14ac:dyDescent="0.25">
      <c r="A5" s="72" t="s">
        <v>4</v>
      </c>
      <c r="B5" s="73" t="s">
        <v>62</v>
      </c>
      <c r="C5" s="73" t="s">
        <v>63</v>
      </c>
      <c r="D5" s="74" t="s">
        <v>5</v>
      </c>
      <c r="E5" s="74" t="s">
        <v>6</v>
      </c>
      <c r="F5" s="74" t="s">
        <v>8</v>
      </c>
      <c r="G5" s="74" t="s">
        <v>9</v>
      </c>
      <c r="H5" s="75" t="s">
        <v>7</v>
      </c>
    </row>
    <row r="6" spans="1:8" ht="13.5" thickBot="1" x14ac:dyDescent="0.25">
      <c r="A6" s="76"/>
      <c r="B6" s="77"/>
      <c r="C6" s="77"/>
      <c r="D6" s="77"/>
      <c r="E6" s="77"/>
      <c r="F6" s="78"/>
      <c r="G6" s="77"/>
      <c r="H6" s="79"/>
    </row>
    <row r="7" spans="1:8" x14ac:dyDescent="0.2">
      <c r="A7" s="1" t="s">
        <v>40</v>
      </c>
      <c r="B7" s="65">
        <v>91</v>
      </c>
      <c r="C7" s="14">
        <v>67</v>
      </c>
      <c r="D7" s="13">
        <v>579</v>
      </c>
      <c r="E7" s="14">
        <v>10</v>
      </c>
      <c r="F7" s="80">
        <v>579</v>
      </c>
      <c r="G7" s="14">
        <v>161</v>
      </c>
      <c r="H7" s="81">
        <f t="shared" ref="H7:H22" si="0">IF(G7&lt;&gt;0,G7/F7,"")</f>
        <v>0.27806563039723664</v>
      </c>
    </row>
    <row r="8" spans="1:8" x14ac:dyDescent="0.2">
      <c r="A8" s="1" t="s">
        <v>41</v>
      </c>
      <c r="B8" s="82">
        <v>133</v>
      </c>
      <c r="C8" s="83">
        <v>53</v>
      </c>
      <c r="D8" s="84">
        <v>524</v>
      </c>
      <c r="E8" s="83">
        <v>13</v>
      </c>
      <c r="F8" s="85">
        <v>524</v>
      </c>
      <c r="G8" s="83">
        <v>190</v>
      </c>
      <c r="H8" s="81">
        <f t="shared" si="0"/>
        <v>0.36259541984732824</v>
      </c>
    </row>
    <row r="9" spans="1:8" x14ac:dyDescent="0.2">
      <c r="A9" s="1" t="s">
        <v>42</v>
      </c>
      <c r="B9" s="82">
        <v>136</v>
      </c>
      <c r="C9" s="83">
        <v>73</v>
      </c>
      <c r="D9" s="84">
        <v>650</v>
      </c>
      <c r="E9" s="83">
        <v>13</v>
      </c>
      <c r="F9" s="85">
        <v>650</v>
      </c>
      <c r="G9" s="83">
        <v>217</v>
      </c>
      <c r="H9" s="81">
        <f t="shared" si="0"/>
        <v>0.33384615384615385</v>
      </c>
    </row>
    <row r="10" spans="1:8" x14ac:dyDescent="0.2">
      <c r="A10" s="1" t="s">
        <v>43</v>
      </c>
      <c r="B10" s="82">
        <v>74</v>
      </c>
      <c r="C10" s="83">
        <v>31</v>
      </c>
      <c r="D10" s="84">
        <v>380</v>
      </c>
      <c r="E10" s="83">
        <v>5</v>
      </c>
      <c r="F10" s="85">
        <v>380</v>
      </c>
      <c r="G10" s="83">
        <v>116</v>
      </c>
      <c r="H10" s="81">
        <f t="shared" si="0"/>
        <v>0.30526315789473685</v>
      </c>
    </row>
    <row r="11" spans="1:8" x14ac:dyDescent="0.2">
      <c r="A11" s="1" t="s">
        <v>44</v>
      </c>
      <c r="B11" s="82">
        <v>112</v>
      </c>
      <c r="C11" s="83">
        <v>44</v>
      </c>
      <c r="D11" s="84">
        <v>536</v>
      </c>
      <c r="E11" s="83">
        <v>16</v>
      </c>
      <c r="F11" s="85">
        <v>536</v>
      </c>
      <c r="G11" s="83">
        <v>164</v>
      </c>
      <c r="H11" s="81">
        <f t="shared" si="0"/>
        <v>0.30597014925373134</v>
      </c>
    </row>
    <row r="12" spans="1:8" x14ac:dyDescent="0.2">
      <c r="A12" s="1" t="s">
        <v>45</v>
      </c>
      <c r="B12" s="82">
        <v>25</v>
      </c>
      <c r="C12" s="83">
        <v>30</v>
      </c>
      <c r="D12" s="84">
        <v>74</v>
      </c>
      <c r="E12" s="83">
        <v>0</v>
      </c>
      <c r="F12" s="85">
        <v>74</v>
      </c>
      <c r="G12" s="83">
        <v>56</v>
      </c>
      <c r="H12" s="81">
        <f t="shared" si="0"/>
        <v>0.7567567567567568</v>
      </c>
    </row>
    <row r="13" spans="1:8" x14ac:dyDescent="0.2">
      <c r="A13" s="1" t="s">
        <v>46</v>
      </c>
      <c r="B13" s="82">
        <v>10</v>
      </c>
      <c r="C13" s="83">
        <v>12</v>
      </c>
      <c r="D13" s="84">
        <v>42</v>
      </c>
      <c r="E13" s="83">
        <v>0</v>
      </c>
      <c r="F13" s="85">
        <v>42</v>
      </c>
      <c r="G13" s="83">
        <v>22</v>
      </c>
      <c r="H13" s="81">
        <f t="shared" si="0"/>
        <v>0.52380952380952384</v>
      </c>
    </row>
    <row r="14" spans="1:8" x14ac:dyDescent="0.2">
      <c r="A14" s="1" t="s">
        <v>47</v>
      </c>
      <c r="B14" s="82">
        <v>18</v>
      </c>
      <c r="C14" s="83">
        <v>40</v>
      </c>
      <c r="D14" s="84">
        <v>180</v>
      </c>
      <c r="E14" s="83">
        <v>2</v>
      </c>
      <c r="F14" s="85">
        <v>180</v>
      </c>
      <c r="G14" s="83">
        <v>58</v>
      </c>
      <c r="H14" s="81">
        <f t="shared" si="0"/>
        <v>0.32222222222222224</v>
      </c>
    </row>
    <row r="15" spans="1:8" x14ac:dyDescent="0.2">
      <c r="A15" s="1" t="s">
        <v>48</v>
      </c>
      <c r="B15" s="82">
        <v>102</v>
      </c>
      <c r="C15" s="83">
        <v>92</v>
      </c>
      <c r="D15" s="84">
        <v>492</v>
      </c>
      <c r="E15" s="83">
        <v>5</v>
      </c>
      <c r="F15" s="85">
        <v>492</v>
      </c>
      <c r="G15" s="83">
        <v>197</v>
      </c>
      <c r="H15" s="81">
        <f t="shared" si="0"/>
        <v>0.40040650406504064</v>
      </c>
    </row>
    <row r="16" spans="1:8" x14ac:dyDescent="0.2">
      <c r="A16" s="1" t="s">
        <v>49</v>
      </c>
      <c r="B16" s="82">
        <v>1</v>
      </c>
      <c r="C16" s="83">
        <v>16</v>
      </c>
      <c r="D16" s="84">
        <v>20</v>
      </c>
      <c r="E16" s="83">
        <v>0</v>
      </c>
      <c r="F16" s="85">
        <v>20</v>
      </c>
      <c r="G16" s="83">
        <v>17</v>
      </c>
      <c r="H16" s="81">
        <f t="shared" si="0"/>
        <v>0.85</v>
      </c>
    </row>
    <row r="17" spans="1:8" x14ac:dyDescent="0.2">
      <c r="A17" s="1" t="s">
        <v>50</v>
      </c>
      <c r="B17" s="82">
        <v>54</v>
      </c>
      <c r="C17" s="83">
        <v>56</v>
      </c>
      <c r="D17" s="84">
        <v>336</v>
      </c>
      <c r="E17" s="83">
        <v>6</v>
      </c>
      <c r="F17" s="85">
        <v>336</v>
      </c>
      <c r="G17" s="83">
        <v>113</v>
      </c>
      <c r="H17" s="81">
        <f t="shared" si="0"/>
        <v>0.33630952380952384</v>
      </c>
    </row>
    <row r="18" spans="1:8" x14ac:dyDescent="0.2">
      <c r="A18" s="1" t="s">
        <v>51</v>
      </c>
      <c r="B18" s="82">
        <v>77</v>
      </c>
      <c r="C18" s="83">
        <v>32</v>
      </c>
      <c r="D18" s="84">
        <v>354</v>
      </c>
      <c r="E18" s="83">
        <v>2</v>
      </c>
      <c r="F18" s="85">
        <v>354</v>
      </c>
      <c r="G18" s="83">
        <v>112</v>
      </c>
      <c r="H18" s="81">
        <f t="shared" si="0"/>
        <v>0.31638418079096048</v>
      </c>
    </row>
    <row r="19" spans="1:8" x14ac:dyDescent="0.2">
      <c r="A19" s="1" t="s">
        <v>52</v>
      </c>
      <c r="B19" s="82">
        <v>3</v>
      </c>
      <c r="C19" s="83">
        <v>18</v>
      </c>
      <c r="D19" s="84">
        <v>33</v>
      </c>
      <c r="E19" s="83">
        <v>0</v>
      </c>
      <c r="F19" s="85">
        <v>33</v>
      </c>
      <c r="G19" s="83">
        <v>21</v>
      </c>
      <c r="H19" s="81">
        <f t="shared" si="0"/>
        <v>0.63636363636363635</v>
      </c>
    </row>
    <row r="20" spans="1:8" x14ac:dyDescent="0.2">
      <c r="A20" s="1" t="s">
        <v>53</v>
      </c>
      <c r="B20" s="82">
        <v>28</v>
      </c>
      <c r="C20" s="83">
        <v>44</v>
      </c>
      <c r="D20" s="84">
        <v>96</v>
      </c>
      <c r="E20" s="83">
        <v>0</v>
      </c>
      <c r="F20" s="85">
        <v>96</v>
      </c>
      <c r="G20" s="83">
        <v>73</v>
      </c>
      <c r="H20" s="81">
        <f t="shared" si="0"/>
        <v>0.76041666666666663</v>
      </c>
    </row>
    <row r="21" spans="1:8" x14ac:dyDescent="0.2">
      <c r="A21" s="1" t="s">
        <v>14</v>
      </c>
      <c r="B21" s="82">
        <v>44</v>
      </c>
      <c r="C21" s="83">
        <v>42</v>
      </c>
      <c r="D21" s="84">
        <v>0</v>
      </c>
      <c r="E21" s="83">
        <v>0</v>
      </c>
      <c r="F21" s="85">
        <v>0</v>
      </c>
      <c r="G21" s="83"/>
      <c r="H21" s="81" t="str">
        <f t="shared" si="0"/>
        <v/>
      </c>
    </row>
    <row r="22" spans="1:8" x14ac:dyDescent="0.2">
      <c r="A22" s="86" t="s">
        <v>0</v>
      </c>
      <c r="B22" s="87">
        <f t="shared" ref="B22:G22" si="1">SUM(B7:B21)</f>
        <v>908</v>
      </c>
      <c r="C22" s="87">
        <f t="shared" si="1"/>
        <v>650</v>
      </c>
      <c r="D22" s="87">
        <f t="shared" si="1"/>
        <v>4296</v>
      </c>
      <c r="E22" s="87">
        <f t="shared" si="1"/>
        <v>72</v>
      </c>
      <c r="F22" s="87">
        <f t="shared" si="1"/>
        <v>4296</v>
      </c>
      <c r="G22" s="87">
        <f t="shared" si="1"/>
        <v>1517</v>
      </c>
      <c r="H22" s="88">
        <f t="shared" si="0"/>
        <v>0.35311918063314712</v>
      </c>
    </row>
    <row r="23" spans="1:8" x14ac:dyDescent="0.2">
      <c r="A23" s="94"/>
      <c r="B23" s="95"/>
      <c r="C23" s="95"/>
      <c r="D23" s="95"/>
      <c r="E23" s="95"/>
      <c r="F23" s="95"/>
      <c r="G23" s="95"/>
      <c r="H23" s="96"/>
    </row>
    <row r="24" spans="1:8" x14ac:dyDescent="0.2">
      <c r="A24" s="102" t="s">
        <v>65</v>
      </c>
      <c r="B24" s="103"/>
      <c r="C24" s="103"/>
      <c r="D24" s="103"/>
      <c r="E24" s="98"/>
      <c r="F24" s="98"/>
      <c r="G24" s="98"/>
      <c r="H24" s="99"/>
    </row>
    <row r="25" spans="1:8" x14ac:dyDescent="0.2">
      <c r="A25" s="102" t="s">
        <v>66</v>
      </c>
      <c r="B25" s="103">
        <v>36</v>
      </c>
      <c r="C25" s="103">
        <v>29</v>
      </c>
      <c r="D25" s="103">
        <v>213</v>
      </c>
      <c r="E25" s="98"/>
      <c r="F25" s="98"/>
      <c r="G25" s="98"/>
      <c r="H25" s="99"/>
    </row>
    <row r="26" spans="1:8" x14ac:dyDescent="0.2">
      <c r="A26" s="102" t="s">
        <v>72</v>
      </c>
      <c r="B26" s="103"/>
      <c r="C26" s="103"/>
      <c r="D26" s="103">
        <v>1</v>
      </c>
      <c r="E26" s="98"/>
      <c r="F26" s="98"/>
      <c r="G26" s="98"/>
      <c r="H26" s="99"/>
    </row>
    <row r="27" spans="1:8" x14ac:dyDescent="0.2">
      <c r="A27" s="102" t="s">
        <v>69</v>
      </c>
      <c r="B27" s="106">
        <f>SUM(B25:B25)</f>
        <v>36</v>
      </c>
      <c r="C27" s="106">
        <f>SUM(C25:C25)</f>
        <v>29</v>
      </c>
      <c r="D27" s="106">
        <f>SUM(D25:D26)</f>
        <v>214</v>
      </c>
      <c r="E27" s="98"/>
      <c r="F27" s="98"/>
      <c r="G27" s="98"/>
      <c r="H27" s="99"/>
    </row>
    <row r="28" spans="1:8" x14ac:dyDescent="0.2">
      <c r="A28" s="97"/>
      <c r="B28" s="98"/>
      <c r="C28" s="98"/>
      <c r="D28" s="98"/>
      <c r="E28" s="98"/>
      <c r="F28" s="98"/>
      <c r="G28" s="98"/>
      <c r="H28" s="99"/>
    </row>
    <row r="29" spans="1:8" x14ac:dyDescent="0.2">
      <c r="A29" s="102" t="s">
        <v>67</v>
      </c>
      <c r="B29" s="103"/>
      <c r="C29" s="103"/>
      <c r="D29" s="103"/>
      <c r="E29" s="98"/>
      <c r="F29" s="98"/>
      <c r="G29" s="98"/>
      <c r="H29" s="99"/>
    </row>
    <row r="30" spans="1:8" x14ac:dyDescent="0.2">
      <c r="A30" s="104" t="s">
        <v>68</v>
      </c>
      <c r="B30" s="105">
        <v>0</v>
      </c>
      <c r="C30" s="105">
        <v>1</v>
      </c>
      <c r="D30" s="107">
        <v>2</v>
      </c>
      <c r="E30" s="100"/>
      <c r="F30" s="100"/>
      <c r="G30" s="100"/>
      <c r="H30" s="100"/>
    </row>
    <row r="31" spans="1:8" x14ac:dyDescent="0.2">
      <c r="A31" s="104" t="s">
        <v>64</v>
      </c>
      <c r="B31" s="93">
        <v>0</v>
      </c>
      <c r="C31" s="93">
        <v>0</v>
      </c>
      <c r="D31" s="108">
        <f>SUM(B31:C31)</f>
        <v>0</v>
      </c>
    </row>
    <row r="32" spans="1:8" x14ac:dyDescent="0.2">
      <c r="A32" s="104"/>
      <c r="B32" s="93"/>
      <c r="C32" s="93"/>
      <c r="D32" s="93"/>
    </row>
    <row r="33" spans="1:4" x14ac:dyDescent="0.2">
      <c r="A33" s="104" t="s">
        <v>70</v>
      </c>
      <c r="B33" s="106">
        <f>SUM(B30:B31)</f>
        <v>0</v>
      </c>
      <c r="C33" s="106">
        <f>SUM(C30:C31)</f>
        <v>1</v>
      </c>
      <c r="D33" s="106">
        <f>SUM(D30:D31)</f>
        <v>2</v>
      </c>
    </row>
    <row r="34" spans="1:4" x14ac:dyDescent="0.2">
      <c r="A34" s="101"/>
      <c r="D34" s="98"/>
    </row>
    <row r="35" spans="1:4" x14ac:dyDescent="0.2">
      <c r="A35" s="104" t="s">
        <v>71</v>
      </c>
      <c r="B35" s="106">
        <f>SUM(B22,B27,B33)</f>
        <v>944</v>
      </c>
      <c r="C35" s="106">
        <f>SUM(C22,C27,C33)</f>
        <v>680</v>
      </c>
      <c r="D35" s="106">
        <f>SUM(D22,D27,D33)</f>
        <v>4512</v>
      </c>
    </row>
    <row r="36" spans="1:4" x14ac:dyDescent="0.2">
      <c r="A36" s="101"/>
    </row>
    <row r="37" spans="1:4" x14ac:dyDescent="0.2">
      <c r="A37" s="101"/>
    </row>
    <row r="38" spans="1:4" x14ac:dyDescent="0.2">
      <c r="A38" s="101"/>
    </row>
    <row r="39" spans="1:4" x14ac:dyDescent="0.2">
      <c r="A39" s="101"/>
    </row>
    <row r="40" spans="1:4" x14ac:dyDescent="0.2">
      <c r="A40" s="101"/>
    </row>
    <row r="41" spans="1:4" x14ac:dyDescent="0.2">
      <c r="A41" s="101"/>
    </row>
    <row r="42" spans="1:4" x14ac:dyDescent="0.2">
      <c r="A42" s="101"/>
    </row>
    <row r="43" spans="1:4" x14ac:dyDescent="0.2">
      <c r="A43" s="101"/>
    </row>
    <row r="44" spans="1:4" x14ac:dyDescent="0.2">
      <c r="A44" s="101"/>
    </row>
    <row r="45" spans="1:4" x14ac:dyDescent="0.2">
      <c r="A45" s="101"/>
    </row>
    <row r="46" spans="1:4" x14ac:dyDescent="0.2">
      <c r="A46" s="101"/>
    </row>
    <row r="47" spans="1:4" x14ac:dyDescent="0.2">
      <c r="A47" s="101"/>
    </row>
    <row r="48" spans="1:4" x14ac:dyDescent="0.2">
      <c r="A48" s="101"/>
    </row>
    <row r="49" spans="1:8" x14ac:dyDescent="0.2">
      <c r="A49" s="101"/>
    </row>
    <row r="51" spans="1:8" x14ac:dyDescent="0.2">
      <c r="A51" s="66"/>
      <c r="B51" s="123" t="s">
        <v>60</v>
      </c>
      <c r="C51" s="124"/>
      <c r="D51" s="125"/>
      <c r="E51" s="126"/>
      <c r="F51" s="126"/>
      <c r="G51" s="126"/>
      <c r="H51" s="127"/>
    </row>
    <row r="52" spans="1:8" x14ac:dyDescent="0.2">
      <c r="A52" s="67"/>
      <c r="B52" s="128" t="s">
        <v>61</v>
      </c>
      <c r="C52" s="129"/>
      <c r="D52" s="128" t="s">
        <v>2</v>
      </c>
      <c r="E52" s="131"/>
      <c r="F52" s="131"/>
      <c r="G52" s="131"/>
      <c r="H52" s="129"/>
    </row>
    <row r="53" spans="1:8" x14ac:dyDescent="0.2">
      <c r="A53" s="68"/>
      <c r="B53" s="128" t="s">
        <v>59</v>
      </c>
      <c r="C53" s="129"/>
      <c r="D53" s="128" t="s">
        <v>3</v>
      </c>
      <c r="E53" s="131"/>
      <c r="F53" s="131"/>
      <c r="G53" s="131"/>
      <c r="H53" s="129"/>
    </row>
    <row r="54" spans="1:8" x14ac:dyDescent="0.2">
      <c r="A54" s="67"/>
      <c r="B54" s="132"/>
      <c r="C54" s="133"/>
      <c r="D54" s="69"/>
      <c r="E54" s="70"/>
      <c r="F54" s="70"/>
      <c r="G54" s="70"/>
      <c r="H54" s="71"/>
    </row>
    <row r="55" spans="1:8" ht="72" customHeight="1" thickBot="1" x14ac:dyDescent="0.25">
      <c r="A55" s="72" t="s">
        <v>4</v>
      </c>
      <c r="B55" s="73" t="s">
        <v>62</v>
      </c>
      <c r="C55" s="73" t="s">
        <v>63</v>
      </c>
      <c r="D55" s="74" t="s">
        <v>5</v>
      </c>
      <c r="E55" s="74" t="s">
        <v>6</v>
      </c>
      <c r="F55" s="74" t="s">
        <v>8</v>
      </c>
      <c r="G55" s="74" t="s">
        <v>9</v>
      </c>
      <c r="H55" s="75" t="s">
        <v>7</v>
      </c>
    </row>
    <row r="56" spans="1:8" ht="13.5" thickBot="1" x14ac:dyDescent="0.25">
      <c r="A56" s="76"/>
      <c r="B56" s="77"/>
      <c r="C56" s="77"/>
      <c r="D56" s="77"/>
      <c r="E56" s="77"/>
      <c r="F56" s="78"/>
      <c r="G56" s="77"/>
      <c r="H56" s="79"/>
    </row>
    <row r="57" spans="1:8" x14ac:dyDescent="0.2">
      <c r="A57" s="1" t="s">
        <v>47</v>
      </c>
      <c r="B57" s="65">
        <v>2</v>
      </c>
      <c r="C57" s="14">
        <v>6</v>
      </c>
      <c r="D57" s="13">
        <v>206</v>
      </c>
      <c r="E57" s="14">
        <v>1</v>
      </c>
      <c r="F57" s="80">
        <v>26</v>
      </c>
      <c r="G57" s="14">
        <v>8</v>
      </c>
      <c r="H57" s="81">
        <f>IF(G57&lt;&gt;0,G57/F57,"")</f>
        <v>0.30769230769230771</v>
      </c>
    </row>
    <row r="58" spans="1:8" x14ac:dyDescent="0.2">
      <c r="A58" s="1" t="s">
        <v>14</v>
      </c>
      <c r="B58" s="82"/>
      <c r="C58" s="83"/>
      <c r="D58" s="84"/>
      <c r="E58" s="83"/>
      <c r="F58" s="85"/>
      <c r="G58" s="83"/>
      <c r="H58" s="81" t="str">
        <f>IF(G58&lt;&gt;0,G58/F58,"")</f>
        <v/>
      </c>
    </row>
    <row r="59" spans="1:8" x14ac:dyDescent="0.2">
      <c r="A59" s="86" t="s">
        <v>0</v>
      </c>
      <c r="B59" s="87">
        <f t="shared" ref="B59:G59" si="2">SUM(B57:B58)</f>
        <v>2</v>
      </c>
      <c r="C59" s="87">
        <f t="shared" si="2"/>
        <v>6</v>
      </c>
      <c r="D59" s="87">
        <f t="shared" si="2"/>
        <v>206</v>
      </c>
      <c r="E59" s="87">
        <f t="shared" si="2"/>
        <v>1</v>
      </c>
      <c r="F59" s="87">
        <f t="shared" si="2"/>
        <v>26</v>
      </c>
      <c r="G59" s="87">
        <f t="shared" si="2"/>
        <v>8</v>
      </c>
      <c r="H59" s="88">
        <f>IF(G59&lt;&gt;0,G59/F59,"")</f>
        <v>0.30769230769230771</v>
      </c>
    </row>
  </sheetData>
  <mergeCells count="14">
    <mergeCell ref="D53:H53"/>
    <mergeCell ref="D52:H52"/>
    <mergeCell ref="D51:H51"/>
    <mergeCell ref="B54:C54"/>
    <mergeCell ref="B4:C4"/>
    <mergeCell ref="B51:C51"/>
    <mergeCell ref="B52:C52"/>
    <mergeCell ref="B53:C53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portrait" r:id="rId1"/>
  <headerFooter>
    <oddHeader xml:space="preserve">&amp;C&amp;"Helv,Bold"CLEARWATER COUNTY RESULTS - OFFICIAL
PRESIDENTIAL PRIMARY ELECTION    MARCH 10, 2020&amp;"Helv,Regular"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A469CB-4AA1-4D89-9B58-CFAA4AF6770B}"/>
</file>

<file path=customXml/itemProps2.xml><?xml version="1.0" encoding="utf-8"?>
<ds:datastoreItem xmlns:ds="http://schemas.openxmlformats.org/officeDocument/2006/customXml" ds:itemID="{DE4EFD51-239E-4E3A-B26A-A52B5C6E39CC}"/>
</file>

<file path=customXml/itemProps3.xml><?xml version="1.0" encoding="utf-8"?>
<ds:datastoreItem xmlns:ds="http://schemas.openxmlformats.org/officeDocument/2006/customXml" ds:itemID="{3E5249EF-1C8D-4D97-BE63-5D32B30E5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School Dist. 171 &amp; Kendrick 283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2020-03-13T18:31:04Z</cp:lastPrinted>
  <dcterms:created xsi:type="dcterms:W3CDTF">1998-04-10T16:02:13Z</dcterms:created>
  <dcterms:modified xsi:type="dcterms:W3CDTF">2020-03-17T16:52:37Z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1278200</vt:r8>
  </property>
  <property fmtid="{D5CDD505-2E9C-101B-9397-08002B2CF9AE}" pid="4" name="MediaServiceImageTags">
    <vt:lpwstr/>
  </property>
</Properties>
</file>