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8_{BA0E5DCC-9781-4FAD-B263-1FE7E8C93A03}" xr6:coauthVersionLast="44" xr6:coauthVersionMax="44" xr10:uidLastSave="{00000000-0000-0000-0000-000000000000}"/>
  <bookViews>
    <workbookView xWindow="-120" yWindow="-120" windowWidth="29040" windowHeight="15840" tabRatio="599" xr2:uid="{00000000-000D-0000-FFFF-FFFF00000000}"/>
  </bookViews>
  <sheets>
    <sheet name="US Pres" sheetId="1" r:id="rId1"/>
    <sheet name="US Pres &amp; Voting Stats" sheetId="28" r:id="rId2"/>
    <sheet name="School Dist. No. 151" sheetId="29" r:id="rId3"/>
    <sheet name="School Dist. No. 381" sheetId="30" r:id="rId4"/>
  </sheets>
  <definedNames>
    <definedName name="_xlnm.Print_Titles" localSheetId="0">'US Pres'!$A:$A,'US Pres'!$1:$5</definedName>
    <definedName name="_xlnm.Print_Titles" localSheetId="1">'US Pres &amp; Voting Stats'!$A:$A,'US Pres &amp; Voting Stats'!$1:$5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1" i="29" l="1"/>
  <c r="H15" i="29"/>
  <c r="H19" i="29"/>
  <c r="H23" i="29"/>
  <c r="H29" i="29"/>
  <c r="F30" i="29"/>
  <c r="H30" i="29" s="1"/>
  <c r="F29" i="29"/>
  <c r="F28" i="29"/>
  <c r="H28" i="29" s="1"/>
  <c r="F27" i="29"/>
  <c r="H27" i="29" s="1"/>
  <c r="F26" i="29"/>
  <c r="H26" i="29" s="1"/>
  <c r="F25" i="29"/>
  <c r="H25" i="29" s="1"/>
  <c r="F24" i="29"/>
  <c r="H24" i="29" s="1"/>
  <c r="F23" i="29"/>
  <c r="F22" i="29"/>
  <c r="H22" i="29" s="1"/>
  <c r="F21" i="29"/>
  <c r="H21" i="29" s="1"/>
  <c r="F20" i="29"/>
  <c r="H20" i="29" s="1"/>
  <c r="F19" i="29"/>
  <c r="F18" i="29"/>
  <c r="H18" i="29" s="1"/>
  <c r="F17" i="29"/>
  <c r="H17" i="29" s="1"/>
  <c r="F16" i="29"/>
  <c r="H16" i="29" s="1"/>
  <c r="F15" i="29"/>
  <c r="F14" i="29"/>
  <c r="H14" i="29" s="1"/>
  <c r="F13" i="29"/>
  <c r="H13" i="29" s="1"/>
  <c r="F12" i="29"/>
  <c r="H12" i="29" s="1"/>
  <c r="F11" i="29"/>
  <c r="F10" i="29"/>
  <c r="H10" i="29" s="1"/>
  <c r="F9" i="29"/>
  <c r="H9" i="29" s="1"/>
  <c r="F8" i="29"/>
  <c r="H8" i="29" s="1"/>
  <c r="F7" i="29"/>
  <c r="D8" i="30"/>
  <c r="E8" i="30"/>
  <c r="G8" i="30"/>
  <c r="H8" i="30" s="1"/>
  <c r="C8" i="30"/>
  <c r="B8" i="30"/>
  <c r="F7" i="30"/>
  <c r="F8" i="30" s="1"/>
  <c r="P18" i="28"/>
  <c r="H7" i="30" l="1"/>
  <c r="G31" i="29"/>
  <c r="F31" i="29"/>
  <c r="E31" i="29"/>
  <c r="D31" i="29"/>
  <c r="C31" i="29"/>
  <c r="B31" i="29"/>
  <c r="H7" i="29"/>
  <c r="H31" i="29" l="1"/>
  <c r="D30" i="28"/>
  <c r="E30" i="28"/>
  <c r="F30" i="28"/>
  <c r="G30" i="28"/>
  <c r="H30" i="28"/>
  <c r="I30" i="28"/>
  <c r="J30" i="28"/>
  <c r="K30" i="28"/>
  <c r="L30" i="28"/>
  <c r="M30" i="28"/>
  <c r="N30" i="28"/>
  <c r="O30" i="28"/>
  <c r="Q30" i="28"/>
  <c r="N30" i="1"/>
  <c r="O30" i="1"/>
  <c r="P30" i="1"/>
  <c r="Q30" i="1"/>
  <c r="R30" i="1"/>
  <c r="P29" i="28" l="1"/>
  <c r="P28" i="28"/>
  <c r="P27" i="28"/>
  <c r="P26" i="28"/>
  <c r="P25" i="28"/>
  <c r="P24" i="28"/>
  <c r="P23" i="28"/>
  <c r="P22" i="28"/>
  <c r="P21" i="28"/>
  <c r="P20" i="28"/>
  <c r="P19" i="28"/>
  <c r="P17" i="28"/>
  <c r="P16" i="28"/>
  <c r="P15" i="28"/>
  <c r="P14" i="28"/>
  <c r="P13" i="28"/>
  <c r="P12" i="28"/>
  <c r="P11" i="28"/>
  <c r="P10" i="28"/>
  <c r="P9" i="28"/>
  <c r="P8" i="28"/>
  <c r="P7" i="28"/>
  <c r="P6" i="28"/>
  <c r="R6" i="28" s="1"/>
  <c r="P30" i="28" l="1"/>
  <c r="R29" i="28"/>
  <c r="R28" i="28"/>
  <c r="R27" i="28"/>
  <c r="R26" i="28"/>
  <c r="R25" i="28"/>
  <c r="R24" i="28"/>
  <c r="R23" i="28"/>
  <c r="R22" i="28"/>
  <c r="R21" i="28"/>
  <c r="R20" i="28"/>
  <c r="R19" i="28"/>
  <c r="R18" i="28"/>
  <c r="R17" i="28"/>
  <c r="R16" i="28"/>
  <c r="R15" i="28"/>
  <c r="R14" i="28"/>
  <c r="R13" i="28"/>
  <c r="R12" i="28"/>
  <c r="R11" i="28"/>
  <c r="J30" i="1"/>
  <c r="B30" i="28" l="1"/>
  <c r="C30" i="28"/>
  <c r="B30" i="1"/>
  <c r="C30" i="1"/>
  <c r="D30" i="1"/>
  <c r="E30" i="1"/>
  <c r="F30" i="1"/>
  <c r="G30" i="1"/>
  <c r="H30" i="1"/>
  <c r="I30" i="1"/>
  <c r="K30" i="1"/>
  <c r="L30" i="1"/>
  <c r="M30" i="1"/>
  <c r="R10" i="28"/>
  <c r="R9" i="28"/>
  <c r="R8" i="28"/>
  <c r="R7" i="28"/>
  <c r="R30" i="28" l="1"/>
</calcChain>
</file>

<file path=xl/sharedStrings.xml><?xml version="1.0" encoding="utf-8"?>
<sst xmlns="http://schemas.openxmlformats.org/spreadsheetml/2006/main" count="175" uniqueCount="76">
  <si>
    <t>CO. TOTAL</t>
  </si>
  <si>
    <t>REP</t>
  </si>
  <si>
    <t>VOTING</t>
  </si>
  <si>
    <t>STATISTICS</t>
  </si>
  <si>
    <t>Precinct</t>
  </si>
  <si>
    <t>Total Number of Registered Voters at Cutoff</t>
  </si>
  <si>
    <t>Number Election
Day Registrants</t>
  </si>
  <si>
    <t>% of Registered
Voters That Voted</t>
  </si>
  <si>
    <t>Total Number of
Registered Voters</t>
  </si>
  <si>
    <t>Number of
Ballots Cast</t>
  </si>
  <si>
    <t>UNITED STATES</t>
  </si>
  <si>
    <t>PRESIDENT</t>
  </si>
  <si>
    <t>CON</t>
  </si>
  <si>
    <t>J.R. Myers</t>
  </si>
  <si>
    <t>DEM</t>
  </si>
  <si>
    <t>Michael Bennet</t>
  </si>
  <si>
    <t>Michael R. Bloomberg</t>
  </si>
  <si>
    <t>Cory Booker</t>
  </si>
  <si>
    <t>Steve Burke</t>
  </si>
  <si>
    <t>Pete Buttigieg</t>
  </si>
  <si>
    <t>Roque De La Fuente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</si>
  <si>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</si>
  <si>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</si>
  <si>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</si>
  <si>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</si>
  <si>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</si>
  <si>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</si>
  <si>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</si>
  <si>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</si>
  <si>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</si>
  <si>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</si>
  <si>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</si>
  <si>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</si>
  <si>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</si>
  <si>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</si>
  <si>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</si>
  <si>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</si>
  <si>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Charles Kraut</t>
  </si>
  <si>
    <t>Sheila "Samm" Tittle</t>
  </si>
  <si>
    <t>101 Burley 1</t>
  </si>
  <si>
    <t>102 Burley 2</t>
  </si>
  <si>
    <t>103 Burley 3</t>
  </si>
  <si>
    <t>104 Burley 4</t>
  </si>
  <si>
    <t>105 Burley 5</t>
  </si>
  <si>
    <t>106 Burley 6</t>
  </si>
  <si>
    <t>107 Albion</t>
  </si>
  <si>
    <t>108 Almo</t>
  </si>
  <si>
    <t>109 Bridge</t>
  </si>
  <si>
    <t>110 Declo</t>
  </si>
  <si>
    <t>111 Elba</t>
  </si>
  <si>
    <t>112 Grandview</t>
  </si>
  <si>
    <t>113 Heglar-Yale</t>
  </si>
  <si>
    <t>114 Jackson</t>
  </si>
  <si>
    <t>115 Malta</t>
  </si>
  <si>
    <t>116 Oakley 1</t>
  </si>
  <si>
    <t>117 Oakley 2</t>
  </si>
  <si>
    <t>118 Parsons</t>
  </si>
  <si>
    <t>119 Pella</t>
  </si>
  <si>
    <t>120 Springdale</t>
  </si>
  <si>
    <t>121 Starrh's Ferry</t>
  </si>
  <si>
    <t>122 Sublett</t>
  </si>
  <si>
    <t>123 Unity</t>
  </si>
  <si>
    <t>124 View</t>
  </si>
  <si>
    <t>Total # of Absentee Ballots Cast</t>
  </si>
  <si>
    <t>Joseph R. Biden</t>
  </si>
  <si>
    <t>Juliάn Castro</t>
  </si>
  <si>
    <t>John K. Delaney</t>
  </si>
  <si>
    <t>Don J. Grundmann</t>
  </si>
  <si>
    <t>Supplemental Levy</t>
  </si>
  <si>
    <t>Joint School Dist. No. 151</t>
  </si>
  <si>
    <t>$2,195,000 2 years</t>
  </si>
  <si>
    <t>Against</t>
  </si>
  <si>
    <t xml:space="preserve">In Favor </t>
  </si>
  <si>
    <t>Joint School Dist. No. 381</t>
  </si>
  <si>
    <t>Plant Facilities Reserve Fund Levy</t>
  </si>
  <si>
    <t>$3,881,045 over 6 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</si>
</sst>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164" formatCode="0.0%"/>
  </numFmts>
  <fonts count="8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name val="Helv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3" fontId="2" fillId="0" borderId="1" xfId="0" applyNumberFormat="1" applyFont="1" applyFill="1" applyBorder="1" applyAlignment="1" applyProtection="1">
      <alignment horizontal="left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 wrapText="1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6" xfId="0" applyNumberFormat="1" applyFont="1" applyFill="1" applyBorder="1" applyAlignment="1" applyProtection="1">
      <alignment horizontal="left"/>
    </xf>
    <xf numFmtId="3" fontId="2" fillId="2" borderId="7" xfId="0" applyNumberFormat="1" applyFont="1" applyFill="1" applyBorder="1" applyAlignment="1" applyProtection="1"/>
    <xf numFmtId="3" fontId="2" fillId="2" borderId="8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9" xfId="0" applyNumberFormat="1" applyFont="1" applyBorder="1" applyAlignment="1" applyProtection="1">
      <alignment horizontal="center"/>
      <protection locked="0"/>
    </xf>
    <xf numFmtId="3" fontId="2" fillId="0" borderId="10" xfId="0" applyNumberFormat="1" applyFont="1" applyBorder="1" applyAlignment="1" applyProtection="1">
      <alignment horizontal="center"/>
      <protection locked="0"/>
    </xf>
    <xf numFmtId="3" fontId="2" fillId="0" borderId="11" xfId="0" applyNumberFormat="1" applyFont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protection locked="0"/>
    </xf>
    <xf numFmtId="0" fontId="3" fillId="0" borderId="14" xfId="0" applyFont="1" applyFill="1" applyBorder="1" applyAlignment="1" applyProtection="1"/>
    <xf numFmtId="0" fontId="2" fillId="0" borderId="14" xfId="0" applyFont="1" applyFill="1" applyBorder="1" applyAlignment="1" applyProtection="1">
      <alignment horizontal="left"/>
    </xf>
    <xf numFmtId="0" fontId="3" fillId="0" borderId="15" xfId="0" applyFont="1" applyFill="1" applyBorder="1" applyAlignment="1" applyProtection="1">
      <alignment horizontal="center" vertical="center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3" fontId="2" fillId="0" borderId="10" xfId="0" applyNumberFormat="1" applyFont="1" applyBorder="1" applyAlignment="1" applyProtection="1">
      <alignment horizontal="center"/>
    </xf>
    <xf numFmtId="3" fontId="3" fillId="2" borderId="7" xfId="0" applyNumberFormat="1" applyFont="1" applyFill="1" applyBorder="1" applyAlignment="1" applyProtection="1">
      <alignment horizontal="left"/>
    </xf>
    <xf numFmtId="3" fontId="2" fillId="0" borderId="17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</xf>
    <xf numFmtId="3" fontId="4" fillId="0" borderId="18" xfId="0" applyNumberFormat="1" applyFont="1" applyBorder="1" applyAlignment="1" applyProtection="1">
      <alignment horizontal="center"/>
    </xf>
    <xf numFmtId="10" fontId="4" fillId="0" borderId="2" xfId="0" applyNumberFormat="1" applyFont="1" applyBorder="1" applyAlignment="1" applyProtection="1">
      <alignment horizontal="center"/>
    </xf>
    <xf numFmtId="3" fontId="2" fillId="0" borderId="19" xfId="0" applyNumberFormat="1" applyFont="1" applyFill="1" applyBorder="1" applyAlignment="1" applyProtection="1">
      <alignment horizontal="center"/>
      <protection locked="0"/>
    </xf>
    <xf numFmtId="3" fontId="2" fillId="0" borderId="20" xfId="0" applyNumberFormat="1" applyFont="1" applyFill="1" applyBorder="1" applyAlignment="1" applyProtection="1">
      <alignment horizontal="center"/>
      <protection locked="0"/>
    </xf>
    <xf numFmtId="3" fontId="2" fillId="0" borderId="21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Border="1" applyAlignment="1" applyProtection="1">
      <alignment horizontal="center"/>
      <protection locked="0"/>
    </xf>
    <xf numFmtId="164" fontId="2" fillId="0" borderId="10" xfId="0" applyNumberFormat="1" applyFont="1" applyFill="1" applyBorder="1" applyAlignment="1" applyProtection="1">
      <alignment horizontal="center"/>
    </xf>
    <xf numFmtId="3" fontId="2" fillId="0" borderId="11" xfId="0" applyNumberFormat="1" applyFont="1" applyBorder="1" applyAlignment="1" applyProtection="1">
      <alignment horizontal="center"/>
    </xf>
    <xf numFmtId="164" fontId="2" fillId="0" borderId="11" xfId="0" applyNumberFormat="1" applyFont="1" applyFill="1" applyBorder="1" applyAlignment="1" applyProtection="1">
      <alignment horizontal="center"/>
    </xf>
    <xf numFmtId="3" fontId="2" fillId="0" borderId="28" xfId="0" applyNumberFormat="1" applyFont="1" applyFill="1" applyBorder="1" applyAlignment="1" applyProtection="1">
      <alignment horizontal="center"/>
      <protection locked="0"/>
    </xf>
    <xf numFmtId="3" fontId="2" fillId="0" borderId="28" xfId="0" applyNumberFormat="1" applyFont="1" applyBorder="1" applyAlignment="1" applyProtection="1">
      <alignment horizontal="center"/>
      <protection locked="0"/>
    </xf>
    <xf numFmtId="3" fontId="2" fillId="0" borderId="29" xfId="0" applyNumberFormat="1" applyFont="1" applyBorder="1" applyAlignment="1" applyProtection="1">
      <alignment horizontal="center"/>
      <protection locked="0"/>
    </xf>
    <xf numFmtId="3" fontId="2" fillId="0" borderId="30" xfId="0" applyNumberFormat="1" applyFont="1" applyFill="1" applyBorder="1" applyAlignment="1" applyProtection="1">
      <alignment horizontal="center"/>
      <protection locked="0"/>
    </xf>
    <xf numFmtId="3" fontId="2" fillId="0" borderId="31" xfId="0" applyNumberFormat="1" applyFont="1" applyFill="1" applyBorder="1" applyAlignment="1" applyProtection="1">
      <alignment horizontal="center"/>
      <protection locked="0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33" xfId="0" applyNumberFormat="1" applyFont="1" applyFill="1" applyBorder="1" applyAlignment="1" applyProtection="1">
      <alignment horizontal="center"/>
      <protection locked="0"/>
    </xf>
    <xf numFmtId="3" fontId="2" fillId="0" borderId="34" xfId="0" applyNumberFormat="1" applyFont="1" applyFill="1" applyBorder="1" applyAlignment="1" applyProtection="1">
      <alignment horizontal="center"/>
      <protection locked="0"/>
    </xf>
    <xf numFmtId="3" fontId="2" fillId="0" borderId="35" xfId="0" applyNumberFormat="1" applyFont="1" applyFill="1" applyBorder="1" applyAlignment="1" applyProtection="1">
      <alignment horizontal="center"/>
      <protection locked="0"/>
    </xf>
    <xf numFmtId="3" fontId="2" fillId="0" borderId="36" xfId="0" applyNumberFormat="1" applyFont="1" applyFill="1" applyBorder="1" applyAlignment="1" applyProtection="1">
      <alignment horizontal="center"/>
      <protection locked="0"/>
    </xf>
    <xf numFmtId="3" fontId="2" fillId="0" borderId="37" xfId="0" applyNumberFormat="1" applyFont="1" applyFill="1" applyBorder="1" applyAlignment="1" applyProtection="1">
      <alignment horizontal="center"/>
      <protection locked="0"/>
    </xf>
    <xf numFmtId="3" fontId="2" fillId="0" borderId="37" xfId="0" applyNumberFormat="1" applyFont="1" applyBorder="1" applyAlignment="1" applyProtection="1">
      <alignment horizontal="center"/>
      <protection locked="0"/>
    </xf>
    <xf numFmtId="3" fontId="2" fillId="0" borderId="38" xfId="0" applyNumberFormat="1" applyFont="1" applyBorder="1" applyAlignment="1" applyProtection="1">
      <alignment horizontal="center"/>
      <protection locked="0"/>
    </xf>
    <xf numFmtId="3" fontId="2" fillId="0" borderId="39" xfId="0" applyNumberFormat="1" applyFont="1" applyFill="1" applyBorder="1" applyAlignment="1" applyProtection="1">
      <alignment horizontal="left"/>
    </xf>
    <xf numFmtId="0" fontId="5" fillId="0" borderId="13" xfId="0" applyFont="1" applyBorder="1"/>
    <xf numFmtId="0" fontId="5" fillId="0" borderId="2" xfId="0" applyFont="1" applyBorder="1" applyAlignment="1">
      <alignment horizontal="center"/>
    </xf>
    <xf numFmtId="0" fontId="6" fillId="0" borderId="15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textRotation="90"/>
    </xf>
    <xf numFmtId="3" fontId="2" fillId="0" borderId="40" xfId="0" applyNumberFormat="1" applyFont="1" applyBorder="1" applyAlignment="1" applyProtection="1">
      <alignment horizontal="center"/>
      <protection locked="0"/>
    </xf>
    <xf numFmtId="3" fontId="2" fillId="0" borderId="41" xfId="0" applyNumberFormat="1" applyFont="1" applyBorder="1" applyAlignment="1" applyProtection="1">
      <alignment horizontal="center"/>
      <protection locked="0"/>
    </xf>
    <xf numFmtId="3" fontId="2" fillId="0" borderId="19" xfId="0" applyNumberFormat="1" applyFont="1" applyBorder="1" applyAlignment="1" applyProtection="1">
      <alignment horizontal="center"/>
      <protection locked="0"/>
    </xf>
    <xf numFmtId="3" fontId="2" fillId="0" borderId="34" xfId="0" applyNumberFormat="1" applyFont="1" applyBorder="1" applyAlignment="1" applyProtection="1">
      <alignment horizontal="center"/>
      <protection locked="0"/>
    </xf>
    <xf numFmtId="3" fontId="4" fillId="0" borderId="2" xfId="0" applyNumberFormat="1" applyFont="1" applyFill="1" applyBorder="1" applyAlignment="1" applyProtection="1">
      <protection locked="0"/>
    </xf>
    <xf numFmtId="3" fontId="3" fillId="0" borderId="0" xfId="0" applyNumberFormat="1" applyFont="1" applyAlignment="1" applyProtection="1">
      <protection locked="0"/>
    </xf>
    <xf numFmtId="3" fontId="3" fillId="0" borderId="27" xfId="0" applyNumberFormat="1" applyFont="1" applyBorder="1" applyAlignment="1" applyProtection="1">
      <protection locked="0"/>
    </xf>
    <xf numFmtId="0" fontId="3" fillId="0" borderId="12" xfId="0" applyFont="1" applyFill="1" applyBorder="1" applyAlignment="1" applyProtection="1"/>
    <xf numFmtId="0" fontId="2" fillId="0" borderId="24" xfId="0" applyFont="1" applyBorder="1" applyAlignment="1" applyProtection="1">
      <alignment horizontal="left"/>
      <protection locked="0"/>
    </xf>
    <xf numFmtId="0" fontId="2" fillId="0" borderId="14" xfId="0" applyFont="1" applyBorder="1" applyAlignment="1">
      <alignment horizontal="left"/>
    </xf>
    <xf numFmtId="0" fontId="3" fillId="0" borderId="14" xfId="0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3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 wrapText="1"/>
    </xf>
    <xf numFmtId="1" fontId="2" fillId="0" borderId="2" xfId="0" applyNumberFormat="1" applyFont="1" applyBorder="1" applyAlignment="1">
      <alignment horizontal="center" vertical="center" textRotation="90" wrapText="1"/>
    </xf>
    <xf numFmtId="3" fontId="3" fillId="2" borderId="6" xfId="0" applyNumberFormat="1" applyFont="1" applyFill="1" applyBorder="1" applyAlignment="1">
      <alignment horizontal="left"/>
    </xf>
    <xf numFmtId="3" fontId="2" fillId="2" borderId="7" xfId="0" applyNumberFormat="1" applyFont="1" applyFill="1" applyBorder="1"/>
    <xf numFmtId="3" fontId="2" fillId="2" borderId="42" xfId="0" applyNumberFormat="1" applyFont="1" applyFill="1" applyBorder="1"/>
    <xf numFmtId="3" fontId="2" fillId="2" borderId="8" xfId="0" applyNumberFormat="1" applyFont="1" applyFill="1" applyBorder="1"/>
    <xf numFmtId="3" fontId="2" fillId="0" borderId="9" xfId="0" applyNumberFormat="1" applyFont="1" applyBorder="1" applyAlignment="1">
      <alignment horizontal="center"/>
    </xf>
    <xf numFmtId="164" fontId="2" fillId="0" borderId="43" xfId="0" applyNumberFormat="1" applyFont="1" applyBorder="1" applyAlignment="1">
      <alignment horizontal="center"/>
    </xf>
    <xf numFmtId="3" fontId="2" fillId="0" borderId="20" xfId="0" applyNumberFormat="1" applyFont="1" applyBorder="1" applyAlignment="1" applyProtection="1">
      <alignment horizontal="center"/>
      <protection locked="0"/>
    </xf>
    <xf numFmtId="3" fontId="2" fillId="0" borderId="43" xfId="0" applyNumberFormat="1" applyFont="1" applyBorder="1" applyAlignment="1" applyProtection="1">
      <alignment horizontal="center"/>
      <protection locked="0"/>
    </xf>
    <xf numFmtId="3" fontId="4" fillId="0" borderId="2" xfId="0" applyNumberFormat="1" applyFont="1" applyBorder="1" applyAlignment="1">
      <alignment horizontal="left"/>
    </xf>
    <xf numFmtId="3" fontId="4" fillId="0" borderId="2" xfId="0" applyNumberFormat="1" applyFont="1" applyBorder="1" applyAlignment="1">
      <alignment horizontal="center"/>
    </xf>
    <xf numFmtId="10" fontId="4" fillId="0" borderId="2" xfId="0" applyNumberFormat="1" applyFont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3" fontId="2" fillId="3" borderId="1" xfId="0" applyNumberFormat="1" applyFont="1" applyFill="1" applyBorder="1" applyAlignment="1" applyProtection="1">
      <alignment horizontal="left"/>
    </xf>
    <xf numFmtId="164" fontId="4" fillId="0" borderId="2" xfId="0" applyNumberFormat="1" applyFont="1" applyBorder="1" applyAlignment="1">
      <alignment horizontal="center"/>
    </xf>
    <xf numFmtId="3" fontId="2" fillId="0" borderId="29" xfId="0" applyNumberFormat="1" applyFont="1" applyFill="1" applyBorder="1" applyAlignment="1" applyProtection="1">
      <alignment horizontal="center"/>
      <protection locked="0"/>
    </xf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center"/>
    </xf>
    <xf numFmtId="0" fontId="3" fillId="0" borderId="25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7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0" xfId="0" applyFont="1" applyAlignment="1">
      <alignment horizontal="center"/>
    </xf>
    <xf numFmtId="8" fontId="7" fillId="0" borderId="3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1"/>
  <sheetViews>
    <sheetView tabSelected="1" zoomScaleNormal="100" zoomScaleSheetLayoutView="100" workbookViewId="0">
      <selection activeCell="A29" sqref="A29"/>
    </sheetView>
  </sheetViews>
  <sheetFormatPr defaultColWidth="9.140625" defaultRowHeight="12.75" x14ac:dyDescent="0.2"/>
  <cols>
    <col min="1" max="1" width="13.5703125" style="11" bestFit="1" customWidth="1"/>
    <col min="2" max="6" width="6.42578125" style="11" customWidth="1"/>
    <col min="7" max="14" width="6.42578125" style="23" customWidth="1"/>
    <col min="15" max="18" width="6.42578125" style="5" customWidth="1"/>
    <col min="19" max="16384" width="9.140625" style="5"/>
  </cols>
  <sheetData>
    <row r="1" spans="1:18" s="16" customFormat="1" x14ac:dyDescent="0.2">
      <c r="A1" s="65"/>
      <c r="B1" s="94" t="s">
        <v>10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6"/>
    </row>
    <row r="2" spans="1:18" s="16" customFormat="1" x14ac:dyDescent="0.2">
      <c r="A2" s="17"/>
      <c r="B2" s="91" t="s">
        <v>11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3"/>
    </row>
    <row r="3" spans="1:18" x14ac:dyDescent="0.2">
      <c r="A3" s="54"/>
      <c r="B3" s="55" t="s">
        <v>14</v>
      </c>
      <c r="C3" s="55" t="s">
        <v>14</v>
      </c>
      <c r="D3" s="55" t="s">
        <v>14</v>
      </c>
      <c r="E3" s="55" t="s">
        <v>14</v>
      </c>
      <c r="F3" s="55" t="s">
        <v>14</v>
      </c>
      <c r="G3" s="55" t="s">
        <v>14</v>
      </c>
      <c r="H3" s="55" t="s">
        <v>14</v>
      </c>
      <c r="I3" s="55" t="s">
        <v>14</v>
      </c>
      <c r="J3" s="55" t="s">
        <v>14</v>
      </c>
      <c r="K3" s="55" t="s">
        <v>14</v>
      </c>
      <c r="L3" s="55" t="s">
        <v>14</v>
      </c>
      <c r="M3" s="55" t="s">
        <v>14</v>
      </c>
      <c r="N3" s="55" t="s">
        <v>14</v>
      </c>
      <c r="O3" s="55" t="s">
        <v>14</v>
      </c>
      <c r="P3" s="55" t="s">
        <v>14</v>
      </c>
      <c r="Q3" s="55" t="s">
        <v>14</v>
      </c>
      <c r="R3" s="55" t="s">
        <v>14</v>
      </c>
    </row>
    <row r="4" spans="1:18" s="6" customFormat="1" ht="84.75" thickBot="1" x14ac:dyDescent="0.25">
      <c r="A4" s="56" t="s">
        <v>4</v>
      </c>
      <c r="B4" s="57" t="s">
        <v>15</v>
      </c>
      <c r="C4" s="57" t="s">
        <v>64</v>
      </c>
      <c r="D4" s="57" t="s">
        <v>16</v>
      </c>
      <c r="E4" s="57" t="s">
        <v>17</v>
      </c>
      <c r="F4" s="57" t="s">
        <v>18</v>
      </c>
      <c r="G4" s="57" t="s">
        <v>19</v>
      </c>
      <c r="H4" s="57" t="s">
        <v>65</v>
      </c>
      <c r="I4" s="57" t="s">
        <v>20</v>
      </c>
      <c r="J4" s="57" t="s">
        <v>66</v>
      </c>
      <c r="K4" s="57" t="s">
        <v>21</v>
      </c>
      <c r="L4" s="57" t="s">
        <v>22</v>
      </c>
      <c r="M4" s="57" t="s">
        <v>23</v>
      </c>
      <c r="N4" s="57" t="s">
        <v>24</v>
      </c>
      <c r="O4" s="57" t="s">
        <v>25</v>
      </c>
      <c r="P4" s="57" t="s">
        <v>26</v>
      </c>
      <c r="Q4" s="57" t="s">
        <v>27</v>
      </c>
      <c r="R4" s="57" t="s">
        <v>28</v>
      </c>
    </row>
    <row r="5" spans="1:18" s="10" customFormat="1" ht="13.5" thickBot="1" x14ac:dyDescent="0.25">
      <c r="A5" s="7"/>
      <c r="B5" s="25"/>
      <c r="C5" s="25"/>
      <c r="D5" s="25"/>
      <c r="E5" s="25"/>
      <c r="F5" s="25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9"/>
    </row>
    <row r="6" spans="1:18" s="10" customFormat="1" x14ac:dyDescent="0.2">
      <c r="A6" s="1" t="s">
        <v>39</v>
      </c>
      <c r="B6" s="30">
        <v>0</v>
      </c>
      <c r="C6" s="32">
        <v>21</v>
      </c>
      <c r="D6" s="34">
        <v>0</v>
      </c>
      <c r="E6" s="43">
        <v>0</v>
      </c>
      <c r="F6" s="34">
        <v>0</v>
      </c>
      <c r="G6" s="20">
        <v>0</v>
      </c>
      <c r="H6" s="20">
        <v>1</v>
      </c>
      <c r="I6" s="20">
        <v>0</v>
      </c>
      <c r="J6" s="20">
        <v>0</v>
      </c>
      <c r="K6" s="20">
        <v>0</v>
      </c>
      <c r="L6" s="20">
        <v>0</v>
      </c>
      <c r="M6" s="20">
        <v>1</v>
      </c>
      <c r="N6" s="20">
        <v>21</v>
      </c>
      <c r="O6" s="20">
        <v>0</v>
      </c>
      <c r="P6" s="20">
        <v>1</v>
      </c>
      <c r="Q6" s="20">
        <v>0</v>
      </c>
      <c r="R6" s="14">
        <v>1</v>
      </c>
    </row>
    <row r="7" spans="1:18" s="10" customFormat="1" x14ac:dyDescent="0.2">
      <c r="A7" s="1" t="s">
        <v>40</v>
      </c>
      <c r="B7" s="31">
        <v>0</v>
      </c>
      <c r="C7" s="33">
        <v>15</v>
      </c>
      <c r="D7" s="46">
        <v>4</v>
      </c>
      <c r="E7" s="44">
        <v>0</v>
      </c>
      <c r="F7" s="35">
        <v>0</v>
      </c>
      <c r="G7" s="36">
        <v>0</v>
      </c>
      <c r="H7" s="36">
        <v>0</v>
      </c>
      <c r="I7" s="36">
        <v>0</v>
      </c>
      <c r="J7" s="36">
        <v>0</v>
      </c>
      <c r="K7" s="36">
        <v>0</v>
      </c>
      <c r="L7" s="36">
        <v>0</v>
      </c>
      <c r="M7" s="36">
        <v>0</v>
      </c>
      <c r="N7" s="36">
        <v>5</v>
      </c>
      <c r="O7" s="36">
        <v>0</v>
      </c>
      <c r="P7" s="36">
        <v>0</v>
      </c>
      <c r="Q7" s="36">
        <v>0</v>
      </c>
      <c r="R7" s="15">
        <v>0</v>
      </c>
    </row>
    <row r="8" spans="1:18" s="10" customFormat="1" x14ac:dyDescent="0.2">
      <c r="A8" s="1" t="s">
        <v>41</v>
      </c>
      <c r="B8" s="31">
        <v>0</v>
      </c>
      <c r="C8" s="33">
        <v>33</v>
      </c>
      <c r="D8" s="46">
        <v>1</v>
      </c>
      <c r="E8" s="44">
        <v>0</v>
      </c>
      <c r="F8" s="35">
        <v>0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36">
        <v>13</v>
      </c>
      <c r="O8" s="36">
        <v>0</v>
      </c>
      <c r="P8" s="36">
        <v>1</v>
      </c>
      <c r="Q8" s="36">
        <v>0</v>
      </c>
      <c r="R8" s="15">
        <v>0</v>
      </c>
    </row>
    <row r="9" spans="1:18" s="21" customFormat="1" x14ac:dyDescent="0.2">
      <c r="A9" s="1" t="s">
        <v>42</v>
      </c>
      <c r="B9" s="31">
        <v>2</v>
      </c>
      <c r="C9" s="33">
        <v>25</v>
      </c>
      <c r="D9" s="46">
        <v>0</v>
      </c>
      <c r="E9" s="44">
        <v>0</v>
      </c>
      <c r="F9" s="35">
        <v>0</v>
      </c>
      <c r="G9" s="36">
        <v>0</v>
      </c>
      <c r="H9" s="36">
        <v>0</v>
      </c>
      <c r="I9" s="36">
        <v>0</v>
      </c>
      <c r="J9" s="36">
        <v>0</v>
      </c>
      <c r="K9" s="36">
        <v>0</v>
      </c>
      <c r="L9" s="36">
        <v>0</v>
      </c>
      <c r="M9" s="36">
        <v>0</v>
      </c>
      <c r="N9" s="36">
        <v>10</v>
      </c>
      <c r="O9" s="36">
        <v>0</v>
      </c>
      <c r="P9" s="36">
        <v>1</v>
      </c>
      <c r="Q9" s="36">
        <v>0</v>
      </c>
      <c r="R9" s="15">
        <v>0</v>
      </c>
    </row>
    <row r="10" spans="1:18" s="21" customFormat="1" x14ac:dyDescent="0.2">
      <c r="A10" s="1" t="s">
        <v>43</v>
      </c>
      <c r="B10" s="31">
        <v>1</v>
      </c>
      <c r="C10" s="33">
        <v>21</v>
      </c>
      <c r="D10" s="46">
        <v>2</v>
      </c>
      <c r="E10" s="44">
        <v>0</v>
      </c>
      <c r="F10" s="35">
        <v>0</v>
      </c>
      <c r="G10" s="36">
        <v>0</v>
      </c>
      <c r="H10" s="36">
        <v>0</v>
      </c>
      <c r="I10" s="36">
        <v>0</v>
      </c>
      <c r="J10" s="36">
        <v>1</v>
      </c>
      <c r="K10" s="36">
        <v>0</v>
      </c>
      <c r="L10" s="36">
        <v>0</v>
      </c>
      <c r="M10" s="36">
        <v>0</v>
      </c>
      <c r="N10" s="36">
        <v>12</v>
      </c>
      <c r="O10" s="36">
        <v>0</v>
      </c>
      <c r="P10" s="36">
        <v>2</v>
      </c>
      <c r="Q10" s="36">
        <v>0</v>
      </c>
      <c r="R10" s="15">
        <v>0</v>
      </c>
    </row>
    <row r="11" spans="1:18" s="21" customFormat="1" x14ac:dyDescent="0.2">
      <c r="A11" s="1" t="s">
        <v>44</v>
      </c>
      <c r="B11" s="31">
        <v>0</v>
      </c>
      <c r="C11" s="33">
        <v>25</v>
      </c>
      <c r="D11" s="46">
        <v>0</v>
      </c>
      <c r="E11" s="44">
        <v>0</v>
      </c>
      <c r="F11" s="35">
        <v>0</v>
      </c>
      <c r="G11" s="36">
        <v>2</v>
      </c>
      <c r="H11" s="36">
        <v>0</v>
      </c>
      <c r="I11" s="36">
        <v>0</v>
      </c>
      <c r="J11" s="36">
        <v>0</v>
      </c>
      <c r="K11" s="36">
        <v>1</v>
      </c>
      <c r="L11" s="36">
        <v>0</v>
      </c>
      <c r="M11" s="36">
        <v>0</v>
      </c>
      <c r="N11" s="36">
        <v>31</v>
      </c>
      <c r="O11" s="36">
        <v>1</v>
      </c>
      <c r="P11" s="36">
        <v>1</v>
      </c>
      <c r="Q11" s="36">
        <v>0</v>
      </c>
      <c r="R11" s="15">
        <v>0</v>
      </c>
    </row>
    <row r="12" spans="1:18" s="21" customFormat="1" x14ac:dyDescent="0.2">
      <c r="A12" s="1" t="s">
        <v>45</v>
      </c>
      <c r="B12" s="31">
        <v>0</v>
      </c>
      <c r="C12" s="33">
        <v>9</v>
      </c>
      <c r="D12" s="46">
        <v>0</v>
      </c>
      <c r="E12" s="45">
        <v>0</v>
      </c>
      <c r="F12" s="40">
        <v>0</v>
      </c>
      <c r="G12" s="41">
        <v>0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1</v>
      </c>
      <c r="N12" s="41">
        <v>9</v>
      </c>
      <c r="O12" s="41">
        <v>0</v>
      </c>
      <c r="P12" s="41">
        <v>0</v>
      </c>
      <c r="Q12" s="41">
        <v>0</v>
      </c>
      <c r="R12" s="42">
        <v>0</v>
      </c>
    </row>
    <row r="13" spans="1:18" s="21" customFormat="1" x14ac:dyDescent="0.2">
      <c r="A13" s="1" t="s">
        <v>46</v>
      </c>
      <c r="B13" s="31">
        <v>0</v>
      </c>
      <c r="C13" s="33">
        <v>7</v>
      </c>
      <c r="D13" s="46">
        <v>3</v>
      </c>
      <c r="E13" s="45">
        <v>0</v>
      </c>
      <c r="F13" s="40">
        <v>0</v>
      </c>
      <c r="G13" s="41">
        <v>1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41">
        <v>4</v>
      </c>
      <c r="O13" s="41">
        <v>0</v>
      </c>
      <c r="P13" s="41">
        <v>0</v>
      </c>
      <c r="Q13" s="41">
        <v>0</v>
      </c>
      <c r="R13" s="42">
        <v>0</v>
      </c>
    </row>
    <row r="14" spans="1:18" s="21" customFormat="1" x14ac:dyDescent="0.2">
      <c r="A14" s="1" t="s">
        <v>47</v>
      </c>
      <c r="B14" s="31">
        <v>0</v>
      </c>
      <c r="C14" s="33">
        <v>1</v>
      </c>
      <c r="D14" s="46">
        <v>0</v>
      </c>
      <c r="E14" s="45">
        <v>0</v>
      </c>
      <c r="F14" s="40">
        <v>0</v>
      </c>
      <c r="G14" s="41">
        <v>0</v>
      </c>
      <c r="H14" s="41">
        <v>0</v>
      </c>
      <c r="I14" s="41">
        <v>0</v>
      </c>
      <c r="J14" s="41">
        <v>0</v>
      </c>
      <c r="K14" s="41">
        <v>2</v>
      </c>
      <c r="L14" s="41">
        <v>0</v>
      </c>
      <c r="M14" s="41">
        <v>0</v>
      </c>
      <c r="N14" s="41">
        <v>0</v>
      </c>
      <c r="O14" s="41">
        <v>0</v>
      </c>
      <c r="P14" s="41">
        <v>0</v>
      </c>
      <c r="Q14" s="41">
        <v>0</v>
      </c>
      <c r="R14" s="42">
        <v>0</v>
      </c>
    </row>
    <row r="15" spans="1:18" s="21" customFormat="1" x14ac:dyDescent="0.2">
      <c r="A15" s="1" t="s">
        <v>48</v>
      </c>
      <c r="B15" s="31">
        <v>0</v>
      </c>
      <c r="C15" s="33">
        <v>11</v>
      </c>
      <c r="D15" s="46">
        <v>0</v>
      </c>
      <c r="E15" s="45">
        <v>0</v>
      </c>
      <c r="F15" s="40">
        <v>0</v>
      </c>
      <c r="G15" s="41">
        <v>1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41">
        <v>12</v>
      </c>
      <c r="O15" s="41">
        <v>0</v>
      </c>
      <c r="P15" s="41">
        <v>1</v>
      </c>
      <c r="Q15" s="41">
        <v>0</v>
      </c>
      <c r="R15" s="42">
        <v>0</v>
      </c>
    </row>
    <row r="16" spans="1:18" s="21" customFormat="1" x14ac:dyDescent="0.2">
      <c r="A16" s="1" t="s">
        <v>49</v>
      </c>
      <c r="B16" s="31">
        <v>0</v>
      </c>
      <c r="C16" s="33">
        <v>1</v>
      </c>
      <c r="D16" s="46">
        <v>0</v>
      </c>
      <c r="E16" s="45">
        <v>0</v>
      </c>
      <c r="F16" s="40">
        <v>0</v>
      </c>
      <c r="G16" s="40">
        <v>1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90">
        <v>0</v>
      </c>
    </row>
    <row r="17" spans="1:18" s="21" customFormat="1" x14ac:dyDescent="0.2">
      <c r="A17" s="1" t="s">
        <v>50</v>
      </c>
      <c r="B17" s="31">
        <v>0</v>
      </c>
      <c r="C17" s="33">
        <v>16</v>
      </c>
      <c r="D17" s="46">
        <v>1</v>
      </c>
      <c r="E17" s="45">
        <v>0</v>
      </c>
      <c r="F17" s="40">
        <v>0</v>
      </c>
      <c r="G17" s="41">
        <v>1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41">
        <v>14</v>
      </c>
      <c r="O17" s="41">
        <v>0</v>
      </c>
      <c r="P17" s="41">
        <v>0</v>
      </c>
      <c r="Q17" s="41">
        <v>0</v>
      </c>
      <c r="R17" s="42">
        <v>0</v>
      </c>
    </row>
    <row r="18" spans="1:18" s="21" customFormat="1" x14ac:dyDescent="0.2">
      <c r="A18" s="1" t="s">
        <v>51</v>
      </c>
      <c r="B18" s="31">
        <v>0</v>
      </c>
      <c r="C18" s="33">
        <v>0</v>
      </c>
      <c r="D18" s="46">
        <v>0</v>
      </c>
      <c r="E18" s="45">
        <v>0</v>
      </c>
      <c r="F18" s="40">
        <v>0</v>
      </c>
      <c r="G18" s="41">
        <v>0</v>
      </c>
      <c r="H18" s="41">
        <v>0</v>
      </c>
      <c r="I18" s="41">
        <v>0</v>
      </c>
      <c r="J18" s="41">
        <v>0</v>
      </c>
      <c r="K18" s="41">
        <v>1</v>
      </c>
      <c r="L18" s="41">
        <v>0</v>
      </c>
      <c r="M18" s="41">
        <v>0</v>
      </c>
      <c r="N18" s="41">
        <v>0</v>
      </c>
      <c r="O18" s="41">
        <v>0</v>
      </c>
      <c r="P18" s="41">
        <v>0</v>
      </c>
      <c r="Q18" s="41">
        <v>0</v>
      </c>
      <c r="R18" s="42">
        <v>0</v>
      </c>
    </row>
    <row r="19" spans="1:18" s="21" customFormat="1" x14ac:dyDescent="0.2">
      <c r="A19" s="1" t="s">
        <v>52</v>
      </c>
      <c r="B19" s="31">
        <v>0</v>
      </c>
      <c r="C19" s="33">
        <v>1</v>
      </c>
      <c r="D19" s="46">
        <v>0</v>
      </c>
      <c r="E19" s="45">
        <v>0</v>
      </c>
      <c r="F19" s="40">
        <v>0</v>
      </c>
      <c r="G19" s="41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41">
        <v>6</v>
      </c>
      <c r="O19" s="41">
        <v>0</v>
      </c>
      <c r="P19" s="41">
        <v>0</v>
      </c>
      <c r="Q19" s="41">
        <v>0</v>
      </c>
      <c r="R19" s="42">
        <v>0</v>
      </c>
    </row>
    <row r="20" spans="1:18" s="21" customFormat="1" x14ac:dyDescent="0.2">
      <c r="A20" s="1" t="s">
        <v>53</v>
      </c>
      <c r="B20" s="31">
        <v>0</v>
      </c>
      <c r="C20" s="33">
        <v>1</v>
      </c>
      <c r="D20" s="46">
        <v>0</v>
      </c>
      <c r="E20" s="45">
        <v>0</v>
      </c>
      <c r="F20" s="40">
        <v>0</v>
      </c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41">
        <v>0</v>
      </c>
      <c r="O20" s="41">
        <v>0</v>
      </c>
      <c r="P20" s="41">
        <v>0</v>
      </c>
      <c r="Q20" s="41">
        <v>0</v>
      </c>
      <c r="R20" s="42">
        <v>0</v>
      </c>
    </row>
    <row r="21" spans="1:18" s="21" customFormat="1" x14ac:dyDescent="0.2">
      <c r="A21" s="1" t="s">
        <v>54</v>
      </c>
      <c r="B21" s="31">
        <v>0</v>
      </c>
      <c r="C21" s="33">
        <v>2</v>
      </c>
      <c r="D21" s="46">
        <v>0</v>
      </c>
      <c r="E21" s="45">
        <v>0</v>
      </c>
      <c r="F21" s="40">
        <v>0</v>
      </c>
      <c r="G21" s="41">
        <v>2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41">
        <v>3</v>
      </c>
      <c r="O21" s="41">
        <v>0</v>
      </c>
      <c r="P21" s="41">
        <v>0</v>
      </c>
      <c r="Q21" s="41">
        <v>0</v>
      </c>
      <c r="R21" s="42">
        <v>0</v>
      </c>
    </row>
    <row r="22" spans="1:18" s="21" customFormat="1" x14ac:dyDescent="0.2">
      <c r="A22" s="1" t="s">
        <v>55</v>
      </c>
      <c r="B22" s="31">
        <v>0</v>
      </c>
      <c r="C22" s="33">
        <v>6</v>
      </c>
      <c r="D22" s="46">
        <v>0</v>
      </c>
      <c r="E22" s="45">
        <v>0</v>
      </c>
      <c r="F22" s="40">
        <v>0</v>
      </c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41">
        <v>7</v>
      </c>
      <c r="O22" s="41">
        <v>0</v>
      </c>
      <c r="P22" s="41">
        <v>1</v>
      </c>
      <c r="Q22" s="41">
        <v>0</v>
      </c>
      <c r="R22" s="42">
        <v>0</v>
      </c>
    </row>
    <row r="23" spans="1:18" s="21" customFormat="1" x14ac:dyDescent="0.2">
      <c r="A23" s="1" t="s">
        <v>56</v>
      </c>
      <c r="B23" s="31">
        <v>0</v>
      </c>
      <c r="C23" s="33">
        <v>0</v>
      </c>
      <c r="D23" s="46">
        <v>0</v>
      </c>
      <c r="E23" s="45">
        <v>0</v>
      </c>
      <c r="F23" s="40">
        <v>0</v>
      </c>
      <c r="G23" s="41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41">
        <v>0</v>
      </c>
      <c r="O23" s="41">
        <v>0</v>
      </c>
      <c r="P23" s="41">
        <v>0</v>
      </c>
      <c r="Q23" s="41">
        <v>0</v>
      </c>
      <c r="R23" s="42">
        <v>0</v>
      </c>
    </row>
    <row r="24" spans="1:18" s="21" customFormat="1" x14ac:dyDescent="0.2">
      <c r="A24" s="1" t="s">
        <v>57</v>
      </c>
      <c r="B24" s="31">
        <v>0</v>
      </c>
      <c r="C24" s="33">
        <v>3</v>
      </c>
      <c r="D24" s="46">
        <v>0</v>
      </c>
      <c r="E24" s="45">
        <v>0</v>
      </c>
      <c r="F24" s="40">
        <v>0</v>
      </c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41">
        <v>5</v>
      </c>
      <c r="O24" s="41">
        <v>0</v>
      </c>
      <c r="P24" s="41">
        <v>0</v>
      </c>
      <c r="Q24" s="41">
        <v>0</v>
      </c>
      <c r="R24" s="42">
        <v>0</v>
      </c>
    </row>
    <row r="25" spans="1:18" s="21" customFormat="1" x14ac:dyDescent="0.2">
      <c r="A25" s="1" t="s">
        <v>58</v>
      </c>
      <c r="B25" s="31">
        <v>0</v>
      </c>
      <c r="C25" s="33">
        <v>16</v>
      </c>
      <c r="D25" s="46">
        <v>1</v>
      </c>
      <c r="E25" s="45">
        <v>0</v>
      </c>
      <c r="F25" s="40">
        <v>0</v>
      </c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41">
        <v>5</v>
      </c>
      <c r="O25" s="41">
        <v>0</v>
      </c>
      <c r="P25" s="41">
        <v>0</v>
      </c>
      <c r="Q25" s="41">
        <v>0</v>
      </c>
      <c r="R25" s="42">
        <v>0</v>
      </c>
    </row>
    <row r="26" spans="1:18" s="21" customFormat="1" x14ac:dyDescent="0.2">
      <c r="A26" s="1" t="s">
        <v>59</v>
      </c>
      <c r="B26" s="31">
        <v>0</v>
      </c>
      <c r="C26" s="33">
        <v>14</v>
      </c>
      <c r="D26" s="46">
        <v>0</v>
      </c>
      <c r="E26" s="45">
        <v>1</v>
      </c>
      <c r="F26" s="40">
        <v>0</v>
      </c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41">
        <v>8</v>
      </c>
      <c r="O26" s="41">
        <v>0</v>
      </c>
      <c r="P26" s="41">
        <v>0</v>
      </c>
      <c r="Q26" s="41">
        <v>0</v>
      </c>
      <c r="R26" s="42">
        <v>0</v>
      </c>
    </row>
    <row r="27" spans="1:18" s="21" customFormat="1" x14ac:dyDescent="0.2">
      <c r="A27" s="1" t="s">
        <v>60</v>
      </c>
      <c r="B27" s="31">
        <v>0</v>
      </c>
      <c r="C27" s="33">
        <v>0</v>
      </c>
      <c r="D27" s="46">
        <v>0</v>
      </c>
      <c r="E27" s="45">
        <v>0</v>
      </c>
      <c r="F27" s="40">
        <v>0</v>
      </c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41">
        <v>0</v>
      </c>
      <c r="O27" s="41">
        <v>0</v>
      </c>
      <c r="P27" s="41">
        <v>0</v>
      </c>
      <c r="Q27" s="41">
        <v>0</v>
      </c>
      <c r="R27" s="42">
        <v>0</v>
      </c>
    </row>
    <row r="28" spans="1:18" s="21" customFormat="1" x14ac:dyDescent="0.2">
      <c r="A28" s="53" t="s">
        <v>61</v>
      </c>
      <c r="B28" s="47">
        <v>0</v>
      </c>
      <c r="C28" s="48">
        <v>13</v>
      </c>
      <c r="D28" s="35">
        <v>1</v>
      </c>
      <c r="E28" s="44">
        <v>0</v>
      </c>
      <c r="F28" s="35">
        <v>0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36">
        <v>12</v>
      </c>
      <c r="O28" s="36">
        <v>0</v>
      </c>
      <c r="P28" s="36">
        <v>0</v>
      </c>
      <c r="Q28" s="36">
        <v>0</v>
      </c>
      <c r="R28" s="15">
        <v>0</v>
      </c>
    </row>
    <row r="29" spans="1:18" s="21" customFormat="1" x14ac:dyDescent="0.2">
      <c r="A29" s="1" t="s">
        <v>62</v>
      </c>
      <c r="B29" s="31">
        <v>0</v>
      </c>
      <c r="C29" s="33">
        <v>0</v>
      </c>
      <c r="D29" s="46">
        <v>0</v>
      </c>
      <c r="E29" s="49">
        <v>0</v>
      </c>
      <c r="F29" s="50">
        <v>0</v>
      </c>
      <c r="G29" s="51">
        <v>0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1</v>
      </c>
      <c r="O29" s="51">
        <v>0</v>
      </c>
      <c r="P29" s="51">
        <v>0</v>
      </c>
      <c r="Q29" s="51">
        <v>0</v>
      </c>
      <c r="R29" s="52">
        <v>0</v>
      </c>
    </row>
    <row r="30" spans="1:18" x14ac:dyDescent="0.2">
      <c r="A30" s="4" t="s">
        <v>0</v>
      </c>
      <c r="B30" s="12">
        <f t="shared" ref="B30:R30" si="0">SUM(B6:B29)</f>
        <v>3</v>
      </c>
      <c r="C30" s="12">
        <f t="shared" si="0"/>
        <v>241</v>
      </c>
      <c r="D30" s="12">
        <f t="shared" si="0"/>
        <v>13</v>
      </c>
      <c r="E30" s="12">
        <f t="shared" si="0"/>
        <v>1</v>
      </c>
      <c r="F30" s="12">
        <f t="shared" si="0"/>
        <v>0</v>
      </c>
      <c r="G30" s="12">
        <f t="shared" si="0"/>
        <v>8</v>
      </c>
      <c r="H30" s="28">
        <f t="shared" si="0"/>
        <v>1</v>
      </c>
      <c r="I30" s="28">
        <f t="shared" si="0"/>
        <v>0</v>
      </c>
      <c r="J30" s="28">
        <f t="shared" si="0"/>
        <v>1</v>
      </c>
      <c r="K30" s="12">
        <f t="shared" si="0"/>
        <v>4</v>
      </c>
      <c r="L30" s="12">
        <f t="shared" si="0"/>
        <v>0</v>
      </c>
      <c r="M30" s="12">
        <f t="shared" si="0"/>
        <v>2</v>
      </c>
      <c r="N30" s="12">
        <f t="shared" si="0"/>
        <v>178</v>
      </c>
      <c r="O30" s="12">
        <f t="shared" si="0"/>
        <v>1</v>
      </c>
      <c r="P30" s="12">
        <f t="shared" si="0"/>
        <v>8</v>
      </c>
      <c r="Q30" s="12">
        <f t="shared" si="0"/>
        <v>0</v>
      </c>
      <c r="R30" s="12">
        <f t="shared" si="0"/>
        <v>1</v>
      </c>
    </row>
    <row r="31" spans="1:18" x14ac:dyDescent="0.2">
      <c r="A31" s="22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</row>
  </sheetData>
  <mergeCells count="2">
    <mergeCell ref="B2:R2"/>
    <mergeCell ref="B1:R1"/>
  </mergeCells>
  <phoneticPr fontId="1" type="noConversion"/>
  <printOptions horizontalCentered="1"/>
  <pageMargins left="0.7" right="0.7" top="0.75" bottom="0.75" header="0.3" footer="0.3"/>
  <pageSetup scale="80" pageOrder="overThenDown" orientation="landscape" r:id="rId1"/>
  <headerFooter alignWithMargins="0">
    <oddHeader>&amp;C&amp;"Helv,Bold"CASSIA COUNTY RESULTS
PRESIDENTIAL PRIMARY ELECTION    MARCH 10,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33"/>
  <sheetViews>
    <sheetView view="pageLayout" zoomScaleNormal="100" zoomScaleSheetLayoutView="100" workbookViewId="0">
      <selection activeCell="A26" sqref="A26"/>
    </sheetView>
  </sheetViews>
  <sheetFormatPr defaultColWidth="9.140625" defaultRowHeight="12.75" x14ac:dyDescent="0.2"/>
  <cols>
    <col min="1" max="1" width="13.5703125" style="11" bestFit="1" customWidth="1"/>
    <col min="2" max="2" width="6.42578125" style="11" customWidth="1"/>
    <col min="3" max="13" width="6.42578125" style="23" customWidth="1"/>
    <col min="14" max="18" width="6.42578125" style="5" customWidth="1"/>
    <col min="19" max="16384" width="9.140625" style="5"/>
  </cols>
  <sheetData>
    <row r="1" spans="1:18" s="16" customFormat="1" x14ac:dyDescent="0.2">
      <c r="A1" s="65"/>
      <c r="B1" s="94" t="s">
        <v>10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4" t="s">
        <v>2</v>
      </c>
      <c r="O1" s="95"/>
      <c r="P1" s="95"/>
      <c r="Q1" s="95"/>
      <c r="R1" s="96"/>
    </row>
    <row r="2" spans="1:18" s="16" customFormat="1" x14ac:dyDescent="0.2">
      <c r="A2" s="17"/>
      <c r="B2" s="91" t="s">
        <v>11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100" t="s">
        <v>3</v>
      </c>
      <c r="O2" s="101"/>
      <c r="P2" s="101"/>
      <c r="Q2" s="101"/>
      <c r="R2" s="102"/>
    </row>
    <row r="3" spans="1:18" ht="13.5" customHeight="1" x14ac:dyDescent="0.2">
      <c r="A3" s="18"/>
      <c r="B3" s="55" t="s">
        <v>1</v>
      </c>
      <c r="C3" s="55" t="s">
        <v>1</v>
      </c>
      <c r="D3" s="55" t="s">
        <v>1</v>
      </c>
      <c r="E3" s="55" t="s">
        <v>1</v>
      </c>
      <c r="F3" s="55" t="s">
        <v>1</v>
      </c>
      <c r="G3" s="55" t="s">
        <v>1</v>
      </c>
      <c r="H3" s="87" t="s">
        <v>12</v>
      </c>
      <c r="I3" s="87" t="s">
        <v>12</v>
      </c>
      <c r="J3" s="87" t="s">
        <v>12</v>
      </c>
      <c r="K3" s="55" t="s">
        <v>12</v>
      </c>
      <c r="L3" s="55" t="s">
        <v>12</v>
      </c>
      <c r="M3" s="55" t="s">
        <v>12</v>
      </c>
      <c r="N3" s="97"/>
      <c r="O3" s="98"/>
      <c r="P3" s="98"/>
      <c r="Q3" s="98"/>
      <c r="R3" s="99"/>
    </row>
    <row r="4" spans="1:18" s="6" customFormat="1" ht="114" thickBot="1" x14ac:dyDescent="0.25">
      <c r="A4" s="19" t="s">
        <v>4</v>
      </c>
      <c r="B4" s="57" t="s">
        <v>29</v>
      </c>
      <c r="C4" s="57" t="s">
        <v>30</v>
      </c>
      <c r="D4" s="57" t="s">
        <v>31</v>
      </c>
      <c r="E4" s="57" t="s">
        <v>32</v>
      </c>
      <c r="F4" s="57" t="s">
        <v>33</v>
      </c>
      <c r="G4" s="57" t="s">
        <v>34</v>
      </c>
      <c r="H4" s="57" t="s">
        <v>35</v>
      </c>
      <c r="I4" s="57" t="s">
        <v>36</v>
      </c>
      <c r="J4" s="57" t="s">
        <v>67</v>
      </c>
      <c r="K4" s="57" t="s">
        <v>37</v>
      </c>
      <c r="L4" s="57" t="s">
        <v>13</v>
      </c>
      <c r="M4" s="57" t="s">
        <v>38</v>
      </c>
      <c r="N4" s="3" t="s">
        <v>5</v>
      </c>
      <c r="O4" s="3" t="s">
        <v>6</v>
      </c>
      <c r="P4" s="3" t="s">
        <v>8</v>
      </c>
      <c r="Q4" s="3" t="s">
        <v>9</v>
      </c>
      <c r="R4" s="2" t="s">
        <v>7</v>
      </c>
    </row>
    <row r="5" spans="1:18" s="10" customFormat="1" ht="13.5" thickBot="1" x14ac:dyDescent="0.25">
      <c r="A5" s="7"/>
      <c r="B5" s="25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9"/>
    </row>
    <row r="6" spans="1:18" s="10" customFormat="1" x14ac:dyDescent="0.2">
      <c r="A6" s="88" t="s">
        <v>39</v>
      </c>
      <c r="B6" s="30">
        <v>0</v>
      </c>
      <c r="C6" s="20">
        <v>3</v>
      </c>
      <c r="D6" s="20">
        <v>1</v>
      </c>
      <c r="E6" s="20">
        <v>63</v>
      </c>
      <c r="F6" s="20">
        <v>2</v>
      </c>
      <c r="G6" s="58">
        <v>0</v>
      </c>
      <c r="H6" s="60">
        <v>0</v>
      </c>
      <c r="I6" s="20">
        <v>0</v>
      </c>
      <c r="J6" s="20">
        <v>1</v>
      </c>
      <c r="K6" s="20">
        <v>0</v>
      </c>
      <c r="L6" s="20">
        <v>0</v>
      </c>
      <c r="M6" s="20">
        <v>0</v>
      </c>
      <c r="N6" s="13">
        <v>485</v>
      </c>
      <c r="O6" s="14">
        <v>16</v>
      </c>
      <c r="P6" s="24">
        <f t="shared" ref="P6:P29" si="0">IF(N6&lt;&gt;0,N6+O6,"")</f>
        <v>501</v>
      </c>
      <c r="Q6" s="14">
        <v>119</v>
      </c>
      <c r="R6" s="37">
        <f>IF(N6&lt;&gt;0,Q6/P6,"")</f>
        <v>0.2375249500998004</v>
      </c>
    </row>
    <row r="7" spans="1:18" s="10" customFormat="1" x14ac:dyDescent="0.2">
      <c r="A7" s="88" t="s">
        <v>40</v>
      </c>
      <c r="B7" s="31">
        <v>3</v>
      </c>
      <c r="C7" s="36">
        <v>0</v>
      </c>
      <c r="D7" s="36">
        <v>2</v>
      </c>
      <c r="E7" s="36">
        <v>73</v>
      </c>
      <c r="F7" s="36">
        <v>1</v>
      </c>
      <c r="G7" s="59">
        <v>1</v>
      </c>
      <c r="H7" s="61">
        <v>0</v>
      </c>
      <c r="I7" s="36">
        <v>0</v>
      </c>
      <c r="J7" s="36">
        <v>0</v>
      </c>
      <c r="K7" s="36">
        <v>0</v>
      </c>
      <c r="L7" s="36">
        <v>0</v>
      </c>
      <c r="M7" s="36">
        <v>0</v>
      </c>
      <c r="N7" s="26">
        <v>356</v>
      </c>
      <c r="O7" s="15">
        <v>6</v>
      </c>
      <c r="P7" s="38">
        <f t="shared" si="0"/>
        <v>362</v>
      </c>
      <c r="Q7" s="15">
        <v>107</v>
      </c>
      <c r="R7" s="39">
        <f t="shared" ref="R7:R30" si="1">IF(N7&lt;&gt;0,Q7/P7,"")</f>
        <v>0.29558011049723759</v>
      </c>
    </row>
    <row r="8" spans="1:18" s="10" customFormat="1" x14ac:dyDescent="0.2">
      <c r="A8" s="88" t="s">
        <v>41</v>
      </c>
      <c r="B8" s="31">
        <v>2</v>
      </c>
      <c r="C8" s="36">
        <v>1</v>
      </c>
      <c r="D8" s="36">
        <v>2</v>
      </c>
      <c r="E8" s="36">
        <v>123</v>
      </c>
      <c r="F8" s="35">
        <v>7</v>
      </c>
      <c r="G8" s="59">
        <v>0</v>
      </c>
      <c r="H8" s="61">
        <v>0</v>
      </c>
      <c r="I8" s="36">
        <v>1</v>
      </c>
      <c r="J8" s="36">
        <v>0</v>
      </c>
      <c r="K8" s="36">
        <v>0</v>
      </c>
      <c r="L8" s="36">
        <v>1</v>
      </c>
      <c r="M8" s="36">
        <v>1</v>
      </c>
      <c r="N8" s="26">
        <v>690</v>
      </c>
      <c r="O8" s="15">
        <v>13</v>
      </c>
      <c r="P8" s="38">
        <f t="shared" si="0"/>
        <v>703</v>
      </c>
      <c r="Q8" s="15">
        <v>193</v>
      </c>
      <c r="R8" s="39">
        <f t="shared" si="1"/>
        <v>0.27453769559032715</v>
      </c>
    </row>
    <row r="9" spans="1:18" s="21" customFormat="1" x14ac:dyDescent="0.2">
      <c r="A9" s="1" t="s">
        <v>42</v>
      </c>
      <c r="B9" s="31">
        <v>1</v>
      </c>
      <c r="C9" s="36">
        <v>0</v>
      </c>
      <c r="D9" s="36">
        <v>2</v>
      </c>
      <c r="E9" s="36">
        <v>197</v>
      </c>
      <c r="F9" s="36">
        <v>7</v>
      </c>
      <c r="G9" s="59">
        <v>13</v>
      </c>
      <c r="H9" s="61">
        <v>1</v>
      </c>
      <c r="I9" s="36">
        <v>0</v>
      </c>
      <c r="J9" s="36">
        <v>0</v>
      </c>
      <c r="K9" s="36">
        <v>0</v>
      </c>
      <c r="L9" s="36">
        <v>1</v>
      </c>
      <c r="M9" s="36">
        <v>0</v>
      </c>
      <c r="N9" s="26">
        <v>785</v>
      </c>
      <c r="O9" s="15">
        <v>24</v>
      </c>
      <c r="P9" s="38">
        <f t="shared" si="0"/>
        <v>809</v>
      </c>
      <c r="Q9" s="15">
        <v>283</v>
      </c>
      <c r="R9" s="39">
        <f t="shared" si="1"/>
        <v>0.34981458590852904</v>
      </c>
    </row>
    <row r="10" spans="1:18" s="21" customFormat="1" x14ac:dyDescent="0.2">
      <c r="A10" s="1" t="s">
        <v>43</v>
      </c>
      <c r="B10" s="31">
        <v>1</v>
      </c>
      <c r="C10" s="36">
        <v>0</v>
      </c>
      <c r="D10" s="36">
        <v>2</v>
      </c>
      <c r="E10" s="36">
        <v>108</v>
      </c>
      <c r="F10" s="36">
        <v>4</v>
      </c>
      <c r="G10" s="59">
        <v>2</v>
      </c>
      <c r="H10" s="61">
        <v>0</v>
      </c>
      <c r="I10" s="36">
        <v>1</v>
      </c>
      <c r="J10" s="36">
        <v>0</v>
      </c>
      <c r="K10" s="36">
        <v>0</v>
      </c>
      <c r="L10" s="36">
        <v>0</v>
      </c>
      <c r="M10" s="36">
        <v>1</v>
      </c>
      <c r="N10" s="26">
        <v>610</v>
      </c>
      <c r="O10" s="15">
        <v>9</v>
      </c>
      <c r="P10" s="38">
        <f t="shared" si="0"/>
        <v>619</v>
      </c>
      <c r="Q10" s="15">
        <v>173</v>
      </c>
      <c r="R10" s="39">
        <f t="shared" si="1"/>
        <v>0.27948303715670436</v>
      </c>
    </row>
    <row r="11" spans="1:18" s="21" customFormat="1" x14ac:dyDescent="0.2">
      <c r="A11" s="1" t="s">
        <v>44</v>
      </c>
      <c r="B11" s="31">
        <v>0</v>
      </c>
      <c r="C11" s="36">
        <v>1</v>
      </c>
      <c r="D11" s="36">
        <v>0</v>
      </c>
      <c r="E11" s="36">
        <v>114</v>
      </c>
      <c r="F11" s="36">
        <v>4</v>
      </c>
      <c r="G11" s="59">
        <v>3</v>
      </c>
      <c r="H11" s="61">
        <v>0</v>
      </c>
      <c r="I11" s="36">
        <v>0</v>
      </c>
      <c r="J11" s="36">
        <v>0</v>
      </c>
      <c r="K11" s="36">
        <v>0</v>
      </c>
      <c r="L11" s="36">
        <v>1</v>
      </c>
      <c r="M11" s="36">
        <v>1</v>
      </c>
      <c r="N11" s="26">
        <v>732</v>
      </c>
      <c r="O11" s="15">
        <v>23</v>
      </c>
      <c r="P11" s="38">
        <f t="shared" si="0"/>
        <v>755</v>
      </c>
      <c r="Q11" s="15">
        <v>189</v>
      </c>
      <c r="R11" s="39">
        <f t="shared" si="1"/>
        <v>0.25033112582781458</v>
      </c>
    </row>
    <row r="12" spans="1:18" s="21" customFormat="1" x14ac:dyDescent="0.2">
      <c r="A12" s="1" t="s">
        <v>45</v>
      </c>
      <c r="B12" s="31">
        <v>0</v>
      </c>
      <c r="C12" s="36">
        <v>2</v>
      </c>
      <c r="D12" s="36">
        <v>0</v>
      </c>
      <c r="E12" s="36">
        <v>114</v>
      </c>
      <c r="F12" s="36">
        <v>3</v>
      </c>
      <c r="G12" s="59">
        <v>0</v>
      </c>
      <c r="H12" s="61">
        <v>0</v>
      </c>
      <c r="I12" s="36">
        <v>0</v>
      </c>
      <c r="J12" s="36">
        <v>0</v>
      </c>
      <c r="K12" s="36">
        <v>0</v>
      </c>
      <c r="L12" s="36">
        <v>0</v>
      </c>
      <c r="M12" s="36">
        <v>0</v>
      </c>
      <c r="N12" s="26">
        <v>359</v>
      </c>
      <c r="O12" s="15">
        <v>4</v>
      </c>
      <c r="P12" s="38">
        <f t="shared" si="0"/>
        <v>363</v>
      </c>
      <c r="Q12" s="15">
        <v>142</v>
      </c>
      <c r="R12" s="39">
        <f t="shared" si="1"/>
        <v>0.39118457300275483</v>
      </c>
    </row>
    <row r="13" spans="1:18" s="21" customFormat="1" x14ac:dyDescent="0.2">
      <c r="A13" s="1" t="s">
        <v>46</v>
      </c>
      <c r="B13" s="31">
        <v>0</v>
      </c>
      <c r="C13" s="36">
        <v>0</v>
      </c>
      <c r="D13" s="36">
        <v>0</v>
      </c>
      <c r="E13" s="36">
        <v>55</v>
      </c>
      <c r="F13" s="36">
        <v>3</v>
      </c>
      <c r="G13" s="59">
        <v>2</v>
      </c>
      <c r="H13" s="61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26">
        <v>112</v>
      </c>
      <c r="O13" s="15">
        <v>1</v>
      </c>
      <c r="P13" s="38">
        <f t="shared" si="0"/>
        <v>113</v>
      </c>
      <c r="Q13" s="15">
        <v>79</v>
      </c>
      <c r="R13" s="39">
        <f t="shared" si="1"/>
        <v>0.69911504424778759</v>
      </c>
    </row>
    <row r="14" spans="1:18" s="21" customFormat="1" x14ac:dyDescent="0.2">
      <c r="A14" s="1" t="s">
        <v>47</v>
      </c>
      <c r="B14" s="31">
        <v>0</v>
      </c>
      <c r="C14" s="36">
        <v>0</v>
      </c>
      <c r="D14" s="36">
        <v>0</v>
      </c>
      <c r="E14" s="36">
        <v>20</v>
      </c>
      <c r="F14" s="36">
        <v>0</v>
      </c>
      <c r="G14" s="59">
        <v>1</v>
      </c>
      <c r="H14" s="61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26">
        <v>42</v>
      </c>
      <c r="O14" s="15">
        <v>0</v>
      </c>
      <c r="P14" s="38">
        <f t="shared" si="0"/>
        <v>42</v>
      </c>
      <c r="Q14" s="15">
        <v>29</v>
      </c>
      <c r="R14" s="39">
        <f t="shared" si="1"/>
        <v>0.69047619047619047</v>
      </c>
    </row>
    <row r="15" spans="1:18" s="21" customFormat="1" x14ac:dyDescent="0.2">
      <c r="A15" s="1" t="s">
        <v>48</v>
      </c>
      <c r="B15" s="31">
        <v>2</v>
      </c>
      <c r="C15" s="36">
        <v>2</v>
      </c>
      <c r="D15" s="36">
        <v>1</v>
      </c>
      <c r="E15" s="36">
        <v>181</v>
      </c>
      <c r="F15" s="36">
        <v>0</v>
      </c>
      <c r="G15" s="59">
        <v>0</v>
      </c>
      <c r="H15" s="61">
        <v>0</v>
      </c>
      <c r="I15" s="36">
        <v>0</v>
      </c>
      <c r="J15" s="36">
        <v>0</v>
      </c>
      <c r="K15" s="36">
        <v>0</v>
      </c>
      <c r="L15" s="36">
        <v>1</v>
      </c>
      <c r="M15" s="36">
        <v>0</v>
      </c>
      <c r="N15" s="26">
        <v>760</v>
      </c>
      <c r="O15" s="15">
        <v>12</v>
      </c>
      <c r="P15" s="38">
        <f t="shared" si="0"/>
        <v>772</v>
      </c>
      <c r="Q15" s="15">
        <v>230</v>
      </c>
      <c r="R15" s="39">
        <f t="shared" si="1"/>
        <v>0.29792746113989638</v>
      </c>
    </row>
    <row r="16" spans="1:18" s="21" customFormat="1" x14ac:dyDescent="0.2">
      <c r="A16" s="1" t="s">
        <v>49</v>
      </c>
      <c r="B16" s="31">
        <v>0</v>
      </c>
      <c r="C16" s="36">
        <v>0</v>
      </c>
      <c r="D16" s="36">
        <v>1</v>
      </c>
      <c r="E16" s="36">
        <v>59</v>
      </c>
      <c r="F16" s="36">
        <v>0</v>
      </c>
      <c r="G16" s="59">
        <v>0</v>
      </c>
      <c r="H16" s="61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26">
        <v>101</v>
      </c>
      <c r="O16" s="15">
        <v>1</v>
      </c>
      <c r="P16" s="38">
        <f t="shared" si="0"/>
        <v>102</v>
      </c>
      <c r="Q16" s="15">
        <v>64</v>
      </c>
      <c r="R16" s="39">
        <f t="shared" si="1"/>
        <v>0.62745098039215685</v>
      </c>
    </row>
    <row r="17" spans="1:18" s="21" customFormat="1" x14ac:dyDescent="0.2">
      <c r="A17" s="1" t="s">
        <v>50</v>
      </c>
      <c r="B17" s="31">
        <v>2</v>
      </c>
      <c r="C17" s="36">
        <v>1</v>
      </c>
      <c r="D17" s="36">
        <v>0</v>
      </c>
      <c r="E17" s="36">
        <v>161</v>
      </c>
      <c r="F17" s="36">
        <v>6</v>
      </c>
      <c r="G17" s="59">
        <v>4</v>
      </c>
      <c r="H17" s="61">
        <v>0</v>
      </c>
      <c r="I17" s="36">
        <v>0</v>
      </c>
      <c r="J17" s="36">
        <v>0</v>
      </c>
      <c r="K17" s="36">
        <v>0</v>
      </c>
      <c r="L17" s="36">
        <v>1</v>
      </c>
      <c r="M17" s="36">
        <v>0</v>
      </c>
      <c r="N17" s="26">
        <v>610</v>
      </c>
      <c r="O17" s="15">
        <v>14</v>
      </c>
      <c r="P17" s="38">
        <f t="shared" si="0"/>
        <v>624</v>
      </c>
      <c r="Q17" s="15">
        <v>216</v>
      </c>
      <c r="R17" s="39">
        <f t="shared" si="1"/>
        <v>0.34615384615384615</v>
      </c>
    </row>
    <row r="18" spans="1:18" s="21" customFormat="1" x14ac:dyDescent="0.2">
      <c r="A18" s="1" t="s">
        <v>51</v>
      </c>
      <c r="B18" s="31">
        <v>0</v>
      </c>
      <c r="C18" s="36">
        <v>0</v>
      </c>
      <c r="D18" s="36">
        <v>0</v>
      </c>
      <c r="E18" s="36">
        <v>57</v>
      </c>
      <c r="F18" s="36">
        <v>1</v>
      </c>
      <c r="G18" s="59">
        <v>0</v>
      </c>
      <c r="H18" s="61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26">
        <v>100</v>
      </c>
      <c r="O18" s="15">
        <v>0</v>
      </c>
      <c r="P18" s="38">
        <f t="shared" si="0"/>
        <v>100</v>
      </c>
      <c r="Q18" s="15">
        <v>62</v>
      </c>
      <c r="R18" s="39">
        <f t="shared" si="1"/>
        <v>0.62</v>
      </c>
    </row>
    <row r="19" spans="1:18" s="21" customFormat="1" x14ac:dyDescent="0.2">
      <c r="A19" s="1" t="s">
        <v>52</v>
      </c>
      <c r="B19" s="31">
        <v>0</v>
      </c>
      <c r="C19" s="36">
        <v>1</v>
      </c>
      <c r="D19" s="36">
        <v>0</v>
      </c>
      <c r="E19" s="36">
        <v>52</v>
      </c>
      <c r="F19" s="36">
        <v>0</v>
      </c>
      <c r="G19" s="59">
        <v>0</v>
      </c>
      <c r="H19" s="61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26">
        <v>236</v>
      </c>
      <c r="O19" s="15">
        <v>8</v>
      </c>
      <c r="P19" s="38">
        <f t="shared" si="0"/>
        <v>244</v>
      </c>
      <c r="Q19" s="15">
        <v>60</v>
      </c>
      <c r="R19" s="39">
        <f t="shared" si="1"/>
        <v>0.24590163934426229</v>
      </c>
    </row>
    <row r="20" spans="1:18" s="21" customFormat="1" x14ac:dyDescent="0.2">
      <c r="A20" s="1" t="s">
        <v>53</v>
      </c>
      <c r="B20" s="31">
        <v>0</v>
      </c>
      <c r="C20" s="36">
        <v>0</v>
      </c>
      <c r="D20" s="36">
        <v>0</v>
      </c>
      <c r="E20" s="36">
        <v>66</v>
      </c>
      <c r="F20" s="36">
        <v>0</v>
      </c>
      <c r="G20" s="59">
        <v>0</v>
      </c>
      <c r="H20" s="61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26">
        <v>284</v>
      </c>
      <c r="O20" s="15">
        <v>2</v>
      </c>
      <c r="P20" s="38">
        <f t="shared" si="0"/>
        <v>286</v>
      </c>
      <c r="Q20" s="15">
        <v>71</v>
      </c>
      <c r="R20" s="39">
        <f t="shared" si="1"/>
        <v>0.24825174825174826</v>
      </c>
    </row>
    <row r="21" spans="1:18" s="21" customFormat="1" x14ac:dyDescent="0.2">
      <c r="A21" s="1" t="s">
        <v>54</v>
      </c>
      <c r="B21" s="31">
        <v>1</v>
      </c>
      <c r="C21" s="36">
        <v>0</v>
      </c>
      <c r="D21" s="36">
        <v>0</v>
      </c>
      <c r="E21" s="36">
        <v>80</v>
      </c>
      <c r="F21" s="36">
        <v>0</v>
      </c>
      <c r="G21" s="59">
        <v>0</v>
      </c>
      <c r="H21" s="61">
        <v>0</v>
      </c>
      <c r="I21" s="36">
        <v>0</v>
      </c>
      <c r="J21" s="36">
        <v>0</v>
      </c>
      <c r="K21" s="36">
        <v>0</v>
      </c>
      <c r="L21" s="36">
        <v>0</v>
      </c>
      <c r="M21" s="36">
        <v>0</v>
      </c>
      <c r="N21" s="26">
        <v>323</v>
      </c>
      <c r="O21" s="15">
        <v>6</v>
      </c>
      <c r="P21" s="38">
        <f t="shared" si="0"/>
        <v>329</v>
      </c>
      <c r="Q21" s="15">
        <v>99</v>
      </c>
      <c r="R21" s="39">
        <f t="shared" si="1"/>
        <v>0.30091185410334348</v>
      </c>
    </row>
    <row r="22" spans="1:18" s="21" customFormat="1" x14ac:dyDescent="0.2">
      <c r="A22" s="1" t="s">
        <v>55</v>
      </c>
      <c r="B22" s="31">
        <v>1</v>
      </c>
      <c r="C22" s="36">
        <v>0</v>
      </c>
      <c r="D22" s="36">
        <v>0</v>
      </c>
      <c r="E22" s="36">
        <v>95</v>
      </c>
      <c r="F22" s="36">
        <v>3</v>
      </c>
      <c r="G22" s="59">
        <v>0</v>
      </c>
      <c r="H22" s="61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26">
        <v>434</v>
      </c>
      <c r="O22" s="15">
        <v>6</v>
      </c>
      <c r="P22" s="38">
        <f t="shared" si="0"/>
        <v>440</v>
      </c>
      <c r="Q22" s="15">
        <v>115</v>
      </c>
      <c r="R22" s="39">
        <f t="shared" si="1"/>
        <v>0.26136363636363635</v>
      </c>
    </row>
    <row r="23" spans="1:18" s="21" customFormat="1" x14ac:dyDescent="0.2">
      <c r="A23" s="1" t="s">
        <v>56</v>
      </c>
      <c r="B23" s="31">
        <v>0</v>
      </c>
      <c r="C23" s="36">
        <v>0</v>
      </c>
      <c r="D23" s="36">
        <v>0</v>
      </c>
      <c r="E23" s="36">
        <v>25</v>
      </c>
      <c r="F23" s="36">
        <v>2</v>
      </c>
      <c r="G23" s="59">
        <v>1</v>
      </c>
      <c r="H23" s="61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26">
        <v>56</v>
      </c>
      <c r="O23" s="15">
        <v>0</v>
      </c>
      <c r="P23" s="38">
        <f t="shared" si="0"/>
        <v>56</v>
      </c>
      <c r="Q23" s="15">
        <v>30</v>
      </c>
      <c r="R23" s="39">
        <f t="shared" si="1"/>
        <v>0.5357142857142857</v>
      </c>
    </row>
    <row r="24" spans="1:18" s="21" customFormat="1" x14ac:dyDescent="0.2">
      <c r="A24" s="1" t="s">
        <v>57</v>
      </c>
      <c r="B24" s="31">
        <v>0</v>
      </c>
      <c r="C24" s="36">
        <v>0</v>
      </c>
      <c r="D24" s="36">
        <v>0</v>
      </c>
      <c r="E24" s="36">
        <v>76</v>
      </c>
      <c r="F24" s="36">
        <v>1</v>
      </c>
      <c r="G24" s="59">
        <v>0</v>
      </c>
      <c r="H24" s="61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26">
        <v>320</v>
      </c>
      <c r="O24" s="15">
        <v>5</v>
      </c>
      <c r="P24" s="38">
        <f t="shared" si="0"/>
        <v>325</v>
      </c>
      <c r="Q24" s="15">
        <v>91</v>
      </c>
      <c r="R24" s="39">
        <f t="shared" si="1"/>
        <v>0.28000000000000003</v>
      </c>
    </row>
    <row r="25" spans="1:18" s="21" customFormat="1" x14ac:dyDescent="0.2">
      <c r="A25" s="1" t="s">
        <v>58</v>
      </c>
      <c r="B25" s="31">
        <v>3</v>
      </c>
      <c r="C25" s="36">
        <v>0</v>
      </c>
      <c r="D25" s="36">
        <v>4</v>
      </c>
      <c r="E25" s="36">
        <v>128</v>
      </c>
      <c r="F25" s="36">
        <v>4</v>
      </c>
      <c r="G25" s="59">
        <v>5</v>
      </c>
      <c r="H25" s="61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26">
        <v>636</v>
      </c>
      <c r="O25" s="15">
        <v>12</v>
      </c>
      <c r="P25" s="38">
        <f t="shared" si="0"/>
        <v>648</v>
      </c>
      <c r="Q25" s="15">
        <v>172</v>
      </c>
      <c r="R25" s="39">
        <f t="shared" si="1"/>
        <v>0.26543209876543211</v>
      </c>
    </row>
    <row r="26" spans="1:18" s="21" customFormat="1" x14ac:dyDescent="0.2">
      <c r="A26" s="1" t="s">
        <v>59</v>
      </c>
      <c r="B26" s="31">
        <v>0</v>
      </c>
      <c r="C26" s="36">
        <v>0</v>
      </c>
      <c r="D26" s="36">
        <v>0</v>
      </c>
      <c r="E26" s="36">
        <v>195</v>
      </c>
      <c r="F26" s="36">
        <v>3</v>
      </c>
      <c r="G26" s="59">
        <v>1</v>
      </c>
      <c r="H26" s="61">
        <v>0</v>
      </c>
      <c r="I26" s="36">
        <v>0</v>
      </c>
      <c r="J26" s="36">
        <v>0</v>
      </c>
      <c r="K26" s="36">
        <v>0</v>
      </c>
      <c r="L26" s="36">
        <v>0</v>
      </c>
      <c r="M26" s="36">
        <v>1</v>
      </c>
      <c r="N26" s="26">
        <v>726</v>
      </c>
      <c r="O26" s="15">
        <v>13</v>
      </c>
      <c r="P26" s="38">
        <f t="shared" si="0"/>
        <v>739</v>
      </c>
      <c r="Q26" s="15">
        <v>227</v>
      </c>
      <c r="R26" s="39">
        <f t="shared" si="1"/>
        <v>0.30717185385656293</v>
      </c>
    </row>
    <row r="27" spans="1:18" s="21" customFormat="1" x14ac:dyDescent="0.2">
      <c r="A27" s="1" t="s">
        <v>60</v>
      </c>
      <c r="B27" s="31">
        <v>0</v>
      </c>
      <c r="C27" s="36">
        <v>0</v>
      </c>
      <c r="D27" s="36">
        <v>2</v>
      </c>
      <c r="E27" s="36">
        <v>18</v>
      </c>
      <c r="F27" s="36">
        <v>0</v>
      </c>
      <c r="G27" s="59">
        <v>0</v>
      </c>
      <c r="H27" s="61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26">
        <v>40</v>
      </c>
      <c r="O27" s="15">
        <v>0</v>
      </c>
      <c r="P27" s="38">
        <f t="shared" si="0"/>
        <v>40</v>
      </c>
      <c r="Q27" s="15">
        <v>25</v>
      </c>
      <c r="R27" s="39">
        <f t="shared" si="1"/>
        <v>0.625</v>
      </c>
    </row>
    <row r="28" spans="1:18" s="21" customFormat="1" x14ac:dyDescent="0.2">
      <c r="A28" s="53" t="s">
        <v>61</v>
      </c>
      <c r="B28" s="31">
        <v>2</v>
      </c>
      <c r="C28" s="36">
        <v>0</v>
      </c>
      <c r="D28" s="36">
        <v>0</v>
      </c>
      <c r="E28" s="36">
        <v>156</v>
      </c>
      <c r="F28" s="36">
        <v>7</v>
      </c>
      <c r="G28" s="59">
        <v>3</v>
      </c>
      <c r="H28" s="61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26">
        <v>571</v>
      </c>
      <c r="O28" s="15">
        <v>14</v>
      </c>
      <c r="P28" s="38">
        <f t="shared" si="0"/>
        <v>585</v>
      </c>
      <c r="Q28" s="15">
        <v>205</v>
      </c>
      <c r="R28" s="39">
        <f t="shared" si="1"/>
        <v>0.3504273504273504</v>
      </c>
    </row>
    <row r="29" spans="1:18" s="21" customFormat="1" x14ac:dyDescent="0.2">
      <c r="A29" s="1" t="s">
        <v>62</v>
      </c>
      <c r="B29" s="31">
        <v>0</v>
      </c>
      <c r="C29" s="36">
        <v>1</v>
      </c>
      <c r="D29" s="36">
        <v>1</v>
      </c>
      <c r="E29" s="36">
        <v>75</v>
      </c>
      <c r="F29" s="36">
        <v>0</v>
      </c>
      <c r="G29" s="59">
        <v>0</v>
      </c>
      <c r="H29" s="61">
        <v>0</v>
      </c>
      <c r="I29" s="36">
        <v>0</v>
      </c>
      <c r="J29" s="36">
        <v>1</v>
      </c>
      <c r="K29" s="36">
        <v>0</v>
      </c>
      <c r="L29" s="36">
        <v>0</v>
      </c>
      <c r="M29" s="36">
        <v>0</v>
      </c>
      <c r="N29" s="26">
        <v>227</v>
      </c>
      <c r="O29" s="15">
        <v>7</v>
      </c>
      <c r="P29" s="38">
        <f t="shared" si="0"/>
        <v>234</v>
      </c>
      <c r="Q29" s="15">
        <v>84</v>
      </c>
      <c r="R29" s="39">
        <f t="shared" si="1"/>
        <v>0.35897435897435898</v>
      </c>
    </row>
    <row r="30" spans="1:18" x14ac:dyDescent="0.2">
      <c r="A30" s="4" t="s">
        <v>0</v>
      </c>
      <c r="B30" s="12">
        <f t="shared" ref="B30:Q30" si="2">SUM(B6:B29)</f>
        <v>18</v>
      </c>
      <c r="C30" s="12">
        <f t="shared" si="2"/>
        <v>12</v>
      </c>
      <c r="D30" s="12">
        <f t="shared" si="2"/>
        <v>18</v>
      </c>
      <c r="E30" s="12">
        <f t="shared" si="2"/>
        <v>2291</v>
      </c>
      <c r="F30" s="12">
        <f t="shared" si="2"/>
        <v>58</v>
      </c>
      <c r="G30" s="12">
        <f t="shared" si="2"/>
        <v>36</v>
      </c>
      <c r="H30" s="12">
        <f t="shared" si="2"/>
        <v>1</v>
      </c>
      <c r="I30" s="12">
        <f t="shared" si="2"/>
        <v>2</v>
      </c>
      <c r="J30" s="12">
        <f t="shared" si="2"/>
        <v>2</v>
      </c>
      <c r="K30" s="12">
        <f t="shared" si="2"/>
        <v>0</v>
      </c>
      <c r="L30" s="12">
        <f t="shared" si="2"/>
        <v>5</v>
      </c>
      <c r="M30" s="12">
        <f t="shared" si="2"/>
        <v>4</v>
      </c>
      <c r="N30" s="12">
        <f t="shared" si="2"/>
        <v>9595</v>
      </c>
      <c r="O30" s="12">
        <f t="shared" si="2"/>
        <v>196</v>
      </c>
      <c r="P30" s="12">
        <f t="shared" si="2"/>
        <v>9791</v>
      </c>
      <c r="Q30" s="12">
        <f t="shared" si="2"/>
        <v>3065</v>
      </c>
      <c r="R30" s="29">
        <f t="shared" si="1"/>
        <v>0.31304259013379632</v>
      </c>
    </row>
    <row r="31" spans="1:18" x14ac:dyDescent="0.2">
      <c r="A31" s="22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5"/>
      <c r="R31" s="21"/>
    </row>
    <row r="32" spans="1:18" x14ac:dyDescent="0.2">
      <c r="M32" s="63" t="s">
        <v>63</v>
      </c>
      <c r="N32" s="63"/>
      <c r="O32" s="64"/>
      <c r="P32" s="21"/>
      <c r="Q32" s="62">
        <v>237</v>
      </c>
      <c r="R32" s="21"/>
    </row>
    <row r="33" spans="14:18" x14ac:dyDescent="0.2">
      <c r="N33" s="21"/>
      <c r="O33" s="21"/>
      <c r="P33" s="21"/>
      <c r="Q33" s="21"/>
      <c r="R33" s="21"/>
    </row>
  </sheetData>
  <mergeCells count="5">
    <mergeCell ref="N3:R3"/>
    <mergeCell ref="B1:M1"/>
    <mergeCell ref="N1:R1"/>
    <mergeCell ref="B2:M2"/>
    <mergeCell ref="N2:R2"/>
  </mergeCells>
  <printOptions horizontalCentered="1"/>
  <pageMargins left="0.7" right="0.7" top="0.75" bottom="0.75" header="0.3" footer="0.3"/>
  <pageSetup scale="76" pageOrder="overThenDown" orientation="landscape" r:id="rId1"/>
  <headerFooter alignWithMargins="0">
    <oddHeader xml:space="preserve">&amp;C&amp;"Helv,Bold"CASSIA COUNTY RESULTS
PRESIDENTIAL PRIMARY ELECTION    MARCH 10, 2020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31"/>
  <sheetViews>
    <sheetView view="pageLayout" zoomScale="80" zoomScaleNormal="100" zoomScalePageLayoutView="80" workbookViewId="0">
      <selection activeCell="E28" sqref="E28"/>
    </sheetView>
  </sheetViews>
  <sheetFormatPr defaultRowHeight="12.75" x14ac:dyDescent="0.2"/>
  <cols>
    <col min="1" max="1" width="13.5703125" bestFit="1" customWidth="1"/>
    <col min="2" max="2" width="10.42578125" customWidth="1"/>
    <col min="3" max="3" width="11.5703125" customWidth="1"/>
  </cols>
  <sheetData>
    <row r="1" spans="1:8" x14ac:dyDescent="0.2">
      <c r="A1" s="66"/>
      <c r="B1" s="105"/>
      <c r="C1" s="106"/>
      <c r="D1" s="107"/>
      <c r="E1" s="108"/>
      <c r="F1" s="108"/>
      <c r="G1" s="108"/>
      <c r="H1" s="109"/>
    </row>
    <row r="2" spans="1:8" x14ac:dyDescent="0.2">
      <c r="A2" s="67"/>
      <c r="B2" s="110" t="s">
        <v>69</v>
      </c>
      <c r="C2" s="111"/>
      <c r="D2" s="110" t="s">
        <v>2</v>
      </c>
      <c r="E2" s="112"/>
      <c r="F2" s="112"/>
      <c r="G2" s="112"/>
      <c r="H2" s="111"/>
    </row>
    <row r="3" spans="1:8" x14ac:dyDescent="0.2">
      <c r="A3" s="68"/>
      <c r="B3" s="110" t="s">
        <v>68</v>
      </c>
      <c r="C3" s="111"/>
      <c r="D3" s="110" t="s">
        <v>3</v>
      </c>
      <c r="E3" s="112"/>
      <c r="F3" s="112"/>
      <c r="G3" s="112"/>
      <c r="H3" s="111"/>
    </row>
    <row r="4" spans="1:8" x14ac:dyDescent="0.2">
      <c r="A4" s="67"/>
      <c r="B4" s="103" t="s">
        <v>70</v>
      </c>
      <c r="C4" s="104"/>
      <c r="D4" s="69"/>
      <c r="E4" s="70"/>
      <c r="F4" s="70"/>
      <c r="G4" s="70"/>
      <c r="H4" s="71"/>
    </row>
    <row r="5" spans="1:8" ht="73.5" customHeight="1" thickBot="1" x14ac:dyDescent="0.25">
      <c r="A5" s="72" t="s">
        <v>4</v>
      </c>
      <c r="B5" s="73" t="s">
        <v>72</v>
      </c>
      <c r="C5" s="73" t="s">
        <v>71</v>
      </c>
      <c r="D5" s="74" t="s">
        <v>5</v>
      </c>
      <c r="E5" s="74" t="s">
        <v>6</v>
      </c>
      <c r="F5" s="74" t="s">
        <v>8</v>
      </c>
      <c r="G5" s="74" t="s">
        <v>9</v>
      </c>
      <c r="H5" s="75" t="s">
        <v>7</v>
      </c>
    </row>
    <row r="6" spans="1:8" ht="13.5" thickBot="1" x14ac:dyDescent="0.25">
      <c r="A6" s="76"/>
      <c r="B6" s="77"/>
      <c r="C6" s="77"/>
      <c r="D6" s="77"/>
      <c r="E6" s="77"/>
      <c r="F6" s="78"/>
      <c r="G6" s="77"/>
      <c r="H6" s="79"/>
    </row>
    <row r="7" spans="1:8" x14ac:dyDescent="0.2">
      <c r="A7" s="1" t="s">
        <v>39</v>
      </c>
      <c r="B7" s="60">
        <v>54</v>
      </c>
      <c r="C7" s="14">
        <v>62</v>
      </c>
      <c r="D7" s="13">
        <v>485</v>
      </c>
      <c r="E7" s="14">
        <v>16</v>
      </c>
      <c r="F7" s="24">
        <f t="shared" ref="F7:F30" si="0">IF(D7&lt;&gt;0,D7+E7,"")</f>
        <v>501</v>
      </c>
      <c r="G7" s="14">
        <v>119</v>
      </c>
      <c r="H7" s="81">
        <f t="shared" ref="H7:H31" si="1">IF(G7&lt;&gt;0,G7/F7,"")</f>
        <v>0.2375249500998004</v>
      </c>
    </row>
    <row r="8" spans="1:8" x14ac:dyDescent="0.2">
      <c r="A8" s="1" t="s">
        <v>40</v>
      </c>
      <c r="B8" s="82">
        <v>60</v>
      </c>
      <c r="C8" s="83">
        <v>42</v>
      </c>
      <c r="D8" s="26">
        <v>356</v>
      </c>
      <c r="E8" s="15">
        <v>6</v>
      </c>
      <c r="F8" s="38">
        <f t="shared" si="0"/>
        <v>362</v>
      </c>
      <c r="G8" s="15">
        <v>107</v>
      </c>
      <c r="H8" s="81">
        <f t="shared" si="1"/>
        <v>0.29558011049723759</v>
      </c>
    </row>
    <row r="9" spans="1:8" x14ac:dyDescent="0.2">
      <c r="A9" s="1" t="s">
        <v>41</v>
      </c>
      <c r="B9" s="82">
        <v>119</v>
      </c>
      <c r="C9" s="83">
        <v>67</v>
      </c>
      <c r="D9" s="26">
        <v>690</v>
      </c>
      <c r="E9" s="15">
        <v>13</v>
      </c>
      <c r="F9" s="38">
        <f t="shared" si="0"/>
        <v>703</v>
      </c>
      <c r="G9" s="15">
        <v>193</v>
      </c>
      <c r="H9" s="81">
        <f t="shared" si="1"/>
        <v>0.27453769559032715</v>
      </c>
    </row>
    <row r="10" spans="1:8" x14ac:dyDescent="0.2">
      <c r="A10" s="1" t="s">
        <v>42</v>
      </c>
      <c r="B10" s="82">
        <v>187</v>
      </c>
      <c r="C10" s="83">
        <v>86</v>
      </c>
      <c r="D10" s="26">
        <v>785</v>
      </c>
      <c r="E10" s="15">
        <v>24</v>
      </c>
      <c r="F10" s="38">
        <f t="shared" si="0"/>
        <v>809</v>
      </c>
      <c r="G10" s="15">
        <v>283</v>
      </c>
      <c r="H10" s="81">
        <f t="shared" si="1"/>
        <v>0.34981458590852904</v>
      </c>
    </row>
    <row r="11" spans="1:8" x14ac:dyDescent="0.2">
      <c r="A11" s="1" t="s">
        <v>43</v>
      </c>
      <c r="B11" s="82">
        <v>97</v>
      </c>
      <c r="C11" s="83">
        <v>73</v>
      </c>
      <c r="D11" s="26">
        <v>610</v>
      </c>
      <c r="E11" s="15">
        <v>9</v>
      </c>
      <c r="F11" s="38">
        <f t="shared" si="0"/>
        <v>619</v>
      </c>
      <c r="G11" s="15">
        <v>173</v>
      </c>
      <c r="H11" s="81">
        <f t="shared" si="1"/>
        <v>0.27948303715670436</v>
      </c>
    </row>
    <row r="12" spans="1:8" x14ac:dyDescent="0.2">
      <c r="A12" s="1" t="s">
        <v>44</v>
      </c>
      <c r="B12" s="82">
        <v>98</v>
      </c>
      <c r="C12" s="83">
        <v>87</v>
      </c>
      <c r="D12" s="26">
        <v>732</v>
      </c>
      <c r="E12" s="15">
        <v>23</v>
      </c>
      <c r="F12" s="38">
        <f t="shared" si="0"/>
        <v>755</v>
      </c>
      <c r="G12" s="15">
        <v>189</v>
      </c>
      <c r="H12" s="81">
        <f t="shared" si="1"/>
        <v>0.25033112582781458</v>
      </c>
    </row>
    <row r="13" spans="1:8" x14ac:dyDescent="0.2">
      <c r="A13" s="1" t="s">
        <v>45</v>
      </c>
      <c r="B13" s="82">
        <v>69</v>
      </c>
      <c r="C13" s="83">
        <v>73</v>
      </c>
      <c r="D13" s="26">
        <v>359</v>
      </c>
      <c r="E13" s="15">
        <v>4</v>
      </c>
      <c r="F13" s="38">
        <f t="shared" si="0"/>
        <v>363</v>
      </c>
      <c r="G13" s="15">
        <v>142</v>
      </c>
      <c r="H13" s="81">
        <f t="shared" si="1"/>
        <v>0.39118457300275483</v>
      </c>
    </row>
    <row r="14" spans="1:8" x14ac:dyDescent="0.2">
      <c r="A14" s="1" t="s">
        <v>46</v>
      </c>
      <c r="B14" s="82">
        <v>40</v>
      </c>
      <c r="C14" s="83">
        <v>35</v>
      </c>
      <c r="D14" s="26">
        <v>112</v>
      </c>
      <c r="E14" s="15">
        <v>1</v>
      </c>
      <c r="F14" s="38">
        <f t="shared" si="0"/>
        <v>113</v>
      </c>
      <c r="G14" s="15">
        <v>79</v>
      </c>
      <c r="H14" s="81">
        <f t="shared" si="1"/>
        <v>0.69911504424778759</v>
      </c>
    </row>
    <row r="15" spans="1:8" x14ac:dyDescent="0.2">
      <c r="A15" s="1" t="s">
        <v>47</v>
      </c>
      <c r="B15" s="82">
        <v>5</v>
      </c>
      <c r="C15" s="83">
        <v>23</v>
      </c>
      <c r="D15" s="26">
        <v>42</v>
      </c>
      <c r="E15" s="15">
        <v>0</v>
      </c>
      <c r="F15" s="38">
        <f t="shared" si="0"/>
        <v>42</v>
      </c>
      <c r="G15" s="15">
        <v>29</v>
      </c>
      <c r="H15" s="81">
        <f t="shared" si="1"/>
        <v>0.69047619047619047</v>
      </c>
    </row>
    <row r="16" spans="1:8" x14ac:dyDescent="0.2">
      <c r="A16" s="1" t="s">
        <v>48</v>
      </c>
      <c r="B16" s="82">
        <v>142</v>
      </c>
      <c r="C16" s="83">
        <v>88</v>
      </c>
      <c r="D16" s="26">
        <v>760</v>
      </c>
      <c r="E16" s="15">
        <v>12</v>
      </c>
      <c r="F16" s="38">
        <f t="shared" si="0"/>
        <v>772</v>
      </c>
      <c r="G16" s="15">
        <v>230</v>
      </c>
      <c r="H16" s="81">
        <f t="shared" si="1"/>
        <v>0.29792746113989638</v>
      </c>
    </row>
    <row r="17" spans="1:8" x14ac:dyDescent="0.2">
      <c r="A17" s="1" t="s">
        <v>49</v>
      </c>
      <c r="B17" s="82">
        <v>32</v>
      </c>
      <c r="C17" s="83">
        <v>29</v>
      </c>
      <c r="D17" s="26">
        <v>101</v>
      </c>
      <c r="E17" s="15">
        <v>1</v>
      </c>
      <c r="F17" s="38">
        <f t="shared" si="0"/>
        <v>102</v>
      </c>
      <c r="G17" s="15">
        <v>64</v>
      </c>
      <c r="H17" s="81">
        <f t="shared" si="1"/>
        <v>0.62745098039215685</v>
      </c>
    </row>
    <row r="18" spans="1:8" x14ac:dyDescent="0.2">
      <c r="A18" s="1" t="s">
        <v>50</v>
      </c>
      <c r="B18" s="82">
        <v>149</v>
      </c>
      <c r="C18" s="83">
        <v>64</v>
      </c>
      <c r="D18" s="26">
        <v>610</v>
      </c>
      <c r="E18" s="15">
        <v>14</v>
      </c>
      <c r="F18" s="38">
        <f t="shared" si="0"/>
        <v>624</v>
      </c>
      <c r="G18" s="15">
        <v>216</v>
      </c>
      <c r="H18" s="81">
        <f t="shared" si="1"/>
        <v>0.34615384615384615</v>
      </c>
    </row>
    <row r="19" spans="1:8" x14ac:dyDescent="0.2">
      <c r="A19" s="1" t="s">
        <v>51</v>
      </c>
      <c r="B19" s="82">
        <v>21</v>
      </c>
      <c r="C19" s="83">
        <v>28</v>
      </c>
      <c r="D19" s="26">
        <v>100</v>
      </c>
      <c r="E19" s="15">
        <v>0</v>
      </c>
      <c r="F19" s="38">
        <f t="shared" si="0"/>
        <v>100</v>
      </c>
      <c r="G19" s="15">
        <v>62</v>
      </c>
      <c r="H19" s="81">
        <f t="shared" si="1"/>
        <v>0.62</v>
      </c>
    </row>
    <row r="20" spans="1:8" x14ac:dyDescent="0.2">
      <c r="A20" s="1" t="s">
        <v>52</v>
      </c>
      <c r="B20" s="82">
        <v>5</v>
      </c>
      <c r="C20" s="83">
        <v>2</v>
      </c>
      <c r="D20" s="26">
        <v>236</v>
      </c>
      <c r="E20" s="15">
        <v>8</v>
      </c>
      <c r="F20" s="38">
        <f t="shared" si="0"/>
        <v>244</v>
      </c>
      <c r="G20" s="15">
        <v>60</v>
      </c>
      <c r="H20" s="81">
        <f t="shared" si="1"/>
        <v>0.24590163934426229</v>
      </c>
    </row>
    <row r="21" spans="1:8" x14ac:dyDescent="0.2">
      <c r="A21" s="1" t="s">
        <v>53</v>
      </c>
      <c r="B21" s="82">
        <v>26</v>
      </c>
      <c r="C21" s="83">
        <v>42</v>
      </c>
      <c r="D21" s="26">
        <v>284</v>
      </c>
      <c r="E21" s="15">
        <v>2</v>
      </c>
      <c r="F21" s="38">
        <f t="shared" si="0"/>
        <v>286</v>
      </c>
      <c r="G21" s="15">
        <v>71</v>
      </c>
      <c r="H21" s="81">
        <f t="shared" si="1"/>
        <v>0.24825174825174826</v>
      </c>
    </row>
    <row r="22" spans="1:8" x14ac:dyDescent="0.2">
      <c r="A22" s="1" t="s">
        <v>54</v>
      </c>
      <c r="B22" s="82">
        <v>56</v>
      </c>
      <c r="C22" s="83">
        <v>40</v>
      </c>
      <c r="D22" s="26">
        <v>323</v>
      </c>
      <c r="E22" s="15">
        <v>6</v>
      </c>
      <c r="F22" s="38">
        <f t="shared" si="0"/>
        <v>329</v>
      </c>
      <c r="G22" s="15">
        <v>99</v>
      </c>
      <c r="H22" s="81">
        <f t="shared" si="1"/>
        <v>0.30091185410334348</v>
      </c>
    </row>
    <row r="23" spans="1:8" x14ac:dyDescent="0.2">
      <c r="A23" s="1" t="s">
        <v>55</v>
      </c>
      <c r="B23" s="82">
        <v>74</v>
      </c>
      <c r="C23" s="83">
        <v>38</v>
      </c>
      <c r="D23" s="26">
        <v>434</v>
      </c>
      <c r="E23" s="15">
        <v>6</v>
      </c>
      <c r="F23" s="38">
        <f t="shared" si="0"/>
        <v>440</v>
      </c>
      <c r="G23" s="15">
        <v>115</v>
      </c>
      <c r="H23" s="81">
        <f t="shared" si="1"/>
        <v>0.26136363636363635</v>
      </c>
    </row>
    <row r="24" spans="1:8" x14ac:dyDescent="0.2">
      <c r="A24" s="1" t="s">
        <v>56</v>
      </c>
      <c r="B24" s="82">
        <v>6</v>
      </c>
      <c r="C24" s="83">
        <v>16</v>
      </c>
      <c r="D24" s="26">
        <v>56</v>
      </c>
      <c r="E24" s="15">
        <v>0</v>
      </c>
      <c r="F24" s="38">
        <f t="shared" si="0"/>
        <v>56</v>
      </c>
      <c r="G24" s="15">
        <v>30</v>
      </c>
      <c r="H24" s="81">
        <f t="shared" si="1"/>
        <v>0.5357142857142857</v>
      </c>
    </row>
    <row r="25" spans="1:8" x14ac:dyDescent="0.2">
      <c r="A25" s="1" t="s">
        <v>57</v>
      </c>
      <c r="B25" s="82">
        <v>57</v>
      </c>
      <c r="C25" s="83">
        <v>33</v>
      </c>
      <c r="D25" s="26">
        <v>320</v>
      </c>
      <c r="E25" s="15">
        <v>5</v>
      </c>
      <c r="F25" s="38">
        <f t="shared" si="0"/>
        <v>325</v>
      </c>
      <c r="G25" s="15">
        <v>91</v>
      </c>
      <c r="H25" s="81">
        <f t="shared" si="1"/>
        <v>0.28000000000000003</v>
      </c>
    </row>
    <row r="26" spans="1:8" x14ac:dyDescent="0.2">
      <c r="A26" s="1" t="s">
        <v>58</v>
      </c>
      <c r="B26" s="82">
        <v>95</v>
      </c>
      <c r="C26" s="83">
        <v>76</v>
      </c>
      <c r="D26" s="26">
        <v>636</v>
      </c>
      <c r="E26" s="15">
        <v>12</v>
      </c>
      <c r="F26" s="38">
        <f t="shared" si="0"/>
        <v>648</v>
      </c>
      <c r="G26" s="15">
        <v>172</v>
      </c>
      <c r="H26" s="81">
        <f t="shared" si="1"/>
        <v>0.26543209876543211</v>
      </c>
    </row>
    <row r="27" spans="1:8" x14ac:dyDescent="0.2">
      <c r="A27" s="1" t="s">
        <v>59</v>
      </c>
      <c r="B27" s="82">
        <v>114</v>
      </c>
      <c r="C27" s="83">
        <v>103</v>
      </c>
      <c r="D27" s="26">
        <v>726</v>
      </c>
      <c r="E27" s="15">
        <v>13</v>
      </c>
      <c r="F27" s="38">
        <f t="shared" si="0"/>
        <v>739</v>
      </c>
      <c r="G27" s="15">
        <v>227</v>
      </c>
      <c r="H27" s="81">
        <f t="shared" si="1"/>
        <v>0.30717185385656293</v>
      </c>
    </row>
    <row r="28" spans="1:8" x14ac:dyDescent="0.2">
      <c r="A28" s="1" t="s">
        <v>60</v>
      </c>
      <c r="B28" s="82">
        <v>8</v>
      </c>
      <c r="C28" s="83">
        <v>17</v>
      </c>
      <c r="D28" s="26">
        <v>40</v>
      </c>
      <c r="E28" s="15">
        <v>0</v>
      </c>
      <c r="F28" s="38">
        <f t="shared" si="0"/>
        <v>40</v>
      </c>
      <c r="G28" s="15">
        <v>25</v>
      </c>
      <c r="H28" s="81">
        <f t="shared" si="1"/>
        <v>0.625</v>
      </c>
    </row>
    <row r="29" spans="1:8" x14ac:dyDescent="0.2">
      <c r="A29" s="53" t="s">
        <v>61</v>
      </c>
      <c r="B29" s="82">
        <v>118</v>
      </c>
      <c r="C29" s="83">
        <v>82</v>
      </c>
      <c r="D29" s="26">
        <v>571</v>
      </c>
      <c r="E29" s="15">
        <v>14</v>
      </c>
      <c r="F29" s="38">
        <f t="shared" si="0"/>
        <v>585</v>
      </c>
      <c r="G29" s="15">
        <v>205</v>
      </c>
      <c r="H29" s="81">
        <f t="shared" si="1"/>
        <v>0.3504273504273504</v>
      </c>
    </row>
    <row r="30" spans="1:8" x14ac:dyDescent="0.2">
      <c r="A30" s="1" t="s">
        <v>62</v>
      </c>
      <c r="B30" s="82">
        <v>44</v>
      </c>
      <c r="C30" s="83">
        <v>40</v>
      </c>
      <c r="D30" s="26">
        <v>227</v>
      </c>
      <c r="E30" s="15">
        <v>7</v>
      </c>
      <c r="F30" s="38">
        <f t="shared" si="0"/>
        <v>234</v>
      </c>
      <c r="G30" s="15">
        <v>84</v>
      </c>
      <c r="H30" s="81">
        <f t="shared" si="1"/>
        <v>0.35897435897435898</v>
      </c>
    </row>
    <row r="31" spans="1:8" x14ac:dyDescent="0.2">
      <c r="A31" s="84" t="s">
        <v>0</v>
      </c>
      <c r="B31" s="85">
        <f t="shared" ref="B31:G31" si="2">SUM(B7:B30)</f>
        <v>1676</v>
      </c>
      <c r="C31" s="85">
        <f t="shared" si="2"/>
        <v>1246</v>
      </c>
      <c r="D31" s="85">
        <f t="shared" si="2"/>
        <v>9595</v>
      </c>
      <c r="E31" s="85">
        <f t="shared" si="2"/>
        <v>196</v>
      </c>
      <c r="F31" s="85">
        <f t="shared" si="2"/>
        <v>9791</v>
      </c>
      <c r="G31" s="85">
        <f t="shared" si="2"/>
        <v>3065</v>
      </c>
      <c r="H31" s="86">
        <f t="shared" si="1"/>
        <v>0.31304259013379632</v>
      </c>
    </row>
  </sheetData>
  <mergeCells count="7">
    <mergeCell ref="B4:C4"/>
    <mergeCell ref="B1:C1"/>
    <mergeCell ref="D1:H1"/>
    <mergeCell ref="B2:C2"/>
    <mergeCell ref="D2:H2"/>
    <mergeCell ref="B3:C3"/>
    <mergeCell ref="D3:H3"/>
  </mergeCells>
  <pageMargins left="0.7" right="0.7" top="0.75" bottom="0.75" header="0.3" footer="0.3"/>
  <pageSetup orientation="landscape" r:id="rId1"/>
  <headerFooter>
    <oddHeader xml:space="preserve">&amp;C&amp;"Helv,Bold"CASSIA COUNTY RESULTS
PRESIDENTIAL PRIMARY ELECTION    MARCH 10, 2020&amp;"Helv,Regular"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8"/>
  <sheetViews>
    <sheetView workbookViewId="0">
      <selection activeCell="L14" sqref="L14"/>
    </sheetView>
  </sheetViews>
  <sheetFormatPr defaultRowHeight="12.75" x14ac:dyDescent="0.2"/>
  <cols>
    <col min="1" max="1" width="16.7109375" customWidth="1"/>
    <col min="3" max="3" width="28.7109375" customWidth="1"/>
  </cols>
  <sheetData>
    <row r="1" spans="1:8" x14ac:dyDescent="0.2">
      <c r="A1" s="66"/>
      <c r="B1" s="105"/>
      <c r="C1" s="106"/>
      <c r="D1" s="107"/>
      <c r="E1" s="108"/>
      <c r="F1" s="108"/>
      <c r="G1" s="108"/>
      <c r="H1" s="109"/>
    </row>
    <row r="2" spans="1:8" x14ac:dyDescent="0.2">
      <c r="A2" s="67"/>
      <c r="B2" s="110" t="s">
        <v>73</v>
      </c>
      <c r="C2" s="111"/>
      <c r="D2" s="110" t="s">
        <v>2</v>
      </c>
      <c r="E2" s="112"/>
      <c r="F2" s="112"/>
      <c r="G2" s="112"/>
      <c r="H2" s="111"/>
    </row>
    <row r="3" spans="1:8" x14ac:dyDescent="0.2">
      <c r="A3" s="68"/>
      <c r="B3" s="110" t="s">
        <v>74</v>
      </c>
      <c r="C3" s="111"/>
      <c r="D3" s="110" t="s">
        <v>3</v>
      </c>
      <c r="E3" s="112"/>
      <c r="F3" s="112"/>
      <c r="G3" s="112"/>
      <c r="H3" s="111"/>
    </row>
    <row r="4" spans="1:8" x14ac:dyDescent="0.2">
      <c r="A4" s="67"/>
      <c r="B4" s="113" t="s">
        <v>75</v>
      </c>
      <c r="C4" s="104"/>
      <c r="D4" s="69"/>
      <c r="E4" s="70"/>
      <c r="F4" s="70"/>
      <c r="G4" s="70"/>
      <c r="H4" s="71"/>
    </row>
    <row r="5" spans="1:8" ht="63.75" thickBot="1" x14ac:dyDescent="0.25">
      <c r="A5" s="72" t="s">
        <v>4</v>
      </c>
      <c r="B5" s="73" t="s">
        <v>72</v>
      </c>
      <c r="C5" s="73" t="s">
        <v>71</v>
      </c>
      <c r="D5" s="74" t="s">
        <v>5</v>
      </c>
      <c r="E5" s="74" t="s">
        <v>6</v>
      </c>
      <c r="F5" s="74" t="s">
        <v>8</v>
      </c>
      <c r="G5" s="74" t="s">
        <v>9</v>
      </c>
      <c r="H5" s="75" t="s">
        <v>7</v>
      </c>
    </row>
    <row r="6" spans="1:8" ht="13.5" thickBot="1" x14ac:dyDescent="0.25">
      <c r="A6" s="76"/>
      <c r="B6" s="77"/>
      <c r="C6" s="77"/>
      <c r="D6" s="77"/>
      <c r="E6" s="77"/>
      <c r="F6" s="78"/>
      <c r="G6" s="77"/>
      <c r="H6" s="79"/>
    </row>
    <row r="7" spans="1:8" x14ac:dyDescent="0.2">
      <c r="A7" s="1" t="s">
        <v>51</v>
      </c>
      <c r="B7" s="60">
        <v>7</v>
      </c>
      <c r="C7" s="14">
        <v>4</v>
      </c>
      <c r="D7" s="13">
        <v>17</v>
      </c>
      <c r="E7" s="14">
        <v>0</v>
      </c>
      <c r="F7" s="80">
        <f>D7+E7</f>
        <v>17</v>
      </c>
      <c r="G7" s="14">
        <v>11</v>
      </c>
      <c r="H7" s="81">
        <f t="shared" ref="H7" si="0">IF(G7&lt;&gt;0,G7/F7,"")</f>
        <v>0.6470588235294118</v>
      </c>
    </row>
    <row r="8" spans="1:8" x14ac:dyDescent="0.2">
      <c r="A8" s="84" t="s">
        <v>0</v>
      </c>
      <c r="B8" s="85">
        <f>B7</f>
        <v>7</v>
      </c>
      <c r="C8" s="85">
        <f>C7</f>
        <v>4</v>
      </c>
      <c r="D8" s="85">
        <f t="shared" ref="D8:G8" si="1">D7</f>
        <v>17</v>
      </c>
      <c r="E8" s="85">
        <f t="shared" si="1"/>
        <v>0</v>
      </c>
      <c r="F8" s="85">
        <f t="shared" si="1"/>
        <v>17</v>
      </c>
      <c r="G8" s="85">
        <f t="shared" si="1"/>
        <v>11</v>
      </c>
      <c r="H8" s="89">
        <f>G8/F8</f>
        <v>0.6470588235294118</v>
      </c>
    </row>
  </sheetData>
  <mergeCells count="7">
    <mergeCell ref="B4:C4"/>
    <mergeCell ref="D1:H1"/>
    <mergeCell ref="D2:H2"/>
    <mergeCell ref="D3:H3"/>
    <mergeCell ref="B1:C1"/>
    <mergeCell ref="B2:C2"/>
    <mergeCell ref="B3:C3"/>
  </mergeCells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C03FA2D-7EF2-4196-AAC3-6DDFAAE6405F}"/>
</file>

<file path=customXml/itemProps2.xml><?xml version="1.0" encoding="utf-8"?>
<ds:datastoreItem xmlns:ds="http://schemas.openxmlformats.org/officeDocument/2006/customXml" ds:itemID="{2F3D8235-9981-427E-8F90-30A75B721A58}"/>
</file>

<file path=customXml/itemProps3.xml><?xml version="1.0" encoding="utf-8"?>
<ds:datastoreItem xmlns:ds="http://schemas.openxmlformats.org/officeDocument/2006/customXml" ds:itemID="{C807CFB5-F102-42C4-BB2D-B50DFC5695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US Pres</vt:lpstr>
      <vt:lpstr>US Pres &amp; Voting Stats</vt:lpstr>
      <vt:lpstr>School Dist. No. 151</vt:lpstr>
      <vt:lpstr>School Dist. No. 381</vt:lpstr>
      <vt:lpstr>'US Pres'!Print_Titles</vt:lpstr>
      <vt:lpstr>'US Pres &amp; Voting Stats'!Print_Titles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2020-03-17T14:46:47Z</cp:lastPrinted>
  <dcterms:created xsi:type="dcterms:W3CDTF">1998-04-10T16:02:13Z</dcterms:created>
  <dcterms:modified xsi:type="dcterms:W3CDTF">2020-03-17T15:29:16Z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1277800</vt:r8>
  </property>
  <property fmtid="{D5CDD505-2E9C-101B-9397-08002B2CF9AE}" pid="4" name="MediaServiceImageTags">
    <vt:lpwstr/>
  </property>
</Properties>
</file>