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ACA652CD-70A3-456C-9A12-6D980F27073A}" xr6:coauthVersionLast="44" xr6:coauthVersionMax="44" xr10:uidLastSave="{00000000-0000-0000-0000-000000000000}"/>
  <bookViews>
    <workbookView xWindow="-120" yWindow="-120" windowWidth="29040" windowHeight="15840" tabRatio="599" activeTab="1" xr2:uid="{00000000-000D-0000-FFFF-FFFF00000000}"/>
  </bookViews>
  <sheets>
    <sheet name="US Pres" sheetId="1" r:id="rId1"/>
    <sheet name="US Pres &amp; Voting Stats" sheetId="28" r:id="rId2"/>
    <sheet name="Preston #201" sheetId="32" r:id="rId3"/>
    <sheet name="West Side #202" sheetId="29" r:id="rId4"/>
    <sheet name="Grace #148" sheetId="34" r:id="rId5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5" i="28" l="1"/>
  <c r="G26" i="34"/>
  <c r="E26" i="34"/>
  <c r="D26" i="34"/>
  <c r="C26" i="34"/>
  <c r="B26" i="34"/>
  <c r="F24" i="34"/>
  <c r="H24" i="34" s="1"/>
  <c r="H23" i="34"/>
  <c r="F23" i="34"/>
  <c r="F22" i="34"/>
  <c r="G11" i="34"/>
  <c r="E11" i="34"/>
  <c r="D11" i="34"/>
  <c r="C11" i="34"/>
  <c r="B11" i="34"/>
  <c r="F9" i="34"/>
  <c r="H9" i="34" s="1"/>
  <c r="F8" i="34"/>
  <c r="H8" i="34" s="1"/>
  <c r="F7" i="34"/>
  <c r="H7" i="34" s="1"/>
  <c r="F26" i="34" l="1"/>
  <c r="H22" i="34"/>
  <c r="H26" i="34"/>
  <c r="F11" i="34"/>
  <c r="H11" i="34" s="1"/>
  <c r="G21" i="32" l="1"/>
  <c r="E21" i="32"/>
  <c r="D21" i="32"/>
  <c r="C21" i="32"/>
  <c r="B21" i="32"/>
  <c r="F19" i="32"/>
  <c r="H19" i="32" s="1"/>
  <c r="F18" i="32"/>
  <c r="H18" i="32" s="1"/>
  <c r="F17" i="32"/>
  <c r="H17" i="32" s="1"/>
  <c r="F16" i="32"/>
  <c r="H16" i="32" s="1"/>
  <c r="F15" i="32"/>
  <c r="H15" i="32" s="1"/>
  <c r="F14" i="32"/>
  <c r="H14" i="32" s="1"/>
  <c r="H13" i="32"/>
  <c r="F13" i="32"/>
  <c r="F12" i="32"/>
  <c r="H12" i="32" s="1"/>
  <c r="F11" i="32"/>
  <c r="H11" i="32" s="1"/>
  <c r="F10" i="32"/>
  <c r="H10" i="32" s="1"/>
  <c r="F9" i="32"/>
  <c r="H9" i="32" s="1"/>
  <c r="F8" i="32"/>
  <c r="H8" i="32" s="1"/>
  <c r="F7" i="32"/>
  <c r="H7" i="32" s="1"/>
  <c r="G11" i="29"/>
  <c r="E11" i="29"/>
  <c r="D11" i="29"/>
  <c r="C11" i="29"/>
  <c r="B11" i="29"/>
  <c r="F9" i="29"/>
  <c r="H9" i="29" s="1"/>
  <c r="F8" i="29"/>
  <c r="H8" i="29" s="1"/>
  <c r="F7" i="29"/>
  <c r="H7" i="29" s="1"/>
  <c r="F21" i="32" l="1"/>
  <c r="H21" i="32" s="1"/>
  <c r="F11" i="29"/>
  <c r="H11" i="29" s="1"/>
  <c r="D26" i="28" l="1"/>
  <c r="E26" i="28"/>
  <c r="F26" i="28"/>
  <c r="G26" i="28"/>
  <c r="H26" i="28"/>
  <c r="I26" i="28"/>
  <c r="J26" i="28"/>
  <c r="K26" i="28"/>
  <c r="L26" i="28"/>
  <c r="M26" i="28"/>
  <c r="N26" i="28"/>
  <c r="O26" i="28"/>
  <c r="Q26" i="28"/>
  <c r="N26" i="1"/>
  <c r="O26" i="1"/>
  <c r="P26" i="1"/>
  <c r="Q26" i="1"/>
  <c r="R26" i="1"/>
  <c r="P23" i="28" l="1"/>
  <c r="P21" i="28"/>
  <c r="P20" i="28"/>
  <c r="P19" i="28"/>
  <c r="R19" i="28" s="1"/>
  <c r="P15" i="28"/>
  <c r="P14" i="28"/>
  <c r="P13" i="28"/>
  <c r="P12" i="28"/>
  <c r="P11" i="28"/>
  <c r="P10" i="28"/>
  <c r="P9" i="28"/>
  <c r="P8" i="28"/>
  <c r="P7" i="28"/>
  <c r="R7" i="28" s="1"/>
  <c r="P26" i="28" l="1"/>
  <c r="R24" i="28"/>
  <c r="R23" i="28"/>
  <c r="R22" i="28"/>
  <c r="R21" i="28"/>
  <c r="R20" i="28"/>
  <c r="R18" i="28"/>
  <c r="R17" i="28"/>
  <c r="R16" i="28"/>
  <c r="R15" i="28"/>
  <c r="R14" i="28"/>
  <c r="R13" i="28"/>
  <c r="R12" i="28"/>
  <c r="J26" i="1"/>
  <c r="B26" i="28" l="1"/>
  <c r="C26" i="28"/>
  <c r="B26" i="1"/>
  <c r="C26" i="1"/>
  <c r="D26" i="1"/>
  <c r="E26" i="1"/>
  <c r="F26" i="1"/>
  <c r="G26" i="1"/>
  <c r="H26" i="1"/>
  <c r="I26" i="1"/>
  <c r="K26" i="1"/>
  <c r="L26" i="1"/>
  <c r="M26" i="1"/>
  <c r="R11" i="28"/>
  <c r="R10" i="28"/>
  <c r="R9" i="28"/>
  <c r="R8" i="28"/>
  <c r="R26" i="28" l="1"/>
</calcChain>
</file>

<file path=xl/sharedStrings.xml><?xml version="1.0" encoding="utf-8"?>
<sst xmlns="http://schemas.openxmlformats.org/spreadsheetml/2006/main" count="193" uniqueCount="73">
  <si>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</si>
  <si>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</si>
  <si>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</si>
  <si>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</si>
  <si>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</si>
  <si>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</si>
  <si>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</si>
  <si>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</si>
  <si>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</si>
  <si>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</si>
  <si>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</si>
  <si>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</si>
  <si>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</si>
  <si>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</si>
  <si>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Absentee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</si>
  <si>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</si>
  <si>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</si>
  <si>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</si>
  <si>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</si>
  <si>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</si>
  <si>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</si>
  <si>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</si>
  <si>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</si>
  <si>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</si>
  <si>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</si>
  <si>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</si>
  <si>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</si>
  <si>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</si>
  <si>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</si>
  <si>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</si>
  <si>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</si>
  <si>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</si>
  <si>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</si>
  <si>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</si>
  <si>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</si>
  <si>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</si>
  <si>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</si>
  <si>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</si>
  <si>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</si>
  <si>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</si>
  <si>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Preston #1</t>
  </si>
  <si>
    <t>Preston #2</t>
  </si>
  <si>
    <t>Preston #3</t>
  </si>
  <si>
    <t>Preston #4</t>
  </si>
  <si>
    <t>Preston #5</t>
  </si>
  <si>
    <t>Banida-Winder #6</t>
  </si>
  <si>
    <t>Clifton-Oxford #7</t>
  </si>
  <si>
    <t>Dayton #8</t>
  </si>
  <si>
    <t>Fairview #9</t>
  </si>
  <si>
    <t>Franklin #10</t>
  </si>
  <si>
    <t>Mapleton #11</t>
  </si>
  <si>
    <t>Mink Creek #12</t>
  </si>
  <si>
    <t>Cleveland #13</t>
  </si>
  <si>
    <t>Treasureton #14</t>
  </si>
  <si>
    <t>Weston #15</t>
  </si>
  <si>
    <t>Whitney #16</t>
  </si>
  <si>
    <t>Worm Creek #17</t>
  </si>
  <si>
    <t>Mound Valley #18</t>
  </si>
  <si>
    <t>In Favor Of</t>
  </si>
  <si>
    <t>Against</t>
  </si>
  <si>
    <t>West Side School</t>
  </si>
  <si>
    <t xml:space="preserve">District 202 </t>
  </si>
  <si>
    <t>Supplemental Levy</t>
  </si>
  <si>
    <t>District 201</t>
  </si>
  <si>
    <t>Grace School</t>
  </si>
  <si>
    <t>District 148</t>
  </si>
  <si>
    <t>Preston School</t>
  </si>
  <si>
    <t>Plant Facility Levy</t>
  </si>
  <si>
    <t>Joseph R. Biden</t>
  </si>
  <si>
    <t>Juliάn Castro</t>
  </si>
  <si>
    <t>John K. Delaney</t>
  </si>
  <si>
    <t>Don J. Grundmann</t>
  </si>
  <si>
    <t>Supplemental  Levy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</si>
</sst>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ck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3" fontId="5" fillId="0" borderId="20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3" fillId="0" borderId="26" xfId="0" applyFont="1" applyFill="1" applyBorder="1" applyAlignment="1" applyProtection="1"/>
    <xf numFmtId="0" fontId="3" fillId="0" borderId="27" xfId="0" applyFont="1" applyFill="1" applyBorder="1" applyAlignment="1" applyProtection="1"/>
    <xf numFmtId="0" fontId="3" fillId="0" borderId="28" xfId="0" applyFont="1" applyFill="1" applyBorder="1" applyAlignment="1" applyProtection="1"/>
    <xf numFmtId="0" fontId="2" fillId="0" borderId="26" xfId="0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left"/>
    </xf>
    <xf numFmtId="0" fontId="3" fillId="0" borderId="39" xfId="0" applyFont="1" applyFill="1" applyBorder="1" applyAlignment="1" applyProtection="1">
      <alignment horizontal="center" vertical="center"/>
    </xf>
    <xf numFmtId="0" fontId="3" fillId="0" borderId="40" xfId="0" applyFont="1" applyFill="1" applyBorder="1" applyAlignment="1" applyProtection="1"/>
    <xf numFmtId="0" fontId="3" fillId="0" borderId="41" xfId="0" applyFont="1" applyFill="1" applyBorder="1" applyAlignment="1" applyProtection="1"/>
    <xf numFmtId="0" fontId="6" fillId="0" borderId="46" xfId="0" applyFont="1" applyBorder="1" applyAlignment="1">
      <alignment horizontal="center" vertical="center" textRotation="90"/>
    </xf>
    <xf numFmtId="0" fontId="6" fillId="0" borderId="47" xfId="0" applyFont="1" applyBorder="1" applyAlignment="1">
      <alignment horizontal="center" vertical="center" textRotation="90"/>
    </xf>
    <xf numFmtId="3" fontId="3" fillId="2" borderId="48" xfId="0" applyNumberFormat="1" applyFont="1" applyFill="1" applyBorder="1" applyAlignment="1" applyProtection="1">
      <alignment horizontal="left"/>
    </xf>
    <xf numFmtId="3" fontId="2" fillId="2" borderId="49" xfId="0" applyNumberFormat="1" applyFont="1" applyFill="1" applyBorder="1" applyAlignment="1" applyProtection="1"/>
    <xf numFmtId="3" fontId="2" fillId="0" borderId="50" xfId="0" applyNumberFormat="1" applyFont="1" applyFill="1" applyBorder="1" applyAlignment="1" applyProtection="1">
      <alignment horizontal="center"/>
      <protection locked="0"/>
    </xf>
    <xf numFmtId="3" fontId="2" fillId="0" borderId="51" xfId="0" applyNumberFormat="1" applyFont="1" applyBorder="1" applyAlignment="1" applyProtection="1">
      <alignment horizontal="center"/>
      <protection locked="0"/>
    </xf>
    <xf numFmtId="3" fontId="2" fillId="0" borderId="52" xfId="0" applyNumberFormat="1" applyFont="1" applyFill="1" applyBorder="1" applyAlignment="1" applyProtection="1">
      <alignment horizontal="center"/>
      <protection locked="0"/>
    </xf>
    <xf numFmtId="3" fontId="2" fillId="0" borderId="53" xfId="0" applyNumberFormat="1" applyFont="1" applyBorder="1" applyAlignment="1" applyProtection="1">
      <alignment horizontal="center"/>
      <protection locked="0"/>
    </xf>
    <xf numFmtId="3" fontId="2" fillId="0" borderId="54" xfId="0" applyNumberFormat="1" applyFont="1" applyFill="1" applyBorder="1" applyAlignment="1" applyProtection="1">
      <alignment horizontal="center"/>
      <protection locked="0"/>
    </xf>
    <xf numFmtId="3" fontId="2" fillId="0" borderId="55" xfId="0" applyNumberFormat="1" applyFont="1" applyBorder="1" applyAlignment="1" applyProtection="1">
      <alignment horizontal="center"/>
      <protection locked="0"/>
    </xf>
    <xf numFmtId="0" fontId="0" fillId="0" borderId="44" xfId="0" applyBorder="1"/>
    <xf numFmtId="0" fontId="0" fillId="0" borderId="45" xfId="0" applyBorder="1"/>
    <xf numFmtId="0" fontId="6" fillId="0" borderId="28" xfId="0" applyFont="1" applyBorder="1" applyAlignment="1">
      <alignment horizontal="center" vertical="center" textRotation="90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0" fontId="6" fillId="0" borderId="57" xfId="0" applyFont="1" applyBorder="1" applyAlignment="1">
      <alignment horizontal="center" vertical="center" textRotation="90"/>
    </xf>
    <xf numFmtId="3" fontId="2" fillId="2" borderId="58" xfId="0" applyNumberFormat="1" applyFont="1" applyFill="1" applyBorder="1" applyAlignment="1" applyProtection="1"/>
    <xf numFmtId="3" fontId="2" fillId="0" borderId="59" xfId="0" applyNumberFormat="1" applyFont="1" applyBorder="1" applyAlignment="1" applyProtection="1">
      <alignment horizontal="center"/>
      <protection locked="0"/>
    </xf>
    <xf numFmtId="3" fontId="2" fillId="0" borderId="60" xfId="0" applyNumberFormat="1" applyFont="1" applyBorder="1" applyAlignment="1" applyProtection="1">
      <alignment horizontal="center"/>
      <protection locked="0"/>
    </xf>
    <xf numFmtId="3" fontId="4" fillId="0" borderId="56" xfId="0" applyNumberFormat="1" applyFont="1" applyBorder="1" applyAlignment="1" applyProtection="1">
      <alignment horizontal="center"/>
    </xf>
    <xf numFmtId="0" fontId="7" fillId="0" borderId="2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3" fontId="2" fillId="0" borderId="61" xfId="0" applyNumberFormat="1" applyFont="1" applyFill="1" applyBorder="1" applyAlignment="1" applyProtection="1">
      <alignment horizontal="center"/>
      <protection locked="0"/>
    </xf>
    <xf numFmtId="3" fontId="2" fillId="0" borderId="62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Fill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  <xf numFmtId="0" fontId="7" fillId="0" borderId="44" xfId="0" applyFont="1" applyBorder="1" applyAlignment="1">
      <alignment horizontal="center"/>
    </xf>
    <xf numFmtId="0" fontId="7" fillId="0" borderId="45" xfId="0" applyFont="1" applyBorder="1" applyAlignment="1">
      <alignment horizontal="center"/>
    </xf>
    <xf numFmtId="0" fontId="3" fillId="0" borderId="42" xfId="0" applyFont="1" applyFill="1" applyBorder="1" applyAlignment="1" applyProtection="1">
      <alignment horizontal="center"/>
    </xf>
    <xf numFmtId="0" fontId="3" fillId="0" borderId="43" xfId="0" applyFont="1" applyFill="1" applyBorder="1" applyAlignment="1" applyProtection="1">
      <alignment horizontal="center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3" fillId="0" borderId="40" xfId="0" applyFont="1" applyFill="1" applyBorder="1" applyAlignment="1" applyProtection="1">
      <alignment horizontal="center"/>
    </xf>
    <xf numFmtId="0" fontId="3" fillId="0" borderId="4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zoomScaleNormal="100" zoomScaleSheetLayoutView="100" workbookViewId="0">
      <selection activeCell="F33" sqref="F33"/>
    </sheetView>
  </sheetViews>
  <sheetFormatPr defaultColWidth="9.140625" defaultRowHeight="12.75" x14ac:dyDescent="0.2"/>
  <cols>
    <col min="1" max="1" width="13.5703125" style="11" bestFit="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x14ac:dyDescent="0.2">
      <c r="A1" s="16"/>
      <c r="B1" s="62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4"/>
    </row>
    <row r="2" spans="1:18" s="18" customFormat="1" x14ac:dyDescent="0.2">
      <c r="A2" s="17"/>
      <c r="B2" s="100" t="s">
        <v>10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2"/>
    </row>
    <row r="3" spans="1:18" s="18" customFormat="1" x14ac:dyDescent="0.2">
      <c r="A3" s="19"/>
      <c r="B3" s="97" t="s">
        <v>11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9"/>
    </row>
    <row r="4" spans="1:18" x14ac:dyDescent="0.2">
      <c r="A4" s="58"/>
      <c r="B4" s="59" t="s">
        <v>15</v>
      </c>
      <c r="C4" s="59" t="s">
        <v>15</v>
      </c>
      <c r="D4" s="59" t="s">
        <v>15</v>
      </c>
      <c r="E4" s="59" t="s">
        <v>15</v>
      </c>
      <c r="F4" s="59" t="s">
        <v>15</v>
      </c>
      <c r="G4" s="59" t="s">
        <v>15</v>
      </c>
      <c r="H4" s="59" t="s">
        <v>15</v>
      </c>
      <c r="I4" s="59" t="s">
        <v>15</v>
      </c>
      <c r="J4" s="59" t="s">
        <v>15</v>
      </c>
      <c r="K4" s="59" t="s">
        <v>15</v>
      </c>
      <c r="L4" s="59" t="s">
        <v>15</v>
      </c>
      <c r="M4" s="59" t="s">
        <v>15</v>
      </c>
      <c r="N4" s="59" t="s">
        <v>15</v>
      </c>
      <c r="O4" s="59" t="s">
        <v>15</v>
      </c>
      <c r="P4" s="59" t="s">
        <v>15</v>
      </c>
      <c r="Q4" s="59" t="s">
        <v>15</v>
      </c>
      <c r="R4" s="59" t="s">
        <v>15</v>
      </c>
    </row>
    <row r="5" spans="1:18" s="6" customFormat="1" ht="84.75" thickBot="1" x14ac:dyDescent="0.25">
      <c r="A5" s="60" t="s">
        <v>4</v>
      </c>
      <c r="B5" s="61" t="s">
        <v>16</v>
      </c>
      <c r="C5" s="61" t="s">
        <v>68</v>
      </c>
      <c r="D5" s="61" t="s">
        <v>17</v>
      </c>
      <c r="E5" s="61" t="s">
        <v>18</v>
      </c>
      <c r="F5" s="61" t="s">
        <v>19</v>
      </c>
      <c r="G5" s="61" t="s">
        <v>20</v>
      </c>
      <c r="H5" s="61" t="s">
        <v>69</v>
      </c>
      <c r="I5" s="61" t="s">
        <v>21</v>
      </c>
      <c r="J5" s="61" t="s">
        <v>70</v>
      </c>
      <c r="K5" s="61" t="s">
        <v>22</v>
      </c>
      <c r="L5" s="61" t="s">
        <v>23</v>
      </c>
      <c r="M5" s="61" t="s">
        <v>24</v>
      </c>
      <c r="N5" s="61" t="s">
        <v>25</v>
      </c>
      <c r="O5" s="61" t="s">
        <v>26</v>
      </c>
      <c r="P5" s="61" t="s">
        <v>27</v>
      </c>
      <c r="Q5" s="61" t="s">
        <v>28</v>
      </c>
      <c r="R5" s="61" t="s">
        <v>29</v>
      </c>
    </row>
    <row r="6" spans="1:18" s="10" customFormat="1" ht="13.5" thickBot="1" x14ac:dyDescent="0.25">
      <c r="A6" s="7"/>
      <c r="B6" s="27"/>
      <c r="C6" s="27"/>
      <c r="D6" s="27"/>
      <c r="E6" s="27"/>
      <c r="F6" s="27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40</v>
      </c>
      <c r="B7" s="57">
        <v>0</v>
      </c>
      <c r="C7" s="35">
        <v>7</v>
      </c>
      <c r="D7" s="37">
        <v>0</v>
      </c>
      <c r="E7" s="48">
        <v>0</v>
      </c>
      <c r="F7" s="37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3</v>
      </c>
      <c r="O7" s="22">
        <v>0</v>
      </c>
      <c r="P7" s="22">
        <v>0</v>
      </c>
      <c r="Q7" s="22">
        <v>0</v>
      </c>
      <c r="R7" s="14">
        <v>0</v>
      </c>
    </row>
    <row r="8" spans="1:18" s="10" customFormat="1" x14ac:dyDescent="0.2">
      <c r="A8" s="1" t="s">
        <v>41</v>
      </c>
      <c r="B8" s="34">
        <v>0</v>
      </c>
      <c r="C8" s="36">
        <v>7</v>
      </c>
      <c r="D8" s="52">
        <v>0</v>
      </c>
      <c r="E8" s="49">
        <v>0</v>
      </c>
      <c r="F8" s="38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9</v>
      </c>
      <c r="O8" s="39">
        <v>0</v>
      </c>
      <c r="P8" s="39">
        <v>0</v>
      </c>
      <c r="Q8" s="39">
        <v>0</v>
      </c>
      <c r="R8" s="15">
        <v>0</v>
      </c>
    </row>
    <row r="9" spans="1:18" s="10" customFormat="1" x14ac:dyDescent="0.2">
      <c r="A9" s="1" t="s">
        <v>42</v>
      </c>
      <c r="B9" s="34">
        <v>0</v>
      </c>
      <c r="C9" s="36">
        <v>4</v>
      </c>
      <c r="D9" s="52">
        <v>0</v>
      </c>
      <c r="E9" s="49">
        <v>0</v>
      </c>
      <c r="F9" s="38">
        <v>1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15">
        <v>0</v>
      </c>
    </row>
    <row r="10" spans="1:18" s="23" customFormat="1" x14ac:dyDescent="0.2">
      <c r="A10" s="1" t="s">
        <v>43</v>
      </c>
      <c r="B10" s="34">
        <v>0</v>
      </c>
      <c r="C10" s="36">
        <v>10</v>
      </c>
      <c r="D10" s="52">
        <v>0</v>
      </c>
      <c r="E10" s="49">
        <v>0</v>
      </c>
      <c r="F10" s="38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15">
        <v>0</v>
      </c>
    </row>
    <row r="11" spans="1:18" s="23" customFormat="1" x14ac:dyDescent="0.2">
      <c r="A11" s="1" t="s">
        <v>44</v>
      </c>
      <c r="B11" s="34">
        <v>0</v>
      </c>
      <c r="C11" s="36">
        <v>11</v>
      </c>
      <c r="D11" s="52">
        <v>0</v>
      </c>
      <c r="E11" s="49">
        <v>0</v>
      </c>
      <c r="F11" s="38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1</v>
      </c>
      <c r="M11" s="39">
        <v>0</v>
      </c>
      <c r="N11" s="39">
        <v>3</v>
      </c>
      <c r="O11" s="39">
        <v>0</v>
      </c>
      <c r="P11" s="39">
        <v>0</v>
      </c>
      <c r="Q11" s="39">
        <v>0</v>
      </c>
      <c r="R11" s="15">
        <v>0</v>
      </c>
    </row>
    <row r="12" spans="1:18" s="23" customFormat="1" x14ac:dyDescent="0.2">
      <c r="A12" s="1" t="s">
        <v>45</v>
      </c>
      <c r="B12" s="34">
        <v>0</v>
      </c>
      <c r="C12" s="36">
        <v>1</v>
      </c>
      <c r="D12" s="52">
        <v>0</v>
      </c>
      <c r="E12" s="49">
        <v>0</v>
      </c>
      <c r="F12" s="38">
        <v>0</v>
      </c>
      <c r="G12" s="39">
        <v>0</v>
      </c>
      <c r="H12" s="39">
        <v>1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2</v>
      </c>
      <c r="O12" s="39">
        <v>0</v>
      </c>
      <c r="P12" s="39">
        <v>1</v>
      </c>
      <c r="Q12" s="39">
        <v>0</v>
      </c>
      <c r="R12" s="15">
        <v>0</v>
      </c>
    </row>
    <row r="13" spans="1:18" s="23" customFormat="1" x14ac:dyDescent="0.2">
      <c r="A13" s="1" t="s">
        <v>46</v>
      </c>
      <c r="B13" s="34">
        <v>0</v>
      </c>
      <c r="C13" s="36">
        <v>1</v>
      </c>
      <c r="D13" s="52">
        <v>0</v>
      </c>
      <c r="E13" s="50">
        <v>0</v>
      </c>
      <c r="F13" s="45">
        <v>0</v>
      </c>
      <c r="G13" s="46">
        <v>0</v>
      </c>
      <c r="H13" s="46">
        <v>0</v>
      </c>
      <c r="I13" s="46">
        <v>0</v>
      </c>
      <c r="J13" s="46">
        <v>0</v>
      </c>
      <c r="K13" s="46">
        <v>2</v>
      </c>
      <c r="L13" s="46">
        <v>0</v>
      </c>
      <c r="M13" s="46">
        <v>0</v>
      </c>
      <c r="N13" s="46">
        <v>1</v>
      </c>
      <c r="O13" s="46">
        <v>1</v>
      </c>
      <c r="P13" s="46">
        <v>0</v>
      </c>
      <c r="Q13" s="46">
        <v>0</v>
      </c>
      <c r="R13" s="47">
        <v>0</v>
      </c>
    </row>
    <row r="14" spans="1:18" s="23" customFormat="1" x14ac:dyDescent="0.2">
      <c r="A14" s="1" t="s">
        <v>47</v>
      </c>
      <c r="B14" s="34">
        <v>0</v>
      </c>
      <c r="C14" s="36">
        <v>1</v>
      </c>
      <c r="D14" s="52">
        <v>0</v>
      </c>
      <c r="E14" s="50">
        <v>0</v>
      </c>
      <c r="F14" s="45">
        <v>0</v>
      </c>
      <c r="G14" s="46">
        <v>0</v>
      </c>
      <c r="H14" s="46">
        <v>0</v>
      </c>
      <c r="I14" s="46">
        <v>0</v>
      </c>
      <c r="J14" s="46">
        <v>0</v>
      </c>
      <c r="K14" s="46">
        <v>0</v>
      </c>
      <c r="L14" s="46">
        <v>0</v>
      </c>
      <c r="M14" s="46">
        <v>0</v>
      </c>
      <c r="N14" s="46">
        <v>0</v>
      </c>
      <c r="O14" s="46">
        <v>0</v>
      </c>
      <c r="P14" s="46">
        <v>0</v>
      </c>
      <c r="Q14" s="46">
        <v>0</v>
      </c>
      <c r="R14" s="47">
        <v>0</v>
      </c>
    </row>
    <row r="15" spans="1:18" s="23" customFormat="1" x14ac:dyDescent="0.2">
      <c r="A15" s="1" t="s">
        <v>48</v>
      </c>
      <c r="B15" s="34">
        <v>0</v>
      </c>
      <c r="C15" s="36">
        <v>15</v>
      </c>
      <c r="D15" s="52">
        <v>0</v>
      </c>
      <c r="E15" s="50">
        <v>0</v>
      </c>
      <c r="F15" s="45">
        <v>0</v>
      </c>
      <c r="G15" s="46">
        <v>1</v>
      </c>
      <c r="H15" s="46">
        <v>0</v>
      </c>
      <c r="I15" s="46">
        <v>0</v>
      </c>
      <c r="J15" s="46">
        <v>0</v>
      </c>
      <c r="K15" s="46">
        <v>0</v>
      </c>
      <c r="L15" s="46">
        <v>1</v>
      </c>
      <c r="M15" s="46">
        <v>0</v>
      </c>
      <c r="N15" s="46">
        <v>2</v>
      </c>
      <c r="O15" s="46">
        <v>0</v>
      </c>
      <c r="P15" s="46">
        <v>0</v>
      </c>
      <c r="Q15" s="46">
        <v>0</v>
      </c>
      <c r="R15" s="47">
        <v>0</v>
      </c>
    </row>
    <row r="16" spans="1:18" s="23" customFormat="1" x14ac:dyDescent="0.2">
      <c r="A16" s="1" t="s">
        <v>49</v>
      </c>
      <c r="B16" s="34">
        <v>0</v>
      </c>
      <c r="C16" s="36">
        <v>6</v>
      </c>
      <c r="D16" s="52">
        <v>0</v>
      </c>
      <c r="E16" s="50">
        <v>0</v>
      </c>
      <c r="F16" s="45">
        <v>0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6">
        <v>0</v>
      </c>
      <c r="N16" s="46">
        <v>4</v>
      </c>
      <c r="O16" s="46">
        <v>0</v>
      </c>
      <c r="P16" s="46">
        <v>0</v>
      </c>
      <c r="Q16" s="46">
        <v>0</v>
      </c>
      <c r="R16" s="47">
        <v>0</v>
      </c>
    </row>
    <row r="17" spans="1:18" s="23" customFormat="1" x14ac:dyDescent="0.2">
      <c r="A17" s="1" t="s">
        <v>50</v>
      </c>
      <c r="B17" s="34">
        <v>0</v>
      </c>
      <c r="C17" s="36">
        <v>1</v>
      </c>
      <c r="D17" s="52">
        <v>0</v>
      </c>
      <c r="E17" s="50">
        <v>0</v>
      </c>
      <c r="F17" s="45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46">
        <v>1</v>
      </c>
      <c r="O17" s="46">
        <v>0</v>
      </c>
      <c r="P17" s="46">
        <v>1</v>
      </c>
      <c r="Q17" s="46">
        <v>0</v>
      </c>
      <c r="R17" s="47">
        <v>0</v>
      </c>
    </row>
    <row r="18" spans="1:18" s="23" customFormat="1" x14ac:dyDescent="0.2">
      <c r="A18" s="1" t="s">
        <v>51</v>
      </c>
      <c r="B18" s="34">
        <v>0</v>
      </c>
      <c r="C18" s="36">
        <v>0</v>
      </c>
      <c r="D18" s="52">
        <v>0</v>
      </c>
      <c r="E18" s="50">
        <v>0</v>
      </c>
      <c r="F18" s="45">
        <v>0</v>
      </c>
      <c r="G18" s="46">
        <v>0</v>
      </c>
      <c r="H18" s="46">
        <v>0</v>
      </c>
      <c r="I18" s="46">
        <v>0</v>
      </c>
      <c r="J18" s="46">
        <v>0</v>
      </c>
      <c r="K18" s="46">
        <v>1</v>
      </c>
      <c r="L18" s="46">
        <v>0</v>
      </c>
      <c r="M18" s="46">
        <v>0</v>
      </c>
      <c r="N18" s="46">
        <v>6</v>
      </c>
      <c r="O18" s="46">
        <v>0</v>
      </c>
      <c r="P18" s="46">
        <v>0</v>
      </c>
      <c r="Q18" s="46">
        <v>0</v>
      </c>
      <c r="R18" s="47">
        <v>0</v>
      </c>
    </row>
    <row r="19" spans="1:18" s="23" customFormat="1" x14ac:dyDescent="0.2">
      <c r="A19" s="1" t="s">
        <v>52</v>
      </c>
      <c r="B19" s="34">
        <v>0</v>
      </c>
      <c r="C19" s="36">
        <v>3</v>
      </c>
      <c r="D19" s="52">
        <v>1</v>
      </c>
      <c r="E19" s="50">
        <v>0</v>
      </c>
      <c r="F19" s="45">
        <v>0</v>
      </c>
      <c r="G19" s="46">
        <v>2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1</v>
      </c>
      <c r="R19" s="47">
        <v>0</v>
      </c>
    </row>
    <row r="20" spans="1:18" s="23" customFormat="1" x14ac:dyDescent="0.2">
      <c r="A20" s="1" t="s">
        <v>53</v>
      </c>
      <c r="B20" s="34">
        <v>0</v>
      </c>
      <c r="C20" s="36">
        <v>5</v>
      </c>
      <c r="D20" s="52">
        <v>0</v>
      </c>
      <c r="E20" s="50">
        <v>0</v>
      </c>
      <c r="F20" s="45">
        <v>0</v>
      </c>
      <c r="G20" s="46">
        <v>1</v>
      </c>
      <c r="H20" s="46">
        <v>0</v>
      </c>
      <c r="I20" s="46">
        <v>0</v>
      </c>
      <c r="J20" s="46">
        <v>0</v>
      </c>
      <c r="K20" s="46">
        <v>0</v>
      </c>
      <c r="L20" s="46">
        <v>0</v>
      </c>
      <c r="M20" s="46">
        <v>0</v>
      </c>
      <c r="N20" s="46">
        <v>2</v>
      </c>
      <c r="O20" s="46">
        <v>0</v>
      </c>
      <c r="P20" s="46">
        <v>1</v>
      </c>
      <c r="Q20" s="46">
        <v>0</v>
      </c>
      <c r="R20" s="47">
        <v>0</v>
      </c>
    </row>
    <row r="21" spans="1:18" s="23" customFormat="1" x14ac:dyDescent="0.2">
      <c r="A21" s="1" t="s">
        <v>54</v>
      </c>
      <c r="B21" s="34">
        <v>0</v>
      </c>
      <c r="C21" s="36">
        <v>5</v>
      </c>
      <c r="D21" s="52">
        <v>0</v>
      </c>
      <c r="E21" s="50">
        <v>0</v>
      </c>
      <c r="F21" s="45">
        <v>0</v>
      </c>
      <c r="G21" s="46">
        <v>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7">
        <v>0</v>
      </c>
    </row>
    <row r="22" spans="1:18" s="23" customFormat="1" x14ac:dyDescent="0.2">
      <c r="A22" s="1" t="s">
        <v>55</v>
      </c>
      <c r="B22" s="34">
        <v>0</v>
      </c>
      <c r="C22" s="36">
        <v>10</v>
      </c>
      <c r="D22" s="52">
        <v>0</v>
      </c>
      <c r="E22" s="50">
        <v>0</v>
      </c>
      <c r="F22" s="45">
        <v>0</v>
      </c>
      <c r="G22" s="46">
        <v>0</v>
      </c>
      <c r="H22" s="46">
        <v>1</v>
      </c>
      <c r="I22" s="46">
        <v>0</v>
      </c>
      <c r="J22" s="46">
        <v>0</v>
      </c>
      <c r="K22" s="46">
        <v>0</v>
      </c>
      <c r="L22" s="46">
        <v>0</v>
      </c>
      <c r="M22" s="46">
        <v>0</v>
      </c>
      <c r="N22" s="46">
        <v>6</v>
      </c>
      <c r="O22" s="46">
        <v>0</v>
      </c>
      <c r="P22" s="46">
        <v>0</v>
      </c>
      <c r="Q22" s="46">
        <v>0</v>
      </c>
      <c r="R22" s="47">
        <v>0</v>
      </c>
    </row>
    <row r="23" spans="1:18" s="23" customFormat="1" x14ac:dyDescent="0.2">
      <c r="A23" s="1" t="s">
        <v>56</v>
      </c>
      <c r="B23" s="34">
        <v>0</v>
      </c>
      <c r="C23" s="36">
        <v>20</v>
      </c>
      <c r="D23" s="52">
        <v>0</v>
      </c>
      <c r="E23" s="50">
        <v>0</v>
      </c>
      <c r="F23" s="45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7">
        <v>0</v>
      </c>
    </row>
    <row r="24" spans="1:18" s="23" customFormat="1" x14ac:dyDescent="0.2">
      <c r="A24" s="1" t="s">
        <v>57</v>
      </c>
      <c r="B24" s="34">
        <v>0</v>
      </c>
      <c r="C24" s="36">
        <v>2</v>
      </c>
      <c r="D24" s="52">
        <v>1</v>
      </c>
      <c r="E24" s="50">
        <v>0</v>
      </c>
      <c r="F24" s="45">
        <v>0</v>
      </c>
      <c r="G24" s="46">
        <v>0</v>
      </c>
      <c r="H24" s="46">
        <v>0</v>
      </c>
      <c r="I24" s="46">
        <v>0</v>
      </c>
      <c r="J24" s="46">
        <v>0</v>
      </c>
      <c r="K24" s="46">
        <v>1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7">
        <v>0</v>
      </c>
    </row>
    <row r="25" spans="1:18" s="23" customFormat="1" x14ac:dyDescent="0.2">
      <c r="A25" s="1" t="s">
        <v>14</v>
      </c>
      <c r="B25" s="34">
        <v>1</v>
      </c>
      <c r="C25" s="36">
        <v>1</v>
      </c>
      <c r="D25" s="53">
        <v>2</v>
      </c>
      <c r="E25" s="51">
        <v>0</v>
      </c>
      <c r="F25" s="40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1</v>
      </c>
      <c r="M25" s="41">
        <v>0</v>
      </c>
      <c r="N25" s="41">
        <v>10</v>
      </c>
      <c r="O25" s="41">
        <v>0</v>
      </c>
      <c r="P25" s="41">
        <v>3</v>
      </c>
      <c r="Q25" s="41">
        <v>0</v>
      </c>
      <c r="R25" s="31">
        <v>0</v>
      </c>
    </row>
    <row r="26" spans="1:18" x14ac:dyDescent="0.2">
      <c r="A26" s="4" t="s">
        <v>0</v>
      </c>
      <c r="B26" s="12">
        <f t="shared" ref="B26:R26" si="0">SUM(B7:B25)</f>
        <v>1</v>
      </c>
      <c r="C26" s="12">
        <f t="shared" si="0"/>
        <v>110</v>
      </c>
      <c r="D26" s="12">
        <f t="shared" si="0"/>
        <v>4</v>
      </c>
      <c r="E26" s="12">
        <f t="shared" si="0"/>
        <v>0</v>
      </c>
      <c r="F26" s="12">
        <f t="shared" si="0"/>
        <v>1</v>
      </c>
      <c r="G26" s="12">
        <f t="shared" si="0"/>
        <v>4</v>
      </c>
      <c r="H26" s="30">
        <f t="shared" si="0"/>
        <v>2</v>
      </c>
      <c r="I26" s="30">
        <f t="shared" si="0"/>
        <v>0</v>
      </c>
      <c r="J26" s="30">
        <f t="shared" si="0"/>
        <v>0</v>
      </c>
      <c r="K26" s="12">
        <f t="shared" si="0"/>
        <v>4</v>
      </c>
      <c r="L26" s="12">
        <f t="shared" si="0"/>
        <v>3</v>
      </c>
      <c r="M26" s="12">
        <f t="shared" si="0"/>
        <v>0</v>
      </c>
      <c r="N26" s="12">
        <f t="shared" si="0"/>
        <v>49</v>
      </c>
      <c r="O26" s="12">
        <f t="shared" si="0"/>
        <v>1</v>
      </c>
      <c r="P26" s="12">
        <f t="shared" si="0"/>
        <v>6</v>
      </c>
      <c r="Q26" s="12">
        <f t="shared" si="0"/>
        <v>1</v>
      </c>
      <c r="R26" s="12">
        <f t="shared" si="0"/>
        <v>0</v>
      </c>
    </row>
    <row r="27" spans="1:18" x14ac:dyDescent="0.2">
      <c r="A27" s="24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</row>
  </sheetData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&amp;C&amp;"Helv,Bold"FRANKLIN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9"/>
  <sheetViews>
    <sheetView tabSelected="1" view="pageLayout" zoomScaleNormal="100" zoomScaleSheetLayoutView="100" workbookViewId="0">
      <selection activeCell="P29" sqref="P29"/>
    </sheetView>
  </sheetViews>
  <sheetFormatPr defaultColWidth="9.140625" defaultRowHeight="12.75" x14ac:dyDescent="0.2"/>
  <cols>
    <col min="1" max="1" width="13.5703125" style="11" bestFit="1" customWidth="1"/>
    <col min="2" max="2" width="6.42578125" style="11" customWidth="1"/>
    <col min="3" max="13" width="6.42578125" style="25" customWidth="1"/>
    <col min="14" max="18" width="6.42578125" style="5" customWidth="1"/>
    <col min="19" max="16384" width="9.140625" style="5"/>
  </cols>
  <sheetData>
    <row r="1" spans="1:18" x14ac:dyDescent="0.2">
      <c r="A1" s="16"/>
      <c r="B1" s="106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8"/>
      <c r="O1" s="109"/>
      <c r="P1" s="109"/>
      <c r="Q1" s="109"/>
      <c r="R1" s="110"/>
    </row>
    <row r="2" spans="1:18" s="18" customFormat="1" x14ac:dyDescent="0.2">
      <c r="A2" s="17"/>
      <c r="B2" s="100" t="s">
        <v>10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0" t="s">
        <v>2</v>
      </c>
      <c r="O2" s="101"/>
      <c r="P2" s="101"/>
      <c r="Q2" s="101"/>
      <c r="R2" s="102"/>
    </row>
    <row r="3" spans="1:18" s="18" customFormat="1" x14ac:dyDescent="0.2">
      <c r="A3" s="19"/>
      <c r="B3" s="97" t="s">
        <v>11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100" t="s">
        <v>3</v>
      </c>
      <c r="O3" s="101"/>
      <c r="P3" s="101"/>
      <c r="Q3" s="101"/>
      <c r="R3" s="102"/>
    </row>
    <row r="4" spans="1:18" ht="13.5" customHeight="1" x14ac:dyDescent="0.2">
      <c r="A4" s="20"/>
      <c r="B4" s="90" t="s">
        <v>1</v>
      </c>
      <c r="C4" s="90" t="s">
        <v>1</v>
      </c>
      <c r="D4" s="90" t="s">
        <v>1</v>
      </c>
      <c r="E4" s="90" t="s">
        <v>1</v>
      </c>
      <c r="F4" s="90" t="s">
        <v>1</v>
      </c>
      <c r="G4" s="91" t="s">
        <v>1</v>
      </c>
      <c r="H4" s="92" t="s">
        <v>12</v>
      </c>
      <c r="I4" s="90" t="s">
        <v>12</v>
      </c>
      <c r="J4" s="90" t="s">
        <v>12</v>
      </c>
      <c r="K4" s="90" t="s">
        <v>12</v>
      </c>
      <c r="L4" s="90" t="s">
        <v>12</v>
      </c>
      <c r="M4" s="90" t="s">
        <v>12</v>
      </c>
      <c r="N4" s="103"/>
      <c r="O4" s="104"/>
      <c r="P4" s="104"/>
      <c r="Q4" s="104"/>
      <c r="R4" s="105"/>
    </row>
    <row r="5" spans="1:18" s="6" customFormat="1" ht="114" thickBot="1" x14ac:dyDescent="0.25">
      <c r="A5" s="21" t="s">
        <v>4</v>
      </c>
      <c r="B5" s="61" t="s">
        <v>30</v>
      </c>
      <c r="C5" s="61" t="s">
        <v>31</v>
      </c>
      <c r="D5" s="61" t="s">
        <v>32</v>
      </c>
      <c r="E5" s="61" t="s">
        <v>33</v>
      </c>
      <c r="F5" s="61" t="s">
        <v>34</v>
      </c>
      <c r="G5" s="85" t="s">
        <v>35</v>
      </c>
      <c r="H5" s="82" t="s">
        <v>36</v>
      </c>
      <c r="I5" s="61" t="s">
        <v>37</v>
      </c>
      <c r="J5" s="61" t="s">
        <v>71</v>
      </c>
      <c r="K5" s="61" t="s">
        <v>38</v>
      </c>
      <c r="L5" s="61" t="s">
        <v>13</v>
      </c>
      <c r="M5" s="61" t="s">
        <v>39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86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40</v>
      </c>
      <c r="B7" s="33">
        <v>1</v>
      </c>
      <c r="C7" s="22">
        <v>0</v>
      </c>
      <c r="D7" s="22">
        <v>3</v>
      </c>
      <c r="E7" s="22">
        <v>89</v>
      </c>
      <c r="F7" s="22">
        <v>6</v>
      </c>
      <c r="G7" s="87">
        <v>3</v>
      </c>
      <c r="H7" s="83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13">
        <v>531</v>
      </c>
      <c r="O7" s="14">
        <v>8</v>
      </c>
      <c r="P7" s="26">
        <f t="shared" ref="P7:P23" si="0">IF(N7&lt;&gt;0,N7+O7,"")</f>
        <v>539</v>
      </c>
      <c r="Q7" s="14">
        <v>119</v>
      </c>
      <c r="R7" s="42">
        <f>IF(N7&lt;&gt;0,Q7/P7,"")</f>
        <v>0.22077922077922077</v>
      </c>
    </row>
    <row r="8" spans="1:18" s="10" customFormat="1" x14ac:dyDescent="0.2">
      <c r="A8" s="1" t="s">
        <v>41</v>
      </c>
      <c r="B8" s="93">
        <v>1</v>
      </c>
      <c r="C8" s="46">
        <v>0</v>
      </c>
      <c r="D8" s="46">
        <v>1</v>
      </c>
      <c r="E8" s="46">
        <v>85</v>
      </c>
      <c r="F8" s="46">
        <v>1</v>
      </c>
      <c r="G8" s="94">
        <v>0</v>
      </c>
      <c r="H8" s="95">
        <v>0</v>
      </c>
      <c r="I8" s="46">
        <v>0</v>
      </c>
      <c r="J8" s="46">
        <v>0</v>
      </c>
      <c r="K8" s="46">
        <v>0</v>
      </c>
      <c r="L8" s="46">
        <v>0</v>
      </c>
      <c r="M8" s="46">
        <v>0</v>
      </c>
      <c r="N8" s="28">
        <v>515</v>
      </c>
      <c r="O8" s="15">
        <v>6</v>
      </c>
      <c r="P8" s="43">
        <f t="shared" si="0"/>
        <v>521</v>
      </c>
      <c r="Q8" s="15">
        <v>110</v>
      </c>
      <c r="R8" s="44">
        <f t="shared" ref="R8:R26" si="1">IF(N8&lt;&gt;0,Q8/P8,"")</f>
        <v>0.21113243761996162</v>
      </c>
    </row>
    <row r="9" spans="1:18" s="10" customFormat="1" x14ac:dyDescent="0.2">
      <c r="A9" s="1" t="s">
        <v>42</v>
      </c>
      <c r="B9" s="96">
        <v>1</v>
      </c>
      <c r="C9" s="39">
        <v>0</v>
      </c>
      <c r="D9" s="39">
        <v>0</v>
      </c>
      <c r="E9" s="39">
        <v>93</v>
      </c>
      <c r="F9" s="39">
        <v>4</v>
      </c>
      <c r="G9" s="88">
        <v>2</v>
      </c>
      <c r="H9" s="84">
        <v>0</v>
      </c>
      <c r="I9" s="39">
        <v>0</v>
      </c>
      <c r="J9" s="39">
        <v>0</v>
      </c>
      <c r="K9" s="39">
        <v>0</v>
      </c>
      <c r="L9" s="39">
        <v>0</v>
      </c>
      <c r="M9" s="15">
        <v>0</v>
      </c>
      <c r="N9" s="28">
        <v>432</v>
      </c>
      <c r="O9" s="15">
        <v>6</v>
      </c>
      <c r="P9" s="43">
        <f t="shared" si="0"/>
        <v>438</v>
      </c>
      <c r="Q9" s="15">
        <v>108</v>
      </c>
      <c r="R9" s="44">
        <f t="shared" si="1"/>
        <v>0.24657534246575341</v>
      </c>
    </row>
    <row r="10" spans="1:18" s="23" customFormat="1" x14ac:dyDescent="0.2">
      <c r="A10" s="1" t="s">
        <v>43</v>
      </c>
      <c r="B10" s="34">
        <v>0</v>
      </c>
      <c r="C10" s="39">
        <v>2</v>
      </c>
      <c r="D10" s="39">
        <v>0</v>
      </c>
      <c r="E10" s="39">
        <v>84</v>
      </c>
      <c r="F10" s="39">
        <v>1</v>
      </c>
      <c r="G10" s="88">
        <v>0</v>
      </c>
      <c r="H10" s="84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28">
        <v>415</v>
      </c>
      <c r="O10" s="15">
        <v>10</v>
      </c>
      <c r="P10" s="43">
        <f t="shared" si="0"/>
        <v>425</v>
      </c>
      <c r="Q10" s="15">
        <v>102</v>
      </c>
      <c r="R10" s="44">
        <f t="shared" si="1"/>
        <v>0.24</v>
      </c>
    </row>
    <row r="11" spans="1:18" s="23" customFormat="1" x14ac:dyDescent="0.2">
      <c r="A11" s="1" t="s">
        <v>44</v>
      </c>
      <c r="B11" s="34">
        <v>1</v>
      </c>
      <c r="C11" s="39">
        <v>3</v>
      </c>
      <c r="D11" s="39">
        <v>0</v>
      </c>
      <c r="E11" s="39">
        <v>87</v>
      </c>
      <c r="F11" s="39">
        <v>1</v>
      </c>
      <c r="G11" s="88">
        <v>2</v>
      </c>
      <c r="H11" s="84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28">
        <v>459</v>
      </c>
      <c r="O11" s="15">
        <v>4</v>
      </c>
      <c r="P11" s="43">
        <f t="shared" si="0"/>
        <v>463</v>
      </c>
      <c r="Q11" s="15">
        <v>126</v>
      </c>
      <c r="R11" s="44">
        <f t="shared" si="1"/>
        <v>0.27213822894168466</v>
      </c>
    </row>
    <row r="12" spans="1:18" s="23" customFormat="1" x14ac:dyDescent="0.2">
      <c r="A12" s="1" t="s">
        <v>45</v>
      </c>
      <c r="B12" s="34">
        <v>0</v>
      </c>
      <c r="C12" s="39">
        <v>1</v>
      </c>
      <c r="D12" s="39">
        <v>0</v>
      </c>
      <c r="E12" s="39">
        <v>32</v>
      </c>
      <c r="F12" s="39">
        <v>3</v>
      </c>
      <c r="G12" s="88">
        <v>1</v>
      </c>
      <c r="H12" s="84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28">
        <v>127</v>
      </c>
      <c r="O12" s="15">
        <v>2</v>
      </c>
      <c r="P12" s="43">
        <f t="shared" si="0"/>
        <v>129</v>
      </c>
      <c r="Q12" s="15">
        <v>45</v>
      </c>
      <c r="R12" s="44">
        <f t="shared" si="1"/>
        <v>0.34883720930232559</v>
      </c>
    </row>
    <row r="13" spans="1:18" s="23" customFormat="1" x14ac:dyDescent="0.2">
      <c r="A13" s="1" t="s">
        <v>46</v>
      </c>
      <c r="B13" s="34">
        <v>0</v>
      </c>
      <c r="C13" s="39">
        <v>1</v>
      </c>
      <c r="D13" s="39">
        <v>0</v>
      </c>
      <c r="E13" s="39">
        <v>82</v>
      </c>
      <c r="F13" s="39">
        <v>3</v>
      </c>
      <c r="G13" s="88">
        <v>1</v>
      </c>
      <c r="H13" s="84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28">
        <v>280</v>
      </c>
      <c r="O13" s="15">
        <v>4</v>
      </c>
      <c r="P13" s="43">
        <f t="shared" si="0"/>
        <v>284</v>
      </c>
      <c r="Q13" s="15">
        <v>99</v>
      </c>
      <c r="R13" s="44">
        <f t="shared" si="1"/>
        <v>0.34859154929577463</v>
      </c>
    </row>
    <row r="14" spans="1:18" s="23" customFormat="1" x14ac:dyDescent="0.2">
      <c r="A14" s="1" t="s">
        <v>47</v>
      </c>
      <c r="B14" s="34">
        <v>0</v>
      </c>
      <c r="C14" s="39">
        <v>2</v>
      </c>
      <c r="D14" s="39">
        <v>0</v>
      </c>
      <c r="E14" s="39">
        <v>72</v>
      </c>
      <c r="F14" s="39">
        <v>4</v>
      </c>
      <c r="G14" s="88">
        <v>5</v>
      </c>
      <c r="H14" s="84">
        <v>1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28">
        <v>414</v>
      </c>
      <c r="O14" s="15">
        <v>5</v>
      </c>
      <c r="P14" s="43">
        <f t="shared" si="0"/>
        <v>419</v>
      </c>
      <c r="Q14" s="15">
        <v>93</v>
      </c>
      <c r="R14" s="44">
        <f t="shared" si="1"/>
        <v>0.22195704057279236</v>
      </c>
    </row>
    <row r="15" spans="1:18" s="23" customFormat="1" x14ac:dyDescent="0.2">
      <c r="A15" s="1" t="s">
        <v>48</v>
      </c>
      <c r="B15" s="34">
        <v>0</v>
      </c>
      <c r="C15" s="39">
        <v>0</v>
      </c>
      <c r="D15" s="39">
        <v>0</v>
      </c>
      <c r="E15" s="39">
        <v>81</v>
      </c>
      <c r="F15" s="39">
        <v>1</v>
      </c>
      <c r="G15" s="88">
        <v>0</v>
      </c>
      <c r="H15" s="84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28">
        <v>419</v>
      </c>
      <c r="O15" s="15">
        <v>10</v>
      </c>
      <c r="P15" s="43">
        <f t="shared" si="0"/>
        <v>429</v>
      </c>
      <c r="Q15" s="15">
        <v>105</v>
      </c>
      <c r="R15" s="44">
        <f t="shared" si="1"/>
        <v>0.24475524475524477</v>
      </c>
    </row>
    <row r="16" spans="1:18" s="23" customFormat="1" x14ac:dyDescent="0.2">
      <c r="A16" s="1" t="s">
        <v>49</v>
      </c>
      <c r="B16" s="34">
        <v>1</v>
      </c>
      <c r="C16" s="39">
        <v>0</v>
      </c>
      <c r="D16" s="39">
        <v>1</v>
      </c>
      <c r="E16" s="39">
        <v>97</v>
      </c>
      <c r="F16" s="39">
        <v>2</v>
      </c>
      <c r="G16" s="88">
        <v>2</v>
      </c>
      <c r="H16" s="84">
        <v>1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28">
        <v>610</v>
      </c>
      <c r="O16" s="15">
        <v>5</v>
      </c>
      <c r="P16" s="43">
        <v>615</v>
      </c>
      <c r="Q16" s="15">
        <v>124</v>
      </c>
      <c r="R16" s="44">
        <f t="shared" si="1"/>
        <v>0.2016260162601626</v>
      </c>
    </row>
    <row r="17" spans="1:18" s="23" customFormat="1" x14ac:dyDescent="0.2">
      <c r="A17" s="1" t="s">
        <v>50</v>
      </c>
      <c r="B17" s="34">
        <v>0</v>
      </c>
      <c r="C17" s="39">
        <v>0</v>
      </c>
      <c r="D17" s="39">
        <v>0</v>
      </c>
      <c r="E17" s="39">
        <v>69</v>
      </c>
      <c r="F17" s="39">
        <v>1</v>
      </c>
      <c r="G17" s="88">
        <v>1</v>
      </c>
      <c r="H17" s="84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28">
        <v>260</v>
      </c>
      <c r="O17" s="15">
        <v>7</v>
      </c>
      <c r="P17" s="43">
        <v>267</v>
      </c>
      <c r="Q17" s="15">
        <v>75</v>
      </c>
      <c r="R17" s="44">
        <f t="shared" si="1"/>
        <v>0.2808988764044944</v>
      </c>
    </row>
    <row r="18" spans="1:18" s="23" customFormat="1" x14ac:dyDescent="0.2">
      <c r="A18" s="1" t="s">
        <v>51</v>
      </c>
      <c r="B18" s="34">
        <v>0</v>
      </c>
      <c r="C18" s="39">
        <v>0</v>
      </c>
      <c r="D18" s="39">
        <v>0</v>
      </c>
      <c r="E18" s="39">
        <v>38</v>
      </c>
      <c r="F18" s="39">
        <v>0</v>
      </c>
      <c r="G18" s="88">
        <v>0</v>
      </c>
      <c r="H18" s="84">
        <v>0</v>
      </c>
      <c r="I18" s="39">
        <v>0</v>
      </c>
      <c r="J18" s="39">
        <v>0</v>
      </c>
      <c r="K18" s="39">
        <v>1</v>
      </c>
      <c r="L18" s="39">
        <v>0</v>
      </c>
      <c r="M18" s="39">
        <v>0</v>
      </c>
      <c r="N18" s="28">
        <v>164</v>
      </c>
      <c r="O18" s="15">
        <v>2</v>
      </c>
      <c r="P18" s="43">
        <v>166</v>
      </c>
      <c r="Q18" s="15">
        <v>46</v>
      </c>
      <c r="R18" s="44">
        <f t="shared" si="1"/>
        <v>0.27710843373493976</v>
      </c>
    </row>
    <row r="19" spans="1:18" s="23" customFormat="1" x14ac:dyDescent="0.2">
      <c r="A19" s="1" t="s">
        <v>52</v>
      </c>
      <c r="B19" s="34">
        <v>0</v>
      </c>
      <c r="C19" s="39">
        <v>0</v>
      </c>
      <c r="D19" s="39">
        <v>0</v>
      </c>
      <c r="E19" s="39">
        <v>32</v>
      </c>
      <c r="F19" s="39">
        <v>0</v>
      </c>
      <c r="G19" s="88">
        <v>0</v>
      </c>
      <c r="H19" s="84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28">
        <v>56</v>
      </c>
      <c r="O19" s="15">
        <v>0</v>
      </c>
      <c r="P19" s="43">
        <f t="shared" si="0"/>
        <v>56</v>
      </c>
      <c r="Q19" s="15">
        <v>46</v>
      </c>
      <c r="R19" s="44">
        <f t="shared" si="1"/>
        <v>0.8214285714285714</v>
      </c>
    </row>
    <row r="20" spans="1:18" s="23" customFormat="1" x14ac:dyDescent="0.2">
      <c r="A20" s="1" t="s">
        <v>53</v>
      </c>
      <c r="B20" s="34">
        <v>0</v>
      </c>
      <c r="C20" s="39">
        <v>0</v>
      </c>
      <c r="D20" s="39">
        <v>1</v>
      </c>
      <c r="E20" s="39">
        <v>85</v>
      </c>
      <c r="F20" s="39">
        <v>0</v>
      </c>
      <c r="G20" s="88">
        <v>1</v>
      </c>
      <c r="H20" s="84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28">
        <v>298</v>
      </c>
      <c r="O20" s="15">
        <v>9</v>
      </c>
      <c r="P20" s="43">
        <f t="shared" si="0"/>
        <v>307</v>
      </c>
      <c r="Q20" s="15">
        <v>105</v>
      </c>
      <c r="R20" s="44">
        <f t="shared" si="1"/>
        <v>0.34201954397394135</v>
      </c>
    </row>
    <row r="21" spans="1:18" s="23" customFormat="1" x14ac:dyDescent="0.2">
      <c r="A21" s="1" t="s">
        <v>54</v>
      </c>
      <c r="B21" s="34">
        <v>0</v>
      </c>
      <c r="C21" s="39">
        <v>0</v>
      </c>
      <c r="D21" s="39">
        <v>0</v>
      </c>
      <c r="E21" s="39">
        <v>79</v>
      </c>
      <c r="F21" s="39">
        <v>1</v>
      </c>
      <c r="G21" s="88">
        <v>2</v>
      </c>
      <c r="H21" s="84">
        <v>0</v>
      </c>
      <c r="I21" s="39">
        <v>0</v>
      </c>
      <c r="J21" s="39">
        <v>0</v>
      </c>
      <c r="K21" s="39">
        <v>0</v>
      </c>
      <c r="L21" s="39">
        <v>1</v>
      </c>
      <c r="M21" s="39">
        <v>0</v>
      </c>
      <c r="N21" s="28">
        <v>522</v>
      </c>
      <c r="O21" s="15">
        <v>3</v>
      </c>
      <c r="P21" s="43">
        <f t="shared" si="0"/>
        <v>525</v>
      </c>
      <c r="Q21" s="15">
        <v>90</v>
      </c>
      <c r="R21" s="44">
        <f t="shared" si="1"/>
        <v>0.17142857142857143</v>
      </c>
    </row>
    <row r="22" spans="1:18" s="23" customFormat="1" x14ac:dyDescent="0.2">
      <c r="A22" s="1" t="s">
        <v>55</v>
      </c>
      <c r="B22" s="34">
        <v>0</v>
      </c>
      <c r="C22" s="39">
        <v>1</v>
      </c>
      <c r="D22" s="39">
        <v>1</v>
      </c>
      <c r="E22" s="39">
        <v>94</v>
      </c>
      <c r="F22" s="39">
        <v>3</v>
      </c>
      <c r="G22" s="88">
        <v>2</v>
      </c>
      <c r="H22" s="84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28">
        <v>403</v>
      </c>
      <c r="O22" s="15">
        <v>12</v>
      </c>
      <c r="P22" s="43">
        <v>415</v>
      </c>
      <c r="Q22" s="15">
        <v>122</v>
      </c>
      <c r="R22" s="44">
        <f t="shared" si="1"/>
        <v>0.29397590361445786</v>
      </c>
    </row>
    <row r="23" spans="1:18" s="23" customFormat="1" x14ac:dyDescent="0.2">
      <c r="A23" s="1" t="s">
        <v>56</v>
      </c>
      <c r="B23" s="34">
        <v>1</v>
      </c>
      <c r="C23" s="39">
        <v>1</v>
      </c>
      <c r="D23" s="39">
        <v>0</v>
      </c>
      <c r="E23" s="39">
        <v>38</v>
      </c>
      <c r="F23" s="39">
        <v>0</v>
      </c>
      <c r="G23" s="88">
        <v>0</v>
      </c>
      <c r="H23" s="84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28">
        <v>299</v>
      </c>
      <c r="O23" s="15">
        <v>4</v>
      </c>
      <c r="P23" s="43">
        <f t="shared" si="0"/>
        <v>303</v>
      </c>
      <c r="Q23" s="15">
        <v>66</v>
      </c>
      <c r="R23" s="44">
        <f t="shared" si="1"/>
        <v>0.21782178217821782</v>
      </c>
    </row>
    <row r="24" spans="1:18" s="23" customFormat="1" x14ac:dyDescent="0.2">
      <c r="A24" s="1" t="s">
        <v>57</v>
      </c>
      <c r="B24" s="34">
        <v>0</v>
      </c>
      <c r="C24" s="39">
        <v>0</v>
      </c>
      <c r="D24" s="39">
        <v>0</v>
      </c>
      <c r="E24" s="39">
        <v>40</v>
      </c>
      <c r="F24" s="39">
        <v>1</v>
      </c>
      <c r="G24" s="88">
        <v>2</v>
      </c>
      <c r="H24" s="84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28">
        <v>80</v>
      </c>
      <c r="O24" s="15">
        <v>0</v>
      </c>
      <c r="P24" s="43">
        <v>80</v>
      </c>
      <c r="Q24" s="15">
        <v>55</v>
      </c>
      <c r="R24" s="44">
        <f t="shared" si="1"/>
        <v>0.6875</v>
      </c>
    </row>
    <row r="25" spans="1:18" s="23" customFormat="1" x14ac:dyDescent="0.2">
      <c r="A25" s="1" t="s">
        <v>14</v>
      </c>
      <c r="B25" s="34">
        <v>0</v>
      </c>
      <c r="C25" s="39">
        <v>0</v>
      </c>
      <c r="D25" s="39">
        <v>2</v>
      </c>
      <c r="E25" s="39">
        <v>31</v>
      </c>
      <c r="F25" s="39">
        <v>0</v>
      </c>
      <c r="G25" s="88">
        <v>0</v>
      </c>
      <c r="H25" s="84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56">
        <v>0</v>
      </c>
      <c r="O25" s="54">
        <v>0</v>
      </c>
      <c r="P25" s="54">
        <v>0</v>
      </c>
      <c r="Q25" s="15">
        <v>58</v>
      </c>
      <c r="R25" s="55" t="str">
        <f t="shared" si="1"/>
        <v/>
      </c>
    </row>
    <row r="26" spans="1:18" x14ac:dyDescent="0.2">
      <c r="A26" s="4" t="s">
        <v>0</v>
      </c>
      <c r="B26" s="12">
        <f t="shared" ref="B26:Q26" si="2">SUM(B7:B25)</f>
        <v>6</v>
      </c>
      <c r="C26" s="12">
        <f t="shared" si="2"/>
        <v>11</v>
      </c>
      <c r="D26" s="12">
        <f t="shared" si="2"/>
        <v>9</v>
      </c>
      <c r="E26" s="12">
        <f t="shared" si="2"/>
        <v>1308</v>
      </c>
      <c r="F26" s="12">
        <f t="shared" si="2"/>
        <v>32</v>
      </c>
      <c r="G26" s="89">
        <f t="shared" si="2"/>
        <v>24</v>
      </c>
      <c r="H26" s="30">
        <f t="shared" si="2"/>
        <v>2</v>
      </c>
      <c r="I26" s="12">
        <f t="shared" si="2"/>
        <v>0</v>
      </c>
      <c r="J26" s="12">
        <f t="shared" si="2"/>
        <v>0</v>
      </c>
      <c r="K26" s="12">
        <f t="shared" si="2"/>
        <v>1</v>
      </c>
      <c r="L26" s="12">
        <f t="shared" si="2"/>
        <v>1</v>
      </c>
      <c r="M26" s="12">
        <f t="shared" si="2"/>
        <v>0</v>
      </c>
      <c r="N26" s="12">
        <f t="shared" si="2"/>
        <v>6284</v>
      </c>
      <c r="O26" s="12">
        <f t="shared" si="2"/>
        <v>97</v>
      </c>
      <c r="P26" s="12">
        <f t="shared" si="2"/>
        <v>6381</v>
      </c>
      <c r="Q26" s="12">
        <f t="shared" si="2"/>
        <v>1694</v>
      </c>
      <c r="R26" s="32">
        <f t="shared" si="1"/>
        <v>0.26547563077887476</v>
      </c>
    </row>
    <row r="27" spans="1:18" x14ac:dyDescent="0.2">
      <c r="A27" s="24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3"/>
      <c r="O27" s="23"/>
      <c r="P27" s="23"/>
      <c r="Q27" s="23"/>
      <c r="R27" s="23"/>
    </row>
    <row r="28" spans="1:18" x14ac:dyDescent="0.2">
      <c r="N28" s="23"/>
      <c r="O28" s="23"/>
      <c r="P28" s="23"/>
      <c r="Q28" s="23"/>
      <c r="R28" s="23"/>
    </row>
    <row r="29" spans="1:18" x14ac:dyDescent="0.2">
      <c r="N29" s="23"/>
      <c r="O29" s="23"/>
      <c r="P29" s="23"/>
      <c r="Q29" s="23"/>
      <c r="R29" s="23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&amp;C&amp;"Helv,Bold"FRANKLIN COUNTY RESULTS
PRESIDENTIAL PRIMARY ELECTION    MARCH 10,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view="pageLayout" zoomScaleNormal="100" workbookViewId="0">
      <selection activeCell="E24" sqref="E24"/>
    </sheetView>
  </sheetViews>
  <sheetFormatPr defaultRowHeight="12.75" x14ac:dyDescent="0.2"/>
  <cols>
    <col min="1" max="1" width="13.5703125" bestFit="1" customWidth="1"/>
  </cols>
  <sheetData>
    <row r="1" spans="1:8" x14ac:dyDescent="0.2">
      <c r="A1" s="65"/>
      <c r="B1" s="68"/>
      <c r="C1" s="69"/>
      <c r="D1" s="108"/>
      <c r="E1" s="109"/>
      <c r="F1" s="109"/>
      <c r="G1" s="109"/>
      <c r="H1" s="110"/>
    </row>
    <row r="2" spans="1:8" x14ac:dyDescent="0.2">
      <c r="A2" s="19"/>
      <c r="B2" s="113" t="s">
        <v>66</v>
      </c>
      <c r="C2" s="114"/>
      <c r="D2" s="100" t="s">
        <v>2</v>
      </c>
      <c r="E2" s="101"/>
      <c r="F2" s="101"/>
      <c r="G2" s="101"/>
      <c r="H2" s="102"/>
    </row>
    <row r="3" spans="1:8" x14ac:dyDescent="0.2">
      <c r="A3" s="19"/>
      <c r="B3" s="113" t="s">
        <v>63</v>
      </c>
      <c r="C3" s="114"/>
      <c r="D3" s="100" t="s">
        <v>3</v>
      </c>
      <c r="E3" s="101"/>
      <c r="F3" s="101"/>
      <c r="G3" s="101"/>
      <c r="H3" s="102"/>
    </row>
    <row r="4" spans="1:8" x14ac:dyDescent="0.2">
      <c r="A4" s="66"/>
      <c r="B4" s="111" t="s">
        <v>67</v>
      </c>
      <c r="C4" s="112"/>
      <c r="D4" s="104"/>
      <c r="E4" s="104"/>
      <c r="F4" s="104"/>
      <c r="G4" s="104"/>
      <c r="H4" s="105"/>
    </row>
    <row r="5" spans="1:8" ht="83.25" customHeight="1" thickBot="1" x14ac:dyDescent="0.25">
      <c r="A5" s="67" t="s">
        <v>4</v>
      </c>
      <c r="B5" s="70" t="s">
        <v>58</v>
      </c>
      <c r="C5" s="71" t="s">
        <v>59</v>
      </c>
      <c r="D5" s="3" t="s">
        <v>5</v>
      </c>
      <c r="E5" s="3" t="s">
        <v>6</v>
      </c>
      <c r="F5" s="3" t="s">
        <v>8</v>
      </c>
      <c r="G5" s="3" t="s">
        <v>9</v>
      </c>
      <c r="H5" s="2" t="s">
        <v>7</v>
      </c>
    </row>
    <row r="6" spans="1:8" ht="13.5" thickBot="1" x14ac:dyDescent="0.25">
      <c r="A6" s="7"/>
      <c r="B6" s="72"/>
      <c r="C6" s="73"/>
      <c r="D6" s="8"/>
      <c r="E6" s="8"/>
      <c r="F6" s="8"/>
      <c r="G6" s="8"/>
      <c r="H6" s="9"/>
    </row>
    <row r="7" spans="1:8" x14ac:dyDescent="0.2">
      <c r="A7" s="1" t="s">
        <v>40</v>
      </c>
      <c r="B7" s="74">
        <v>90</v>
      </c>
      <c r="C7" s="75">
        <v>28</v>
      </c>
      <c r="D7" s="13">
        <v>531</v>
      </c>
      <c r="E7" s="14">
        <v>8</v>
      </c>
      <c r="F7" s="26">
        <f t="shared" ref="F7:F19" si="0">IF(D7&lt;&gt;0,D7+E7,"")</f>
        <v>539</v>
      </c>
      <c r="G7" s="14">
        <v>119</v>
      </c>
      <c r="H7" s="42">
        <f>IF(D7&lt;&gt;0,G7/F7,"")</f>
        <v>0.22077922077922077</v>
      </c>
    </row>
    <row r="8" spans="1:8" x14ac:dyDescent="0.2">
      <c r="A8" s="1" t="s">
        <v>41</v>
      </c>
      <c r="B8" s="76">
        <v>64</v>
      </c>
      <c r="C8" s="77">
        <v>46</v>
      </c>
      <c r="D8" s="28">
        <v>515</v>
      </c>
      <c r="E8" s="15">
        <v>6</v>
      </c>
      <c r="F8" s="43">
        <f t="shared" si="0"/>
        <v>521</v>
      </c>
      <c r="G8" s="15">
        <v>110</v>
      </c>
      <c r="H8" s="44">
        <f t="shared" ref="H8:H21" si="1">IF(D8&lt;&gt;0,G8/F8,"")</f>
        <v>0.21113243761996162</v>
      </c>
    </row>
    <row r="9" spans="1:8" x14ac:dyDescent="0.2">
      <c r="A9" s="1" t="s">
        <v>42</v>
      </c>
      <c r="B9" s="76">
        <v>67</v>
      </c>
      <c r="C9" s="77">
        <v>40</v>
      </c>
      <c r="D9" s="28">
        <v>432</v>
      </c>
      <c r="E9" s="15">
        <v>6</v>
      </c>
      <c r="F9" s="43">
        <f t="shared" si="0"/>
        <v>438</v>
      </c>
      <c r="G9" s="15">
        <v>108</v>
      </c>
      <c r="H9" s="44">
        <f t="shared" si="1"/>
        <v>0.24657534246575341</v>
      </c>
    </row>
    <row r="10" spans="1:8" x14ac:dyDescent="0.2">
      <c r="A10" s="1" t="s">
        <v>43</v>
      </c>
      <c r="B10" s="76">
        <v>65</v>
      </c>
      <c r="C10" s="77">
        <v>36</v>
      </c>
      <c r="D10" s="28">
        <v>415</v>
      </c>
      <c r="E10" s="15">
        <v>10</v>
      </c>
      <c r="F10" s="43">
        <f t="shared" si="0"/>
        <v>425</v>
      </c>
      <c r="G10" s="15">
        <v>102</v>
      </c>
      <c r="H10" s="44">
        <f t="shared" si="1"/>
        <v>0.24</v>
      </c>
    </row>
    <row r="11" spans="1:8" x14ac:dyDescent="0.2">
      <c r="A11" s="1" t="s">
        <v>44</v>
      </c>
      <c r="B11" s="76">
        <v>91</v>
      </c>
      <c r="C11" s="77">
        <v>34</v>
      </c>
      <c r="D11" s="28">
        <v>459</v>
      </c>
      <c r="E11" s="15">
        <v>4</v>
      </c>
      <c r="F11" s="43">
        <f t="shared" si="0"/>
        <v>463</v>
      </c>
      <c r="G11" s="15">
        <v>126</v>
      </c>
      <c r="H11" s="44">
        <f t="shared" si="1"/>
        <v>0.27213822894168466</v>
      </c>
    </row>
    <row r="12" spans="1:8" x14ac:dyDescent="0.2">
      <c r="A12" s="1" t="s">
        <v>45</v>
      </c>
      <c r="B12" s="76">
        <v>31</v>
      </c>
      <c r="C12" s="77">
        <v>14</v>
      </c>
      <c r="D12" s="28">
        <v>127</v>
      </c>
      <c r="E12" s="15">
        <v>2</v>
      </c>
      <c r="F12" s="43">
        <f t="shared" si="0"/>
        <v>129</v>
      </c>
      <c r="G12" s="15">
        <v>45</v>
      </c>
      <c r="H12" s="44">
        <f t="shared" si="1"/>
        <v>0.34883720930232559</v>
      </c>
    </row>
    <row r="13" spans="1:8" x14ac:dyDescent="0.2">
      <c r="A13" s="1" t="s">
        <v>48</v>
      </c>
      <c r="B13" s="76">
        <v>72</v>
      </c>
      <c r="C13" s="77">
        <v>32</v>
      </c>
      <c r="D13" s="28">
        <v>419</v>
      </c>
      <c r="E13" s="15">
        <v>10</v>
      </c>
      <c r="F13" s="43">
        <f t="shared" si="0"/>
        <v>429</v>
      </c>
      <c r="G13" s="15">
        <v>105</v>
      </c>
      <c r="H13" s="44">
        <f t="shared" si="1"/>
        <v>0.24475524475524477</v>
      </c>
    </row>
    <row r="14" spans="1:8" x14ac:dyDescent="0.2">
      <c r="A14" s="1" t="s">
        <v>49</v>
      </c>
      <c r="B14" s="76">
        <v>86</v>
      </c>
      <c r="C14" s="77">
        <v>38</v>
      </c>
      <c r="D14" s="28">
        <v>610</v>
      </c>
      <c r="E14" s="15">
        <v>5</v>
      </c>
      <c r="F14" s="43">
        <f t="shared" si="0"/>
        <v>615</v>
      </c>
      <c r="G14" s="15">
        <v>124</v>
      </c>
      <c r="H14" s="44">
        <f t="shared" si="1"/>
        <v>0.2016260162601626</v>
      </c>
    </row>
    <row r="15" spans="1:8" x14ac:dyDescent="0.2">
      <c r="A15" s="1" t="s">
        <v>50</v>
      </c>
      <c r="B15" s="76">
        <v>30</v>
      </c>
      <c r="C15" s="77">
        <v>45</v>
      </c>
      <c r="D15" s="28">
        <v>260</v>
      </c>
      <c r="E15" s="15">
        <v>7</v>
      </c>
      <c r="F15" s="43">
        <f t="shared" si="0"/>
        <v>267</v>
      </c>
      <c r="G15" s="15">
        <v>75</v>
      </c>
      <c r="H15" s="44">
        <f t="shared" si="1"/>
        <v>0.2808988764044944</v>
      </c>
    </row>
    <row r="16" spans="1:8" x14ac:dyDescent="0.2">
      <c r="A16" s="1" t="s">
        <v>51</v>
      </c>
      <c r="B16" s="76">
        <v>26</v>
      </c>
      <c r="C16" s="77">
        <v>20</v>
      </c>
      <c r="D16" s="28">
        <v>164</v>
      </c>
      <c r="E16" s="15">
        <v>2</v>
      </c>
      <c r="F16" s="43">
        <f t="shared" si="0"/>
        <v>166</v>
      </c>
      <c r="G16" s="15">
        <v>46</v>
      </c>
      <c r="H16" s="44">
        <f t="shared" si="1"/>
        <v>0.27710843373493976</v>
      </c>
    </row>
    <row r="17" spans="1:8" x14ac:dyDescent="0.2">
      <c r="A17" s="1" t="s">
        <v>53</v>
      </c>
      <c r="B17" s="76">
        <v>62</v>
      </c>
      <c r="C17" s="77">
        <v>42</v>
      </c>
      <c r="D17" s="28">
        <v>296</v>
      </c>
      <c r="E17" s="15">
        <v>9</v>
      </c>
      <c r="F17" s="43">
        <f t="shared" si="0"/>
        <v>305</v>
      </c>
      <c r="G17" s="15">
        <v>105</v>
      </c>
      <c r="H17" s="44">
        <f t="shared" si="1"/>
        <v>0.34426229508196721</v>
      </c>
    </row>
    <row r="18" spans="1:8" x14ac:dyDescent="0.2">
      <c r="A18" s="1" t="s">
        <v>55</v>
      </c>
      <c r="B18" s="76">
        <v>87</v>
      </c>
      <c r="C18" s="77">
        <v>35</v>
      </c>
      <c r="D18" s="28">
        <v>403</v>
      </c>
      <c r="E18" s="15">
        <v>12</v>
      </c>
      <c r="F18" s="43">
        <f t="shared" si="0"/>
        <v>415</v>
      </c>
      <c r="G18" s="15">
        <v>122</v>
      </c>
      <c r="H18" s="44">
        <f t="shared" si="1"/>
        <v>0.29397590361445786</v>
      </c>
    </row>
    <row r="19" spans="1:8" x14ac:dyDescent="0.2">
      <c r="A19" s="1" t="s">
        <v>56</v>
      </c>
      <c r="B19" s="76">
        <v>42</v>
      </c>
      <c r="C19" s="77">
        <v>22</v>
      </c>
      <c r="D19" s="28">
        <v>299</v>
      </c>
      <c r="E19" s="15">
        <v>4</v>
      </c>
      <c r="F19" s="43">
        <f t="shared" si="0"/>
        <v>303</v>
      </c>
      <c r="G19" s="15">
        <v>66</v>
      </c>
      <c r="H19" s="44">
        <f t="shared" si="1"/>
        <v>0.21782178217821782</v>
      </c>
    </row>
    <row r="20" spans="1:8" x14ac:dyDescent="0.2">
      <c r="A20" s="1" t="s">
        <v>14</v>
      </c>
      <c r="B20" s="78">
        <v>24</v>
      </c>
      <c r="C20" s="79">
        <v>22</v>
      </c>
      <c r="D20" s="56">
        <v>0</v>
      </c>
      <c r="E20" s="54">
        <v>0</v>
      </c>
      <c r="F20" s="54">
        <v>0</v>
      </c>
      <c r="G20" s="15">
        <v>46</v>
      </c>
      <c r="H20" s="55"/>
    </row>
    <row r="21" spans="1:8" x14ac:dyDescent="0.2">
      <c r="A21" s="4" t="s">
        <v>0</v>
      </c>
      <c r="B21" s="12">
        <f t="shared" ref="B21:G21" si="2">SUM(B7:B20)</f>
        <v>837</v>
      </c>
      <c r="C21" s="12">
        <f t="shared" si="2"/>
        <v>454</v>
      </c>
      <c r="D21" s="12">
        <f t="shared" si="2"/>
        <v>4930</v>
      </c>
      <c r="E21" s="12">
        <f t="shared" si="2"/>
        <v>85</v>
      </c>
      <c r="F21" s="12">
        <f t="shared" si="2"/>
        <v>5015</v>
      </c>
      <c r="G21" s="12">
        <f t="shared" si="2"/>
        <v>1299</v>
      </c>
      <c r="H21" s="32">
        <f t="shared" si="1"/>
        <v>0.25902293120638087</v>
      </c>
    </row>
  </sheetData>
  <mergeCells count="7">
    <mergeCell ref="B4:C4"/>
    <mergeCell ref="D4:H4"/>
    <mergeCell ref="D1:H1"/>
    <mergeCell ref="B2:C2"/>
    <mergeCell ref="D2:H2"/>
    <mergeCell ref="B3:C3"/>
    <mergeCell ref="D3:H3"/>
  </mergeCells>
  <pageMargins left="0.7" right="0.7" top="0.75" bottom="0.75" header="0.3" footer="0.3"/>
  <pageSetup orientation="landscape" r:id="rId1"/>
  <headerFooter>
    <oddHeader xml:space="preserve">&amp;C&amp;"Helv,Bold"FRANKLIN COUNTY RESULTS
PRESIDENTIAL PRIMARY ELECTION    MARCH 10, 2020&amp;"Helv,Regular"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1"/>
  <sheetViews>
    <sheetView view="pageLayout" zoomScaleNormal="100" workbookViewId="0">
      <selection activeCell="F17" sqref="F17"/>
    </sheetView>
  </sheetViews>
  <sheetFormatPr defaultRowHeight="12.75" x14ac:dyDescent="0.2"/>
  <cols>
    <col min="1" max="1" width="13.5703125" bestFit="1" customWidth="1"/>
  </cols>
  <sheetData>
    <row r="1" spans="1:8" x14ac:dyDescent="0.2">
      <c r="A1" s="65"/>
      <c r="B1" s="68"/>
      <c r="C1" s="69"/>
      <c r="D1" s="108"/>
      <c r="E1" s="109"/>
      <c r="F1" s="109"/>
      <c r="G1" s="109"/>
      <c r="H1" s="110"/>
    </row>
    <row r="2" spans="1:8" x14ac:dyDescent="0.2">
      <c r="A2" s="19"/>
      <c r="B2" s="113" t="s">
        <v>60</v>
      </c>
      <c r="C2" s="114"/>
      <c r="D2" s="100" t="s">
        <v>2</v>
      </c>
      <c r="E2" s="101"/>
      <c r="F2" s="101"/>
      <c r="G2" s="101"/>
      <c r="H2" s="102"/>
    </row>
    <row r="3" spans="1:8" x14ac:dyDescent="0.2">
      <c r="A3" s="19"/>
      <c r="B3" s="113" t="s">
        <v>61</v>
      </c>
      <c r="C3" s="114"/>
      <c r="D3" s="100" t="s">
        <v>3</v>
      </c>
      <c r="E3" s="101"/>
      <c r="F3" s="101"/>
      <c r="G3" s="101"/>
      <c r="H3" s="102"/>
    </row>
    <row r="4" spans="1:8" x14ac:dyDescent="0.2">
      <c r="A4" s="66"/>
      <c r="B4" s="111" t="s">
        <v>62</v>
      </c>
      <c r="C4" s="112"/>
      <c r="D4" s="104"/>
      <c r="E4" s="104"/>
      <c r="F4" s="104"/>
      <c r="G4" s="104"/>
      <c r="H4" s="105"/>
    </row>
    <row r="5" spans="1:8" ht="80.25" customHeight="1" thickBot="1" x14ac:dyDescent="0.25">
      <c r="A5" s="67" t="s">
        <v>4</v>
      </c>
      <c r="B5" s="70" t="s">
        <v>58</v>
      </c>
      <c r="C5" s="71" t="s">
        <v>59</v>
      </c>
      <c r="D5" s="3" t="s">
        <v>5</v>
      </c>
      <c r="E5" s="3" t="s">
        <v>6</v>
      </c>
      <c r="F5" s="3" t="s">
        <v>8</v>
      </c>
      <c r="G5" s="3" t="s">
        <v>9</v>
      </c>
      <c r="H5" s="2" t="s">
        <v>7</v>
      </c>
    </row>
    <row r="6" spans="1:8" ht="13.5" thickBot="1" x14ac:dyDescent="0.25">
      <c r="A6" s="7"/>
      <c r="B6" s="72"/>
      <c r="C6" s="73"/>
      <c r="D6" s="8"/>
      <c r="E6" s="8"/>
      <c r="F6" s="8"/>
      <c r="G6" s="8"/>
      <c r="H6" s="9"/>
    </row>
    <row r="7" spans="1:8" x14ac:dyDescent="0.2">
      <c r="A7" s="1" t="s">
        <v>46</v>
      </c>
      <c r="B7" s="76">
        <v>80</v>
      </c>
      <c r="C7" s="77">
        <v>18</v>
      </c>
      <c r="D7" s="28">
        <v>280</v>
      </c>
      <c r="E7" s="15">
        <v>4</v>
      </c>
      <c r="F7" s="43">
        <f t="shared" ref="F7:F9" si="0">IF(D7&lt;&gt;0,D7+E7,"")</f>
        <v>284</v>
      </c>
      <c r="G7" s="15">
        <v>99</v>
      </c>
      <c r="H7" s="44">
        <f t="shared" ref="H7:H11" si="1">IF(D7&lt;&gt;0,G7/F7,"")</f>
        <v>0.34859154929577463</v>
      </c>
    </row>
    <row r="8" spans="1:8" x14ac:dyDescent="0.2">
      <c r="A8" s="1" t="s">
        <v>47</v>
      </c>
      <c r="B8" s="76">
        <v>71</v>
      </c>
      <c r="C8" s="77">
        <v>21</v>
      </c>
      <c r="D8" s="28">
        <v>414</v>
      </c>
      <c r="E8" s="15">
        <v>5</v>
      </c>
      <c r="F8" s="43">
        <f t="shared" si="0"/>
        <v>419</v>
      </c>
      <c r="G8" s="15">
        <v>93</v>
      </c>
      <c r="H8" s="44">
        <f t="shared" si="1"/>
        <v>0.22195704057279236</v>
      </c>
    </row>
    <row r="9" spans="1:8" x14ac:dyDescent="0.2">
      <c r="A9" s="1" t="s">
        <v>54</v>
      </c>
      <c r="B9" s="76">
        <v>69</v>
      </c>
      <c r="C9" s="77">
        <v>20</v>
      </c>
      <c r="D9" s="28">
        <v>522</v>
      </c>
      <c r="E9" s="15">
        <v>3</v>
      </c>
      <c r="F9" s="43">
        <f t="shared" si="0"/>
        <v>525</v>
      </c>
      <c r="G9" s="15">
        <v>90</v>
      </c>
      <c r="H9" s="44">
        <f t="shared" si="1"/>
        <v>0.17142857142857143</v>
      </c>
    </row>
    <row r="10" spans="1:8" x14ac:dyDescent="0.2">
      <c r="A10" s="1" t="s">
        <v>14</v>
      </c>
      <c r="B10" s="78">
        <v>10</v>
      </c>
      <c r="C10" s="79">
        <v>2</v>
      </c>
      <c r="D10" s="56">
        <v>0</v>
      </c>
      <c r="E10" s="54">
        <v>0</v>
      </c>
      <c r="F10" s="54">
        <v>0</v>
      </c>
      <c r="G10" s="15">
        <v>12</v>
      </c>
      <c r="H10" s="55"/>
    </row>
    <row r="11" spans="1:8" x14ac:dyDescent="0.2">
      <c r="A11" s="4" t="s">
        <v>0</v>
      </c>
      <c r="B11" s="12">
        <f t="shared" ref="B11:G11" si="2">SUM(B7:B10)</f>
        <v>230</v>
      </c>
      <c r="C11" s="12">
        <f t="shared" si="2"/>
        <v>61</v>
      </c>
      <c r="D11" s="12">
        <f t="shared" si="2"/>
        <v>1216</v>
      </c>
      <c r="E11" s="12">
        <f t="shared" si="2"/>
        <v>12</v>
      </c>
      <c r="F11" s="12">
        <f t="shared" si="2"/>
        <v>1228</v>
      </c>
      <c r="G11" s="12">
        <f t="shared" si="2"/>
        <v>294</v>
      </c>
      <c r="H11" s="32">
        <f t="shared" si="1"/>
        <v>0.23941368078175895</v>
      </c>
    </row>
  </sheetData>
  <mergeCells count="7">
    <mergeCell ref="D4:H4"/>
    <mergeCell ref="B2:C2"/>
    <mergeCell ref="B3:C3"/>
    <mergeCell ref="B4:C4"/>
    <mergeCell ref="D1:H1"/>
    <mergeCell ref="D2:H2"/>
    <mergeCell ref="D3:H3"/>
  </mergeCells>
  <pageMargins left="0.7" right="0.7" top="0.75" bottom="0.75" header="0.3" footer="0.3"/>
  <pageSetup orientation="landscape" r:id="rId1"/>
  <headerFooter>
    <oddHeader xml:space="preserve">&amp;C&amp;"Helv,Bold"FRANKLIN COUNTY RESULTS
PRESIDENTIAL PRIMARY ELECTION    MARCH 10, 2020&amp;"Helv,Regular"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6"/>
  <sheetViews>
    <sheetView view="pageLayout" zoomScaleNormal="100" workbookViewId="0">
      <selection activeCell="F30" sqref="F30"/>
    </sheetView>
  </sheetViews>
  <sheetFormatPr defaultRowHeight="12.75" x14ac:dyDescent="0.2"/>
  <cols>
    <col min="1" max="1" width="13.5703125" bestFit="1" customWidth="1"/>
  </cols>
  <sheetData>
    <row r="1" spans="1:8" x14ac:dyDescent="0.2">
      <c r="A1" s="65"/>
      <c r="B1" s="117" t="s">
        <v>64</v>
      </c>
      <c r="C1" s="118"/>
      <c r="D1" s="108"/>
      <c r="E1" s="109"/>
      <c r="F1" s="109"/>
      <c r="G1" s="109"/>
      <c r="H1" s="110"/>
    </row>
    <row r="2" spans="1:8" x14ac:dyDescent="0.2">
      <c r="A2" s="19"/>
      <c r="B2" s="113" t="s">
        <v>65</v>
      </c>
      <c r="C2" s="114"/>
      <c r="D2" s="100" t="s">
        <v>2</v>
      </c>
      <c r="E2" s="101"/>
      <c r="F2" s="101"/>
      <c r="G2" s="101"/>
      <c r="H2" s="102"/>
    </row>
    <row r="3" spans="1:8" x14ac:dyDescent="0.2">
      <c r="A3" s="19"/>
      <c r="B3" s="113" t="s">
        <v>72</v>
      </c>
      <c r="C3" s="114"/>
      <c r="D3" s="100" t="s">
        <v>3</v>
      </c>
      <c r="E3" s="101"/>
      <c r="F3" s="101"/>
      <c r="G3" s="101"/>
      <c r="H3" s="102"/>
    </row>
    <row r="4" spans="1:8" x14ac:dyDescent="0.2">
      <c r="A4" s="66"/>
      <c r="B4" s="111"/>
      <c r="C4" s="112"/>
      <c r="D4" s="104"/>
      <c r="E4" s="104"/>
      <c r="F4" s="104"/>
      <c r="G4" s="104"/>
      <c r="H4" s="105"/>
    </row>
    <row r="5" spans="1:8" ht="80.25" customHeight="1" thickBot="1" x14ac:dyDescent="0.25">
      <c r="A5" s="67" t="s">
        <v>4</v>
      </c>
      <c r="B5" s="70" t="s">
        <v>58</v>
      </c>
      <c r="C5" s="71" t="s">
        <v>59</v>
      </c>
      <c r="D5" s="3" t="s">
        <v>5</v>
      </c>
      <c r="E5" s="3" t="s">
        <v>6</v>
      </c>
      <c r="F5" s="3" t="s">
        <v>8</v>
      </c>
      <c r="G5" s="3" t="s">
        <v>9</v>
      </c>
      <c r="H5" s="2" t="s">
        <v>7</v>
      </c>
    </row>
    <row r="6" spans="1:8" ht="13.5" thickBot="1" x14ac:dyDescent="0.25">
      <c r="A6" s="7"/>
      <c r="B6" s="72"/>
      <c r="C6" s="73"/>
      <c r="D6" s="8"/>
      <c r="E6" s="8"/>
      <c r="F6" s="8"/>
      <c r="G6" s="8"/>
      <c r="H6" s="9"/>
    </row>
    <row r="7" spans="1:8" x14ac:dyDescent="0.2">
      <c r="A7" s="1" t="s">
        <v>52</v>
      </c>
      <c r="B7" s="76">
        <v>11</v>
      </c>
      <c r="C7" s="77">
        <v>35</v>
      </c>
      <c r="D7" s="28">
        <v>56</v>
      </c>
      <c r="E7" s="15">
        <v>0</v>
      </c>
      <c r="F7" s="43">
        <f t="shared" ref="F7:F9" si="0">IF(D7&lt;&gt;0,D7+E7,"")</f>
        <v>56</v>
      </c>
      <c r="G7" s="15">
        <v>46</v>
      </c>
      <c r="H7" s="44">
        <f t="shared" ref="H7:H11" si="1">IF(D7&lt;&gt;0,G7/F7,"")</f>
        <v>0.8214285714285714</v>
      </c>
    </row>
    <row r="8" spans="1:8" x14ac:dyDescent="0.2">
      <c r="A8" s="1" t="s">
        <v>53</v>
      </c>
      <c r="B8" s="76">
        <v>0</v>
      </c>
      <c r="C8" s="77">
        <v>0</v>
      </c>
      <c r="D8" s="28">
        <v>2</v>
      </c>
      <c r="E8" s="15">
        <v>0</v>
      </c>
      <c r="F8" s="43">
        <f t="shared" si="0"/>
        <v>2</v>
      </c>
      <c r="G8" s="15">
        <v>0</v>
      </c>
      <c r="H8" s="44">
        <f t="shared" si="1"/>
        <v>0</v>
      </c>
    </row>
    <row r="9" spans="1:8" x14ac:dyDescent="0.2">
      <c r="A9" s="1" t="s">
        <v>57</v>
      </c>
      <c r="B9" s="76">
        <v>27</v>
      </c>
      <c r="C9" s="77">
        <v>28</v>
      </c>
      <c r="D9" s="28">
        <v>80</v>
      </c>
      <c r="E9" s="15">
        <v>0</v>
      </c>
      <c r="F9" s="43">
        <f t="shared" si="0"/>
        <v>80</v>
      </c>
      <c r="G9" s="15">
        <v>55</v>
      </c>
      <c r="H9" s="44">
        <f t="shared" si="1"/>
        <v>0.6875</v>
      </c>
    </row>
    <row r="10" spans="1:8" x14ac:dyDescent="0.2">
      <c r="A10" s="1" t="s">
        <v>14</v>
      </c>
      <c r="B10" s="78">
        <v>0</v>
      </c>
      <c r="C10" s="79">
        <v>0</v>
      </c>
      <c r="D10" s="56">
        <v>0</v>
      </c>
      <c r="E10" s="54">
        <v>0</v>
      </c>
      <c r="F10" s="54">
        <v>0</v>
      </c>
      <c r="G10" s="15">
        <v>0</v>
      </c>
      <c r="H10" s="55">
        <v>0</v>
      </c>
    </row>
    <row r="11" spans="1:8" x14ac:dyDescent="0.2">
      <c r="A11" s="4" t="s">
        <v>0</v>
      </c>
      <c r="B11" s="12">
        <f t="shared" ref="B11:G11" si="2">SUM(B7:B10)</f>
        <v>38</v>
      </c>
      <c r="C11" s="12">
        <f t="shared" si="2"/>
        <v>63</v>
      </c>
      <c r="D11" s="12">
        <f t="shared" si="2"/>
        <v>138</v>
      </c>
      <c r="E11" s="12">
        <f t="shared" si="2"/>
        <v>0</v>
      </c>
      <c r="F11" s="12">
        <f t="shared" si="2"/>
        <v>138</v>
      </c>
      <c r="G11" s="12">
        <f t="shared" si="2"/>
        <v>101</v>
      </c>
      <c r="H11" s="32">
        <f t="shared" si="1"/>
        <v>0.73188405797101452</v>
      </c>
    </row>
    <row r="16" spans="1:8" x14ac:dyDescent="0.2">
      <c r="A16" s="65"/>
      <c r="B16" s="117" t="s">
        <v>64</v>
      </c>
      <c r="C16" s="118"/>
      <c r="D16" s="109"/>
      <c r="E16" s="109"/>
      <c r="F16" s="109"/>
      <c r="G16" s="109"/>
      <c r="H16" s="110"/>
    </row>
    <row r="17" spans="1:8" x14ac:dyDescent="0.2">
      <c r="A17" s="19"/>
      <c r="B17" s="113" t="s">
        <v>65</v>
      </c>
      <c r="C17" s="114"/>
      <c r="D17" s="101" t="s">
        <v>2</v>
      </c>
      <c r="E17" s="101"/>
      <c r="F17" s="101"/>
      <c r="G17" s="101"/>
      <c r="H17" s="102"/>
    </row>
    <row r="18" spans="1:8" x14ac:dyDescent="0.2">
      <c r="A18" s="19"/>
      <c r="B18" s="115" t="s">
        <v>67</v>
      </c>
      <c r="C18" s="116"/>
      <c r="D18" s="101" t="s">
        <v>3</v>
      </c>
      <c r="E18" s="101"/>
      <c r="F18" s="101"/>
      <c r="G18" s="101"/>
      <c r="H18" s="102"/>
    </row>
    <row r="19" spans="1:8" x14ac:dyDescent="0.2">
      <c r="A19" s="66"/>
      <c r="B19" s="80"/>
      <c r="C19" s="81"/>
      <c r="D19" s="104"/>
      <c r="E19" s="104"/>
      <c r="F19" s="104"/>
      <c r="G19" s="104"/>
      <c r="H19" s="105"/>
    </row>
    <row r="20" spans="1:8" ht="63.75" thickBot="1" x14ac:dyDescent="0.25">
      <c r="A20" s="67" t="s">
        <v>4</v>
      </c>
      <c r="B20" s="70" t="s">
        <v>58</v>
      </c>
      <c r="C20" s="71" t="s">
        <v>59</v>
      </c>
      <c r="D20" s="3" t="s">
        <v>5</v>
      </c>
      <c r="E20" s="3" t="s">
        <v>6</v>
      </c>
      <c r="F20" s="3" t="s">
        <v>8</v>
      </c>
      <c r="G20" s="3" t="s">
        <v>9</v>
      </c>
      <c r="H20" s="2" t="s">
        <v>7</v>
      </c>
    </row>
    <row r="21" spans="1:8" ht="13.5" thickBot="1" x14ac:dyDescent="0.25">
      <c r="A21" s="7"/>
      <c r="B21" s="72"/>
      <c r="C21" s="73"/>
      <c r="D21" s="8"/>
      <c r="E21" s="8"/>
      <c r="F21" s="8"/>
      <c r="G21" s="8"/>
      <c r="H21" s="9"/>
    </row>
    <row r="22" spans="1:8" x14ac:dyDescent="0.2">
      <c r="A22" s="1" t="s">
        <v>52</v>
      </c>
      <c r="B22" s="76">
        <v>16</v>
      </c>
      <c r="C22" s="77">
        <v>28</v>
      </c>
      <c r="D22" s="28">
        <v>56</v>
      </c>
      <c r="E22" s="15">
        <v>0</v>
      </c>
      <c r="F22" s="43">
        <f>IF(D22&lt;&gt;0,D22+E22,"")</f>
        <v>56</v>
      </c>
      <c r="G22" s="15">
        <v>46</v>
      </c>
      <c r="H22" s="44">
        <f>IF(D22&lt;&gt;0,G22/F22,"")</f>
        <v>0.8214285714285714</v>
      </c>
    </row>
    <row r="23" spans="1:8" x14ac:dyDescent="0.2">
      <c r="A23" s="1" t="s">
        <v>53</v>
      </c>
      <c r="B23" s="76">
        <v>0</v>
      </c>
      <c r="C23" s="77">
        <v>0</v>
      </c>
      <c r="D23" s="28">
        <v>2</v>
      </c>
      <c r="E23" s="15">
        <v>0</v>
      </c>
      <c r="F23" s="43">
        <f>IF(D23&lt;&gt;0,D23+E23,"")</f>
        <v>2</v>
      </c>
      <c r="G23" s="15">
        <v>0</v>
      </c>
      <c r="H23" s="44">
        <f>IF(D23&lt;&gt;0,G23/F23,"")</f>
        <v>0</v>
      </c>
    </row>
    <row r="24" spans="1:8" x14ac:dyDescent="0.2">
      <c r="A24" s="1" t="s">
        <v>57</v>
      </c>
      <c r="B24" s="76">
        <v>31</v>
      </c>
      <c r="C24" s="77">
        <v>23</v>
      </c>
      <c r="D24" s="28">
        <v>80</v>
      </c>
      <c r="E24" s="15">
        <v>0</v>
      </c>
      <c r="F24" s="43">
        <f>IF(D24&lt;&gt;0,D24+E24,"")</f>
        <v>80</v>
      </c>
      <c r="G24" s="15">
        <v>55</v>
      </c>
      <c r="H24" s="44">
        <f>IF(D24&lt;&gt;0,G24/F24,"")</f>
        <v>0.6875</v>
      </c>
    </row>
    <row r="25" spans="1:8" x14ac:dyDescent="0.2">
      <c r="A25" s="1" t="s">
        <v>14</v>
      </c>
      <c r="B25" s="78">
        <v>0</v>
      </c>
      <c r="C25" s="79">
        <v>0</v>
      </c>
      <c r="D25" s="56">
        <v>0</v>
      </c>
      <c r="E25" s="54">
        <v>0</v>
      </c>
      <c r="F25" s="54">
        <v>0</v>
      </c>
      <c r="G25" s="15">
        <v>0</v>
      </c>
      <c r="H25" s="55">
        <v>0</v>
      </c>
    </row>
    <row r="26" spans="1:8" x14ac:dyDescent="0.2">
      <c r="A26" s="4" t="s">
        <v>0</v>
      </c>
      <c r="B26" s="12">
        <f t="shared" ref="B26:G26" si="3">SUM(B22:B25)</f>
        <v>47</v>
      </c>
      <c r="C26" s="12">
        <f t="shared" si="3"/>
        <v>51</v>
      </c>
      <c r="D26" s="12">
        <f t="shared" si="3"/>
        <v>138</v>
      </c>
      <c r="E26" s="12">
        <f t="shared" si="3"/>
        <v>0</v>
      </c>
      <c r="F26" s="12">
        <f t="shared" si="3"/>
        <v>138</v>
      </c>
      <c r="G26" s="12">
        <f t="shared" si="3"/>
        <v>101</v>
      </c>
      <c r="H26" s="32">
        <f>IF(D26&lt;&gt;0,G26/F26,"")</f>
        <v>0.73188405797101452</v>
      </c>
    </row>
  </sheetData>
  <mergeCells count="15">
    <mergeCell ref="B18:C18"/>
    <mergeCell ref="D19:H19"/>
    <mergeCell ref="B1:C1"/>
    <mergeCell ref="B16:C16"/>
    <mergeCell ref="D16:H16"/>
    <mergeCell ref="B17:C17"/>
    <mergeCell ref="D17:H17"/>
    <mergeCell ref="D18:H18"/>
    <mergeCell ref="D1:H1"/>
    <mergeCell ref="B2:C2"/>
    <mergeCell ref="D2:H2"/>
    <mergeCell ref="B3:C3"/>
    <mergeCell ref="D3:H3"/>
    <mergeCell ref="B4:C4"/>
    <mergeCell ref="D4:H4"/>
  </mergeCells>
  <pageMargins left="0.7" right="0.7" top="0.75" bottom="0.75" header="0.3" footer="0.3"/>
  <pageSetup orientation="landscape" r:id="rId1"/>
  <headerFooter>
    <oddHeader xml:space="preserve">&amp;C&amp;"Helv,Bold"FRANKLIN COUNTY RESULTS
PRESIDENTIAL PRIMARY ELECTION    MARCH 10, 2020&amp;"Helv,Regular"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C251181-ABBE-441B-A88F-56D5DA3501D9}"/>
</file>

<file path=customXml/itemProps2.xml><?xml version="1.0" encoding="utf-8"?>
<ds:datastoreItem xmlns:ds="http://schemas.openxmlformats.org/officeDocument/2006/customXml" ds:itemID="{1B55ED1E-A85C-48BC-9383-79F1AF86A77B}"/>
</file>

<file path=customXml/itemProps3.xml><?xml version="1.0" encoding="utf-8"?>
<ds:datastoreItem xmlns:ds="http://schemas.openxmlformats.org/officeDocument/2006/customXml" ds:itemID="{4B44D50E-A4E1-4B03-A4CC-ED5995E6BA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US Pres</vt:lpstr>
      <vt:lpstr>US Pres &amp; Voting Stats</vt:lpstr>
      <vt:lpstr>Preston #201</vt:lpstr>
      <vt:lpstr>West Side #202</vt:lpstr>
      <vt:lpstr>Grace #148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2020-03-12T17:18:53Z</cp:lastPrinted>
  <dcterms:created xsi:type="dcterms:W3CDTF">1998-04-10T16:02:13Z</dcterms:created>
  <dcterms:modified xsi:type="dcterms:W3CDTF">2020-03-17T15:02:11Z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1279000</vt:r8>
  </property>
  <property fmtid="{D5CDD505-2E9C-101B-9397-08002B2CF9AE}" pid="4" name="MediaServiceImageTags">
    <vt:lpwstr/>
  </property>
</Properties>
</file>