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STRACT\Pri_2020\Pres. Pri\County Abstracts_Complete\"/>
    </mc:Choice>
  </mc:AlternateContent>
  <xr:revisionPtr revIDLastSave="0" documentId="8_{D1298F4A-4469-430D-A1B5-27C7E86F409F}" xr6:coauthVersionLast="44" xr6:coauthVersionMax="44" xr10:uidLastSave="{00000000-0000-0000-0000-000000000000}"/>
  <bookViews>
    <workbookView xWindow="-120" yWindow="-120" windowWidth="29040" windowHeight="15840" tabRatio="599" xr2:uid="{00000000-000D-0000-FFFF-FFFF00000000}"/>
  </bookViews>
  <sheets>
    <sheet name="US Pres" sheetId="1" r:id="rId1"/>
    <sheet name="US Pres &amp; Voting Stats" sheetId="28" r:id="rId2"/>
    <sheet name="Genesee &amp; Kendrick Sch. Dist." sheetId="29" r:id="rId3"/>
    <sheet name="Potlatch &amp; Troy Sch. Dist." sheetId="30" r:id="rId4"/>
  </sheets>
  <definedNames>
    <definedName name="_xlnm.Print_Titles" localSheetId="0">'US Pres'!$A:$A,'US Pres'!$1:$6</definedName>
    <definedName name="_xlnm.Print_Titles" localSheetId="1">'US Pres &amp; Voting Stats'!$A:$A,'US Pres &amp; Voting Stats'!$1:$6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8" i="29" l="1"/>
  <c r="G8" i="29"/>
  <c r="G7" i="29" l="1"/>
  <c r="G21" i="29"/>
  <c r="I21" i="29" s="1"/>
  <c r="G19" i="29"/>
  <c r="G20" i="29"/>
  <c r="I20" i="29" s="1"/>
  <c r="I14" i="30"/>
  <c r="G26" i="30"/>
  <c r="G25" i="30"/>
  <c r="I25" i="30" s="1"/>
  <c r="G24" i="30"/>
  <c r="G7" i="30"/>
  <c r="I7" i="30" s="1"/>
  <c r="G11" i="30"/>
  <c r="I11" i="30" s="1"/>
  <c r="G12" i="30"/>
  <c r="I12" i="30" s="1"/>
  <c r="G8" i="30"/>
  <c r="I8" i="30" s="1"/>
  <c r="G9" i="30"/>
  <c r="I9" i="30" s="1"/>
  <c r="G10" i="30"/>
  <c r="I10" i="30" s="1"/>
  <c r="G13" i="30"/>
  <c r="I13" i="30" s="1"/>
  <c r="P41" i="28"/>
  <c r="R41" i="28" s="1"/>
  <c r="P10" i="28"/>
  <c r="J42" i="28"/>
  <c r="H27" i="30" l="1"/>
  <c r="G27" i="30"/>
  <c r="F27" i="30"/>
  <c r="E27" i="30"/>
  <c r="D27" i="30"/>
  <c r="C27" i="30"/>
  <c r="I24" i="30"/>
  <c r="H15" i="30"/>
  <c r="G15" i="30"/>
  <c r="F15" i="30"/>
  <c r="E15" i="30"/>
  <c r="D15" i="30"/>
  <c r="C15" i="30"/>
  <c r="H23" i="29"/>
  <c r="G23" i="29"/>
  <c r="F23" i="29"/>
  <c r="E23" i="29"/>
  <c r="D23" i="29"/>
  <c r="C23" i="29"/>
  <c r="I19" i="29"/>
  <c r="H10" i="29"/>
  <c r="G10" i="29"/>
  <c r="F10" i="29"/>
  <c r="E10" i="29"/>
  <c r="D10" i="29"/>
  <c r="C10" i="29"/>
  <c r="I7" i="29"/>
  <c r="I23" i="29" l="1"/>
  <c r="I10" i="29"/>
  <c r="I27" i="30"/>
  <c r="I15" i="30"/>
  <c r="D42" i="28"/>
  <c r="E42" i="28"/>
  <c r="F42" i="28"/>
  <c r="G42" i="28"/>
  <c r="H42" i="28"/>
  <c r="I42" i="28"/>
  <c r="K42" i="28"/>
  <c r="L42" i="28"/>
  <c r="M42" i="28"/>
  <c r="N42" i="28"/>
  <c r="O42" i="28"/>
  <c r="Q42" i="28"/>
  <c r="N42" i="1"/>
  <c r="O42" i="1"/>
  <c r="P42" i="1"/>
  <c r="Q42" i="1"/>
  <c r="R42" i="1"/>
  <c r="P40" i="28" l="1"/>
  <c r="P38" i="28"/>
  <c r="P37" i="28"/>
  <c r="P36" i="28"/>
  <c r="P35" i="28"/>
  <c r="P34" i="28"/>
  <c r="P33" i="28"/>
  <c r="P32" i="28"/>
  <c r="P31" i="28"/>
  <c r="P30" i="28"/>
  <c r="P29" i="28"/>
  <c r="P28" i="28"/>
  <c r="P27" i="28"/>
  <c r="P26" i="28"/>
  <c r="P25" i="28"/>
  <c r="P24" i="28"/>
  <c r="P23" i="28"/>
  <c r="P22" i="28"/>
  <c r="P21" i="28"/>
  <c r="P20" i="28"/>
  <c r="P19" i="28"/>
  <c r="P18" i="28"/>
  <c r="P17" i="28"/>
  <c r="R17" i="28" s="1"/>
  <c r="P16" i="28"/>
  <c r="P15" i="28"/>
  <c r="P14" i="28"/>
  <c r="P13" i="28"/>
  <c r="P12" i="28"/>
  <c r="P11" i="28"/>
  <c r="P9" i="28"/>
  <c r="P8" i="28"/>
  <c r="P7" i="28"/>
  <c r="R7" i="28" s="1"/>
  <c r="P42" i="28" l="1"/>
  <c r="R40" i="28"/>
  <c r="R38" i="28"/>
  <c r="R37" i="28"/>
  <c r="R36" i="28"/>
  <c r="R35" i="28"/>
  <c r="R34" i="28"/>
  <c r="R33" i="28"/>
  <c r="R32" i="28"/>
  <c r="R31" i="28"/>
  <c r="R30" i="28"/>
  <c r="R29" i="28"/>
  <c r="R28" i="28"/>
  <c r="R27" i="28"/>
  <c r="R26" i="28"/>
  <c r="R25" i="28"/>
  <c r="R24" i="28"/>
  <c r="R23" i="28"/>
  <c r="R22" i="28"/>
  <c r="R21" i="28"/>
  <c r="R20" i="28"/>
  <c r="R19" i="28"/>
  <c r="R18" i="28"/>
  <c r="R16" i="28"/>
  <c r="R15" i="28"/>
  <c r="R14" i="28"/>
  <c r="R13" i="28"/>
  <c r="R12" i="28"/>
  <c r="J42" i="1"/>
  <c r="B42" i="28" l="1"/>
  <c r="C42" i="28"/>
  <c r="B42" i="1"/>
  <c r="C42" i="1"/>
  <c r="D42" i="1"/>
  <c r="E42" i="1"/>
  <c r="F42" i="1"/>
  <c r="G42" i="1"/>
  <c r="H42" i="1"/>
  <c r="I42" i="1"/>
  <c r="K42" i="1"/>
  <c r="L42" i="1"/>
  <c r="M42" i="1"/>
  <c r="R11" i="28"/>
  <c r="R10" i="28"/>
  <c r="R9" i="28"/>
  <c r="R8" i="28"/>
  <c r="R42" i="28" l="1"/>
</calcChain>
</file>

<file path=xl/sharedStrings.xml><?xml version="1.0" encoding="utf-8"?>
<sst xmlns="http://schemas.openxmlformats.org/spreadsheetml/2006/main" count="217" uniqueCount="89">
  <si>
    <t>CO. TOTAL</t>
  </si>
  <si>
    <t>REP</t>
  </si>
  <si>
    <t>VOTING</t>
  </si>
  <si>
    <t>STATISTICS</t>
  </si>
  <si>
    <t>Precinct</t>
  </si>
  <si>
    <t>Total Number of Registered Voters at Cutoff</t>
  </si>
  <si>
    <t>Number Election
Day Registrants</t>
  </si>
  <si>
    <t>% of Registered
Voters That Voted</t>
  </si>
  <si>
    <t>Total Number of
Registered Voters</t>
  </si>
  <si>
    <t>Number of
Ballots Cast</t>
  </si>
  <si>
    <t>UNITED STATES</t>
  </si>
  <si>
    <t>PRESIDENT</t>
  </si>
  <si>
    <t>CON</t>
  </si>
  <si>
    <t>J.R. Myers</t>
  </si>
  <si>
    <t>DEM</t>
  </si>
  <si>
    <t>Michael Bennet</t>
  </si>
  <si>
    <t>Michael R. Bloomberg</t>
  </si>
  <si>
    <t>Cory Booker</t>
  </si>
  <si>
    <t>Steve Burke</t>
  </si>
  <si>
    <t>Pete Buttigieg</t>
  </si>
  <si>
    <t>Roque De La Fuente</t>
  </si>
  <si>
    <t>Tulsi Gabbard</t>
  </si>
  <si>
    <t>Amy Klobuchar</t>
  </si>
  <si>
    <t>Deval Patrick</t>
  </si>
  <si>
    <t>Bernie Sanders</t>
  </si>
  <si>
    <t>Tom Steyer</t>
  </si>
  <si>
    <t>Elizabeth Warren</t>
  </si>
  <si>
    <t>Marianne Williamson</t>
  </si>
  <si>
    <t>Andrew Yang</t>
  </si>
  <si>
    <t>Roque "Rocky" De La Fuente</t>
  </si>
  <si>
    <t>Bob Ely</t>
  </si>
  <si>
    <t>Matthew John Matern</t>
  </si>
  <si>
    <t>Donald J Trump</t>
  </si>
  <si>
    <t>Joe Walsh</t>
  </si>
  <si>
    <t>Bill Weld</t>
  </si>
  <si>
    <t>Don Blankenship</t>
  </si>
  <si>
    <t>Daniel Clyde Cummings</t>
  </si>
  <si>
    <t>Charles Kraut</t>
  </si>
  <si>
    <t>Sheila "Samm" Tittle</t>
  </si>
  <si>
    <t>Moscow 1</t>
  </si>
  <si>
    <t>Moscow 2</t>
  </si>
  <si>
    <t>Moscow 3</t>
  </si>
  <si>
    <t>Moscow 4</t>
  </si>
  <si>
    <t>Moscow 5</t>
  </si>
  <si>
    <t>Moscow 6</t>
  </si>
  <si>
    <t>Moscow 7</t>
  </si>
  <si>
    <t>Moscow 8</t>
  </si>
  <si>
    <t>Moscow 9</t>
  </si>
  <si>
    <t>Moscow 10</t>
  </si>
  <si>
    <t>Moscow 11</t>
  </si>
  <si>
    <t>Moscow 12</t>
  </si>
  <si>
    <t>Moscow 13</t>
  </si>
  <si>
    <t>Moscow 14</t>
  </si>
  <si>
    <t>Moscow 15</t>
  </si>
  <si>
    <t>Moscow 16</t>
  </si>
  <si>
    <t>Moscow 17</t>
  </si>
  <si>
    <t>Moscow 18</t>
  </si>
  <si>
    <t>Deary 19</t>
  </si>
  <si>
    <t>Farmington 20</t>
  </si>
  <si>
    <t>Genesee 21</t>
  </si>
  <si>
    <t>Harvard 22</t>
  </si>
  <si>
    <t>Juliaetta 23</t>
  </si>
  <si>
    <t>Kendrick 24</t>
  </si>
  <si>
    <t>Linden 25</t>
  </si>
  <si>
    <t>Palouse 26</t>
  </si>
  <si>
    <t>Potlatch 27</t>
  </si>
  <si>
    <t>Princeton 28</t>
  </si>
  <si>
    <t>Cora 31</t>
  </si>
  <si>
    <t>Bovill 32</t>
  </si>
  <si>
    <t>Onaway 37</t>
  </si>
  <si>
    <t>Absentee 36</t>
  </si>
  <si>
    <t>Viola 30</t>
  </si>
  <si>
    <t>Joseph R. Biden</t>
  </si>
  <si>
    <t>Juliάn Castro</t>
  </si>
  <si>
    <t>John K. Delaney</t>
  </si>
  <si>
    <t>Don J. Grundmann</t>
  </si>
  <si>
    <t>Supplemental Levy</t>
  </si>
  <si>
    <t>IN FAVOR OF</t>
  </si>
  <si>
    <t>AGAINST</t>
  </si>
  <si>
    <t>Genesee</t>
  </si>
  <si>
    <t>Joint School Dist. No. 282</t>
  </si>
  <si>
    <t>Kendrick</t>
  </si>
  <si>
    <t>Joint School Dist. No. 283</t>
  </si>
  <si>
    <t>Potlatch</t>
  </si>
  <si>
    <t>Joint School Dist. No. 285</t>
  </si>
  <si>
    <t xml:space="preserve">Troy </t>
  </si>
  <si>
    <t>Joint School Dist. No. 287</t>
  </si>
  <si>
    <t>Troy North 29</t>
  </si>
  <si>
    <t>Troy South 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</si>
</sst>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i/>
      <sz val="10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name val="Helv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3" fontId="2" fillId="0" borderId="1" xfId="0" applyNumberFormat="1" applyFont="1" applyFill="1" applyBorder="1" applyAlignment="1" applyProtection="1">
      <alignment horizontal="left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2" xfId="0" applyFont="1" applyFill="1" applyBorder="1" applyAlignment="1" applyProtection="1">
      <alignment horizontal="center" vertical="center" textRotation="90" wrapText="1"/>
    </xf>
    <xf numFmtId="3" fontId="4" fillId="0" borderId="2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6" xfId="0" applyNumberFormat="1" applyFont="1" applyFill="1" applyBorder="1" applyAlignment="1" applyProtection="1">
      <alignment horizontal="left"/>
    </xf>
    <xf numFmtId="3" fontId="2" fillId="2" borderId="7" xfId="0" applyNumberFormat="1" applyFont="1" applyFill="1" applyBorder="1" applyAlignment="1" applyProtection="1"/>
    <xf numFmtId="3" fontId="2" fillId="2" borderId="8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2" xfId="0" applyNumberFormat="1" applyFont="1" applyBorder="1" applyAlignment="1" applyProtection="1">
      <alignment horizontal="center"/>
    </xf>
    <xf numFmtId="3" fontId="2" fillId="0" borderId="9" xfId="0" applyNumberFormat="1" applyFont="1" applyBorder="1" applyAlignment="1" applyProtection="1">
      <alignment horizontal="center"/>
      <protection locked="0"/>
    </xf>
    <xf numFmtId="3" fontId="2" fillId="0" borderId="10" xfId="0" applyNumberFormat="1" applyFont="1" applyBorder="1" applyAlignment="1" applyProtection="1">
      <alignment horizontal="center"/>
      <protection locked="0"/>
    </xf>
    <xf numFmtId="3" fontId="2" fillId="0" borderId="11" xfId="0" applyNumberFormat="1" applyFont="1" applyBorder="1" applyAlignment="1" applyProtection="1">
      <alignment horizontal="center"/>
      <protection locked="0"/>
    </xf>
    <xf numFmtId="0" fontId="2" fillId="0" borderId="12" xfId="0" applyFont="1" applyFill="1" applyBorder="1" applyAlignment="1" applyProtection="1">
      <alignment horizontal="left"/>
    </xf>
    <xf numFmtId="0" fontId="3" fillId="0" borderId="13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4" xfId="0" applyFont="1" applyFill="1" applyBorder="1" applyAlignment="1" applyProtection="1"/>
    <xf numFmtId="0" fontId="2" fillId="0" borderId="14" xfId="0" applyFont="1" applyFill="1" applyBorder="1" applyAlignment="1" applyProtection="1">
      <alignment horizontal="left"/>
    </xf>
    <xf numFmtId="0" fontId="3" fillId="0" borderId="15" xfId="0" applyFont="1" applyFill="1" applyBorder="1" applyAlignment="1" applyProtection="1">
      <alignment horizontal="center" vertical="center"/>
    </xf>
    <xf numFmtId="3" fontId="2" fillId="0" borderId="16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Fill="1" applyBorder="1" applyAlignment="1" applyProtection="1">
      <protection locked="0"/>
    </xf>
    <xf numFmtId="3" fontId="4" fillId="0" borderId="0" xfId="0" applyNumberFormat="1" applyFont="1" applyFill="1" applyBorder="1" applyAlignment="1" applyProtection="1">
      <alignment horizontal="left"/>
    </xf>
    <xf numFmtId="0" fontId="2" fillId="0" borderId="0" xfId="0" applyFont="1" applyBorder="1" applyAlignment="1" applyProtection="1">
      <protection locked="0"/>
    </xf>
    <xf numFmtId="3" fontId="2" fillId="0" borderId="10" xfId="0" applyNumberFormat="1" applyFont="1" applyBorder="1" applyAlignment="1" applyProtection="1">
      <alignment horizontal="center"/>
    </xf>
    <xf numFmtId="3" fontId="3" fillId="2" borderId="7" xfId="0" applyNumberFormat="1" applyFont="1" applyFill="1" applyBorder="1" applyAlignment="1" applyProtection="1">
      <alignment horizontal="left"/>
    </xf>
    <xf numFmtId="3" fontId="2" fillId="0" borderId="17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Border="1" applyAlignment="1" applyProtection="1">
      <alignment horizontal="center"/>
    </xf>
    <xf numFmtId="3" fontId="4" fillId="0" borderId="18" xfId="0" applyNumberFormat="1" applyFont="1" applyBorder="1" applyAlignment="1" applyProtection="1">
      <alignment horizontal="center"/>
    </xf>
    <xf numFmtId="10" fontId="4" fillId="0" borderId="2" xfId="0" applyNumberFormat="1" applyFont="1" applyBorder="1" applyAlignment="1" applyProtection="1">
      <alignment horizontal="center"/>
    </xf>
    <xf numFmtId="3" fontId="2" fillId="0" borderId="19" xfId="0" applyNumberFormat="1" applyFont="1" applyFill="1" applyBorder="1" applyAlignment="1" applyProtection="1">
      <alignment horizontal="center"/>
      <protection locked="0"/>
    </xf>
    <xf numFmtId="3" fontId="2" fillId="0" borderId="20" xfId="0" applyNumberFormat="1" applyFont="1" applyFill="1" applyBorder="1" applyAlignment="1" applyProtection="1">
      <alignment horizontal="center"/>
      <protection locked="0"/>
    </xf>
    <xf numFmtId="3" fontId="2" fillId="0" borderId="21" xfId="0" applyNumberFormat="1" applyFont="1" applyFill="1" applyBorder="1" applyAlignment="1" applyProtection="1">
      <alignment horizontal="center"/>
      <protection locked="0"/>
    </xf>
    <xf numFmtId="3" fontId="2" fillId="0" borderId="22" xfId="0" applyNumberFormat="1" applyFont="1" applyFill="1" applyBorder="1" applyAlignment="1" applyProtection="1">
      <alignment horizontal="center"/>
      <protection locked="0"/>
    </xf>
    <xf numFmtId="3" fontId="2" fillId="0" borderId="16" xfId="0" applyNumberFormat="1" applyFont="1" applyFill="1" applyBorder="1" applyAlignment="1" applyProtection="1">
      <alignment horizontal="center"/>
      <protection locked="0"/>
    </xf>
    <xf numFmtId="3" fontId="2" fillId="0" borderId="23" xfId="0" applyNumberFormat="1" applyFont="1" applyFill="1" applyBorder="1" applyAlignment="1" applyProtection="1">
      <alignment horizontal="center"/>
      <protection locked="0"/>
    </xf>
    <xf numFmtId="3" fontId="2" fillId="0" borderId="23" xfId="0" applyNumberFormat="1" applyFont="1" applyBorder="1" applyAlignment="1" applyProtection="1">
      <alignment horizontal="center"/>
      <protection locked="0"/>
    </xf>
    <xf numFmtId="164" fontId="2" fillId="0" borderId="10" xfId="0" applyNumberFormat="1" applyFont="1" applyFill="1" applyBorder="1" applyAlignment="1" applyProtection="1">
      <alignment horizontal="center"/>
    </xf>
    <xf numFmtId="3" fontId="2" fillId="0" borderId="11" xfId="0" applyNumberFormat="1" applyFont="1" applyBorder="1" applyAlignment="1" applyProtection="1">
      <alignment horizontal="center"/>
    </xf>
    <xf numFmtId="164" fontId="2" fillId="0" borderId="11" xfId="0" applyNumberFormat="1" applyFont="1" applyFill="1" applyBorder="1" applyAlignment="1" applyProtection="1">
      <alignment horizontal="center"/>
    </xf>
    <xf numFmtId="3" fontId="2" fillId="0" borderId="28" xfId="0" applyNumberFormat="1" applyFont="1" applyBorder="1" applyAlignment="1" applyProtection="1">
      <alignment horizontal="center"/>
      <protection locked="0"/>
    </xf>
    <xf numFmtId="3" fontId="2" fillId="0" borderId="29" xfId="0" applyNumberFormat="1" applyFont="1" applyFill="1" applyBorder="1" applyAlignment="1" applyProtection="1">
      <alignment horizontal="center"/>
      <protection locked="0"/>
    </xf>
    <xf numFmtId="3" fontId="2" fillId="0" borderId="30" xfId="0" applyNumberFormat="1" applyFont="1" applyFill="1" applyBorder="1" applyAlignment="1" applyProtection="1">
      <alignment horizontal="center"/>
      <protection locked="0"/>
    </xf>
    <xf numFmtId="3" fontId="2" fillId="0" borderId="31" xfId="0" applyNumberFormat="1" applyFont="1" applyFill="1" applyBorder="1" applyAlignment="1" applyProtection="1">
      <alignment horizontal="center"/>
      <protection locked="0"/>
    </xf>
    <xf numFmtId="3" fontId="2" fillId="0" borderId="32" xfId="0" applyNumberFormat="1" applyFont="1" applyFill="1" applyBorder="1" applyAlignment="1" applyProtection="1">
      <alignment horizontal="center"/>
      <protection locked="0"/>
    </xf>
    <xf numFmtId="3" fontId="2" fillId="0" borderId="33" xfId="0" applyNumberFormat="1" applyFont="1" applyFill="1" applyBorder="1" applyAlignment="1" applyProtection="1">
      <alignment horizontal="center"/>
      <protection locked="0"/>
    </xf>
    <xf numFmtId="3" fontId="2" fillId="0" borderId="34" xfId="0" applyNumberFormat="1" applyFont="1" applyBorder="1" applyAlignment="1" applyProtection="1">
      <alignment horizontal="center"/>
      <protection locked="0"/>
    </xf>
    <xf numFmtId="3" fontId="2" fillId="0" borderId="35" xfId="0" applyNumberFormat="1" applyFont="1" applyFill="1" applyBorder="1" applyAlignment="1" applyProtection="1">
      <alignment horizontal="left"/>
    </xf>
    <xf numFmtId="3" fontId="5" fillId="0" borderId="19" xfId="0" applyNumberFormat="1" applyFont="1" applyFill="1" applyBorder="1" applyAlignment="1" applyProtection="1">
      <alignment horizontal="center"/>
      <protection locked="0"/>
    </xf>
    <xf numFmtId="0" fontId="6" fillId="0" borderId="13" xfId="0" applyFont="1" applyBorder="1"/>
    <xf numFmtId="0" fontId="6" fillId="0" borderId="2" xfId="0" applyFont="1" applyBorder="1" applyAlignment="1">
      <alignment horizontal="center"/>
    </xf>
    <xf numFmtId="0" fontId="7" fillId="0" borderId="1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textRotation="90"/>
    </xf>
    <xf numFmtId="0" fontId="3" fillId="0" borderId="24" xfId="0" applyFont="1" applyFill="1" applyBorder="1" applyAlignment="1" applyProtection="1"/>
    <xf numFmtId="0" fontId="3" fillId="0" borderId="25" xfId="0" applyFont="1" applyFill="1" applyBorder="1" applyAlignment="1" applyProtection="1"/>
    <xf numFmtId="0" fontId="3" fillId="0" borderId="26" xfId="0" applyFont="1" applyFill="1" applyBorder="1" applyAlignment="1" applyProtection="1"/>
    <xf numFmtId="3" fontId="2" fillId="0" borderId="36" xfId="0" applyNumberFormat="1" applyFont="1" applyBorder="1" applyAlignment="1" applyProtection="1">
      <alignment horizontal="center"/>
      <protection locked="0"/>
    </xf>
    <xf numFmtId="3" fontId="2" fillId="0" borderId="37" xfId="0" applyNumberFormat="1" applyFont="1" applyBorder="1" applyAlignment="1" applyProtection="1">
      <alignment horizontal="center"/>
      <protection locked="0"/>
    </xf>
    <xf numFmtId="3" fontId="2" fillId="0" borderId="19" xfId="0" applyNumberFormat="1" applyFont="1" applyBorder="1" applyAlignment="1" applyProtection="1">
      <alignment horizontal="center"/>
      <protection locked="0"/>
    </xf>
    <xf numFmtId="3" fontId="2" fillId="0" borderId="32" xfId="0" applyNumberFormat="1" applyFont="1" applyBorder="1" applyAlignment="1" applyProtection="1">
      <alignment horizontal="center"/>
      <protection locked="0"/>
    </xf>
    <xf numFmtId="0" fontId="2" fillId="0" borderId="24" xfId="0" applyFont="1" applyBorder="1" applyAlignment="1" applyProtection="1">
      <alignment horizontal="left"/>
      <protection locked="0"/>
    </xf>
    <xf numFmtId="0" fontId="2" fillId="0" borderId="14" xfId="0" applyFont="1" applyBorder="1" applyAlignment="1">
      <alignment horizontal="left"/>
    </xf>
    <xf numFmtId="0" fontId="3" fillId="0" borderId="14" xfId="0" applyFont="1" applyBorder="1"/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3" fillId="0" borderId="1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 textRotation="90" wrapText="1"/>
    </xf>
    <xf numFmtId="1" fontId="2" fillId="0" borderId="2" xfId="0" applyNumberFormat="1" applyFont="1" applyBorder="1" applyAlignment="1">
      <alignment horizontal="center" vertical="center" textRotation="90" wrapText="1"/>
    </xf>
    <xf numFmtId="3" fontId="3" fillId="2" borderId="6" xfId="0" applyNumberFormat="1" applyFont="1" applyFill="1" applyBorder="1" applyAlignment="1">
      <alignment horizontal="left"/>
    </xf>
    <xf numFmtId="3" fontId="2" fillId="2" borderId="7" xfId="0" applyNumberFormat="1" applyFont="1" applyFill="1" applyBorder="1"/>
    <xf numFmtId="3" fontId="2" fillId="2" borderId="38" xfId="0" applyNumberFormat="1" applyFont="1" applyFill="1" applyBorder="1"/>
    <xf numFmtId="3" fontId="2" fillId="2" borderId="8" xfId="0" applyNumberFormat="1" applyFont="1" applyFill="1" applyBorder="1"/>
    <xf numFmtId="3" fontId="2" fillId="0" borderId="9" xfId="0" applyNumberFormat="1" applyFont="1" applyBorder="1" applyAlignment="1">
      <alignment horizontal="center"/>
    </xf>
    <xf numFmtId="164" fontId="2" fillId="0" borderId="39" xfId="0" applyNumberFormat="1" applyFont="1" applyBorder="1" applyAlignment="1">
      <alignment horizontal="center"/>
    </xf>
    <xf numFmtId="3" fontId="2" fillId="0" borderId="20" xfId="0" applyNumberFormat="1" applyFont="1" applyBorder="1" applyAlignment="1" applyProtection="1">
      <alignment horizontal="center"/>
      <protection locked="0"/>
    </xf>
    <xf numFmtId="3" fontId="2" fillId="0" borderId="39" xfId="0" applyNumberFormat="1" applyFont="1" applyBorder="1" applyAlignment="1" applyProtection="1">
      <alignment horizontal="center"/>
      <protection locked="0"/>
    </xf>
    <xf numFmtId="3" fontId="2" fillId="0" borderId="40" xfId="0" applyNumberFormat="1" applyFont="1" applyBorder="1" applyAlignment="1" applyProtection="1">
      <alignment horizontal="center"/>
      <protection locked="0"/>
    </xf>
    <xf numFmtId="3" fontId="2" fillId="0" borderId="40" xfId="0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left"/>
    </xf>
    <xf numFmtId="3" fontId="4" fillId="0" borderId="2" xfId="0" applyNumberFormat="1" applyFont="1" applyBorder="1" applyAlignment="1">
      <alignment horizontal="center"/>
    </xf>
    <xf numFmtId="10" fontId="4" fillId="0" borderId="2" xfId="0" applyNumberFormat="1" applyFont="1" applyBorder="1" applyAlignment="1">
      <alignment horizontal="center"/>
    </xf>
    <xf numFmtId="3" fontId="2" fillId="3" borderId="11" xfId="0" applyNumberFormat="1" applyFont="1" applyFill="1" applyBorder="1" applyAlignment="1" applyProtection="1">
      <alignment horizontal="center"/>
    </xf>
    <xf numFmtId="3" fontId="2" fillId="3" borderId="17" xfId="0" applyNumberFormat="1" applyFont="1" applyFill="1" applyBorder="1" applyAlignment="1" applyProtection="1">
      <alignment horizontal="center"/>
      <protection locked="0"/>
    </xf>
    <xf numFmtId="3" fontId="2" fillId="3" borderId="11" xfId="0" applyNumberFormat="1" applyFont="1" applyFill="1" applyBorder="1" applyAlignment="1" applyProtection="1">
      <alignment horizontal="center"/>
      <protection locked="0"/>
    </xf>
    <xf numFmtId="164" fontId="2" fillId="3" borderId="11" xfId="0" applyNumberFormat="1" applyFont="1" applyFill="1" applyBorder="1" applyAlignment="1" applyProtection="1">
      <alignment horizontal="center"/>
    </xf>
    <xf numFmtId="3" fontId="2" fillId="3" borderId="40" xfId="0" applyNumberFormat="1" applyFont="1" applyFill="1" applyBorder="1" applyAlignment="1" applyProtection="1">
      <alignment horizontal="center"/>
      <protection locked="0"/>
    </xf>
    <xf numFmtId="0" fontId="0" fillId="3" borderId="0" xfId="0" applyFill="1"/>
    <xf numFmtId="164" fontId="2" fillId="3" borderId="39" xfId="0" applyNumberFormat="1" applyFont="1" applyFill="1" applyBorder="1" applyAlignment="1">
      <alignment horizontal="center"/>
    </xf>
    <xf numFmtId="3" fontId="2" fillId="3" borderId="39" xfId="0" applyNumberFormat="1" applyFont="1" applyFill="1" applyBorder="1" applyAlignment="1" applyProtection="1">
      <alignment horizontal="center"/>
      <protection locked="0"/>
    </xf>
    <xf numFmtId="3" fontId="2" fillId="3" borderId="40" xfId="0" applyNumberFormat="1" applyFont="1" applyFill="1" applyBorder="1" applyAlignment="1">
      <alignment horizontal="center"/>
    </xf>
    <xf numFmtId="3" fontId="2" fillId="0" borderId="39" xfId="0" applyNumberFormat="1" applyFont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/>
    </xf>
    <xf numFmtId="0" fontId="2" fillId="0" borderId="4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center"/>
    </xf>
    <xf numFmtId="0" fontId="3" fillId="0" borderId="25" xfId="0" applyFont="1" applyFill="1" applyBorder="1" applyAlignment="1" applyProtection="1">
      <alignment horizontal="center"/>
    </xf>
    <xf numFmtId="0" fontId="2" fillId="0" borderId="24" xfId="0" applyFont="1" applyFill="1" applyBorder="1" applyAlignment="1" applyProtection="1">
      <alignment horizontal="center"/>
    </xf>
    <xf numFmtId="0" fontId="2" fillId="0" borderId="25" xfId="0" applyFont="1" applyFill="1" applyBorder="1" applyAlignment="1" applyProtection="1">
      <alignment horizontal="center"/>
    </xf>
    <xf numFmtId="0" fontId="2" fillId="0" borderId="26" xfId="0" applyFont="1" applyFill="1" applyBorder="1" applyAlignment="1" applyProtection="1">
      <alignment horizontal="center"/>
    </xf>
    <xf numFmtId="0" fontId="8" fillId="0" borderId="3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3"/>
  <sheetViews>
    <sheetView tabSelected="1" zoomScaleNormal="100" zoomScaleSheetLayoutView="100" workbookViewId="0">
      <selection activeCell="N46" sqref="N46"/>
    </sheetView>
  </sheetViews>
  <sheetFormatPr defaultColWidth="9.140625" defaultRowHeight="12.75" x14ac:dyDescent="0.2"/>
  <cols>
    <col min="1" max="1" width="10.7109375" style="11" customWidth="1"/>
    <col min="2" max="6" width="6.42578125" style="11" customWidth="1"/>
    <col min="7" max="14" width="6.42578125" style="25" customWidth="1"/>
    <col min="15" max="18" width="6.42578125" style="5" customWidth="1"/>
    <col min="19" max="16384" width="9.140625" style="5"/>
  </cols>
  <sheetData>
    <row r="1" spans="1:18" x14ac:dyDescent="0.2">
      <c r="A1" s="16"/>
      <c r="B1" s="55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7"/>
    </row>
    <row r="2" spans="1:18" s="18" customFormat="1" x14ac:dyDescent="0.2">
      <c r="A2" s="17"/>
      <c r="B2" s="98" t="s">
        <v>10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100"/>
    </row>
    <row r="3" spans="1:18" s="18" customFormat="1" x14ac:dyDescent="0.2">
      <c r="A3" s="19"/>
      <c r="B3" s="95" t="s">
        <v>11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7"/>
    </row>
    <row r="4" spans="1:18" x14ac:dyDescent="0.2">
      <c r="A4" s="51"/>
      <c r="B4" s="52" t="s">
        <v>14</v>
      </c>
      <c r="C4" s="52" t="s">
        <v>14</v>
      </c>
      <c r="D4" s="52" t="s">
        <v>14</v>
      </c>
      <c r="E4" s="52" t="s">
        <v>14</v>
      </c>
      <c r="F4" s="52" t="s">
        <v>14</v>
      </c>
      <c r="G4" s="52" t="s">
        <v>14</v>
      </c>
      <c r="H4" s="52" t="s">
        <v>14</v>
      </c>
      <c r="I4" s="52" t="s">
        <v>14</v>
      </c>
      <c r="J4" s="52" t="s">
        <v>14</v>
      </c>
      <c r="K4" s="52" t="s">
        <v>14</v>
      </c>
      <c r="L4" s="52" t="s">
        <v>14</v>
      </c>
      <c r="M4" s="52" t="s">
        <v>14</v>
      </c>
      <c r="N4" s="52" t="s">
        <v>14</v>
      </c>
      <c r="O4" s="52" t="s">
        <v>14</v>
      </c>
      <c r="P4" s="52" t="s">
        <v>14</v>
      </c>
      <c r="Q4" s="52" t="s">
        <v>14</v>
      </c>
      <c r="R4" s="52" t="s">
        <v>14</v>
      </c>
    </row>
    <row r="5" spans="1:18" s="6" customFormat="1" ht="84.75" thickBot="1" x14ac:dyDescent="0.25">
      <c r="A5" s="53" t="s">
        <v>4</v>
      </c>
      <c r="B5" s="54" t="s">
        <v>15</v>
      </c>
      <c r="C5" s="54" t="s">
        <v>72</v>
      </c>
      <c r="D5" s="54" t="s">
        <v>16</v>
      </c>
      <c r="E5" s="54" t="s">
        <v>17</v>
      </c>
      <c r="F5" s="54" t="s">
        <v>18</v>
      </c>
      <c r="G5" s="54" t="s">
        <v>19</v>
      </c>
      <c r="H5" s="54" t="s">
        <v>73</v>
      </c>
      <c r="I5" s="54" t="s">
        <v>20</v>
      </c>
      <c r="J5" s="54" t="s">
        <v>74</v>
      </c>
      <c r="K5" s="54" t="s">
        <v>21</v>
      </c>
      <c r="L5" s="54" t="s">
        <v>22</v>
      </c>
      <c r="M5" s="54" t="s">
        <v>23</v>
      </c>
      <c r="N5" s="54" t="s">
        <v>24</v>
      </c>
      <c r="O5" s="54" t="s">
        <v>25</v>
      </c>
      <c r="P5" s="54" t="s">
        <v>26</v>
      </c>
      <c r="Q5" s="54" t="s">
        <v>27</v>
      </c>
      <c r="R5" s="54" t="s">
        <v>28</v>
      </c>
    </row>
    <row r="6" spans="1:18" s="10" customFormat="1" ht="13.5" thickBot="1" x14ac:dyDescent="0.25">
      <c r="A6" s="7"/>
      <c r="B6" s="27"/>
      <c r="C6" s="27"/>
      <c r="D6" s="27"/>
      <c r="E6" s="27"/>
      <c r="F6" s="27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s="10" customFormat="1" x14ac:dyDescent="0.2">
      <c r="A7" s="1" t="s">
        <v>39</v>
      </c>
      <c r="B7" s="50">
        <v>0</v>
      </c>
      <c r="C7" s="34">
        <v>5</v>
      </c>
      <c r="D7" s="36">
        <v>0</v>
      </c>
      <c r="E7" s="43">
        <v>0</v>
      </c>
      <c r="F7" s="36">
        <v>0</v>
      </c>
      <c r="G7" s="22">
        <v>0</v>
      </c>
      <c r="H7" s="22">
        <v>0</v>
      </c>
      <c r="I7" s="22">
        <v>0</v>
      </c>
      <c r="J7" s="22">
        <v>0</v>
      </c>
      <c r="K7" s="22">
        <v>0</v>
      </c>
      <c r="L7" s="22">
        <v>1</v>
      </c>
      <c r="M7" s="22">
        <v>0</v>
      </c>
      <c r="N7" s="22">
        <v>34</v>
      </c>
      <c r="O7" s="22">
        <v>0</v>
      </c>
      <c r="P7" s="22">
        <v>1</v>
      </c>
      <c r="Q7" s="22">
        <v>0</v>
      </c>
      <c r="R7" s="14">
        <v>0</v>
      </c>
    </row>
    <row r="8" spans="1:18" s="10" customFormat="1" x14ac:dyDescent="0.2">
      <c r="A8" s="1" t="s">
        <v>40</v>
      </c>
      <c r="B8" s="33">
        <v>0</v>
      </c>
      <c r="C8" s="35">
        <v>41</v>
      </c>
      <c r="D8" s="45">
        <v>1</v>
      </c>
      <c r="E8" s="44">
        <v>0</v>
      </c>
      <c r="F8" s="37">
        <v>0</v>
      </c>
      <c r="G8" s="38">
        <v>0</v>
      </c>
      <c r="H8" s="38">
        <v>0</v>
      </c>
      <c r="I8" s="38">
        <v>0</v>
      </c>
      <c r="J8" s="38">
        <v>0</v>
      </c>
      <c r="K8" s="38">
        <v>1</v>
      </c>
      <c r="L8" s="38">
        <v>2</v>
      </c>
      <c r="M8" s="38">
        <v>0</v>
      </c>
      <c r="N8" s="38">
        <v>165</v>
      </c>
      <c r="O8" s="38">
        <v>0</v>
      </c>
      <c r="P8" s="38">
        <v>2</v>
      </c>
      <c r="Q8" s="38">
        <v>0</v>
      </c>
      <c r="R8" s="15">
        <v>0</v>
      </c>
    </row>
    <row r="9" spans="1:18" s="10" customFormat="1" x14ac:dyDescent="0.2">
      <c r="A9" s="1" t="s">
        <v>41</v>
      </c>
      <c r="B9" s="33">
        <v>0</v>
      </c>
      <c r="C9" s="35">
        <v>65</v>
      </c>
      <c r="D9" s="45">
        <v>1</v>
      </c>
      <c r="E9" s="44">
        <v>0</v>
      </c>
      <c r="F9" s="37">
        <v>0</v>
      </c>
      <c r="G9" s="38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38">
        <v>96</v>
      </c>
      <c r="O9" s="38">
        <v>0</v>
      </c>
      <c r="P9" s="38">
        <v>1</v>
      </c>
      <c r="Q9" s="38">
        <v>0</v>
      </c>
      <c r="R9" s="15">
        <v>0</v>
      </c>
    </row>
    <row r="10" spans="1:18" s="23" customFormat="1" x14ac:dyDescent="0.2">
      <c r="A10" s="1" t="s">
        <v>42</v>
      </c>
      <c r="B10" s="33">
        <v>0</v>
      </c>
      <c r="C10" s="35">
        <v>73</v>
      </c>
      <c r="D10" s="45">
        <v>0</v>
      </c>
      <c r="E10" s="44">
        <v>0</v>
      </c>
      <c r="F10" s="37">
        <v>0</v>
      </c>
      <c r="G10" s="38">
        <v>0</v>
      </c>
      <c r="H10" s="38">
        <v>0</v>
      </c>
      <c r="I10" s="38">
        <v>0</v>
      </c>
      <c r="J10" s="38">
        <v>0</v>
      </c>
      <c r="K10" s="38">
        <v>2</v>
      </c>
      <c r="L10" s="38">
        <v>0</v>
      </c>
      <c r="M10" s="38">
        <v>0</v>
      </c>
      <c r="N10" s="38">
        <v>97</v>
      </c>
      <c r="O10" s="38">
        <v>0</v>
      </c>
      <c r="P10" s="38">
        <v>4</v>
      </c>
      <c r="Q10" s="38">
        <v>0</v>
      </c>
      <c r="R10" s="15">
        <v>0</v>
      </c>
    </row>
    <row r="11" spans="1:18" s="23" customFormat="1" x14ac:dyDescent="0.2">
      <c r="A11" s="1" t="s">
        <v>43</v>
      </c>
      <c r="B11" s="33">
        <v>0</v>
      </c>
      <c r="C11" s="35">
        <v>84</v>
      </c>
      <c r="D11" s="45">
        <v>1</v>
      </c>
      <c r="E11" s="44">
        <v>0</v>
      </c>
      <c r="F11" s="37">
        <v>0</v>
      </c>
      <c r="G11" s="38">
        <v>0</v>
      </c>
      <c r="H11" s="38">
        <v>0</v>
      </c>
      <c r="I11" s="38">
        <v>0</v>
      </c>
      <c r="J11" s="38">
        <v>0</v>
      </c>
      <c r="K11" s="38">
        <v>3</v>
      </c>
      <c r="L11" s="38">
        <v>0</v>
      </c>
      <c r="M11" s="38">
        <v>0</v>
      </c>
      <c r="N11" s="38">
        <v>80</v>
      </c>
      <c r="O11" s="38">
        <v>0</v>
      </c>
      <c r="P11" s="38">
        <v>4</v>
      </c>
      <c r="Q11" s="38">
        <v>0</v>
      </c>
      <c r="R11" s="15">
        <v>0</v>
      </c>
    </row>
    <row r="12" spans="1:18" s="23" customFormat="1" x14ac:dyDescent="0.2">
      <c r="A12" s="1" t="s">
        <v>44</v>
      </c>
      <c r="B12" s="33">
        <v>0</v>
      </c>
      <c r="C12" s="35">
        <v>59</v>
      </c>
      <c r="D12" s="45">
        <v>2</v>
      </c>
      <c r="E12" s="44">
        <v>0</v>
      </c>
      <c r="F12" s="37">
        <v>0</v>
      </c>
      <c r="G12" s="38">
        <v>3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38">
        <v>199</v>
      </c>
      <c r="O12" s="38">
        <v>0</v>
      </c>
      <c r="P12" s="38">
        <v>3</v>
      </c>
      <c r="Q12" s="38">
        <v>0</v>
      </c>
      <c r="R12" s="15">
        <v>1</v>
      </c>
    </row>
    <row r="13" spans="1:18" s="23" customFormat="1" x14ac:dyDescent="0.2">
      <c r="A13" s="1" t="s">
        <v>45</v>
      </c>
      <c r="B13" s="33">
        <v>0</v>
      </c>
      <c r="C13" s="35">
        <v>47</v>
      </c>
      <c r="D13" s="45">
        <v>0</v>
      </c>
      <c r="E13" s="44">
        <v>0</v>
      </c>
      <c r="F13" s="37">
        <v>0</v>
      </c>
      <c r="G13" s="42">
        <v>2</v>
      </c>
      <c r="H13" s="38">
        <v>0</v>
      </c>
      <c r="I13" s="38">
        <v>0</v>
      </c>
      <c r="J13" s="38">
        <v>0</v>
      </c>
      <c r="K13" s="42">
        <v>7</v>
      </c>
      <c r="L13" s="42">
        <v>0</v>
      </c>
      <c r="M13" s="38">
        <v>0</v>
      </c>
      <c r="N13" s="42">
        <v>86</v>
      </c>
      <c r="O13" s="38">
        <v>0</v>
      </c>
      <c r="P13" s="42">
        <v>2</v>
      </c>
      <c r="Q13" s="38">
        <v>0</v>
      </c>
      <c r="R13" s="15">
        <v>0</v>
      </c>
    </row>
    <row r="14" spans="1:18" s="23" customFormat="1" x14ac:dyDescent="0.2">
      <c r="A14" s="1" t="s">
        <v>46</v>
      </c>
      <c r="B14" s="33">
        <v>0</v>
      </c>
      <c r="C14" s="35">
        <v>23</v>
      </c>
      <c r="D14" s="45">
        <v>0</v>
      </c>
      <c r="E14" s="44">
        <v>0</v>
      </c>
      <c r="F14" s="37">
        <v>0</v>
      </c>
      <c r="G14" s="42">
        <v>1</v>
      </c>
      <c r="H14" s="38">
        <v>0</v>
      </c>
      <c r="I14" s="38">
        <v>0</v>
      </c>
      <c r="J14" s="38">
        <v>0</v>
      </c>
      <c r="K14" s="42">
        <v>0</v>
      </c>
      <c r="L14" s="42">
        <v>1</v>
      </c>
      <c r="M14" s="38">
        <v>0</v>
      </c>
      <c r="N14" s="42">
        <v>274</v>
      </c>
      <c r="O14" s="38">
        <v>0</v>
      </c>
      <c r="P14" s="42">
        <v>3</v>
      </c>
      <c r="Q14" s="38">
        <v>0</v>
      </c>
      <c r="R14" s="15">
        <v>1</v>
      </c>
    </row>
    <row r="15" spans="1:18" s="23" customFormat="1" x14ac:dyDescent="0.2">
      <c r="A15" s="1" t="s">
        <v>47</v>
      </c>
      <c r="B15" s="33">
        <v>0</v>
      </c>
      <c r="C15" s="35">
        <v>124</v>
      </c>
      <c r="D15" s="45">
        <v>1</v>
      </c>
      <c r="E15" s="44">
        <v>0</v>
      </c>
      <c r="F15" s="37">
        <v>0</v>
      </c>
      <c r="G15" s="42">
        <v>0</v>
      </c>
      <c r="H15" s="38">
        <v>0</v>
      </c>
      <c r="I15" s="38">
        <v>0</v>
      </c>
      <c r="J15" s="38">
        <v>0</v>
      </c>
      <c r="K15" s="42">
        <v>0</v>
      </c>
      <c r="L15" s="42">
        <v>2</v>
      </c>
      <c r="M15" s="38">
        <v>0</v>
      </c>
      <c r="N15" s="42">
        <v>61</v>
      </c>
      <c r="O15" s="38">
        <v>0</v>
      </c>
      <c r="P15" s="42">
        <v>5</v>
      </c>
      <c r="Q15" s="38">
        <v>0</v>
      </c>
      <c r="R15" s="15">
        <v>0</v>
      </c>
    </row>
    <row r="16" spans="1:18" s="23" customFormat="1" x14ac:dyDescent="0.2">
      <c r="A16" s="1" t="s">
        <v>48</v>
      </c>
      <c r="B16" s="33">
        <v>0</v>
      </c>
      <c r="C16" s="35">
        <v>91</v>
      </c>
      <c r="D16" s="45">
        <v>0</v>
      </c>
      <c r="E16" s="44">
        <v>0</v>
      </c>
      <c r="F16" s="37">
        <v>0</v>
      </c>
      <c r="G16" s="42">
        <v>3</v>
      </c>
      <c r="H16" s="38">
        <v>0</v>
      </c>
      <c r="I16" s="38">
        <v>0</v>
      </c>
      <c r="J16" s="38">
        <v>0</v>
      </c>
      <c r="K16" s="42">
        <v>2</v>
      </c>
      <c r="L16" s="42">
        <v>2</v>
      </c>
      <c r="M16" s="38">
        <v>0</v>
      </c>
      <c r="N16" s="42">
        <v>135</v>
      </c>
      <c r="O16" s="38">
        <v>0</v>
      </c>
      <c r="P16" s="42">
        <v>5</v>
      </c>
      <c r="Q16" s="38">
        <v>0</v>
      </c>
      <c r="R16" s="15">
        <v>0</v>
      </c>
    </row>
    <row r="17" spans="1:18" s="23" customFormat="1" x14ac:dyDescent="0.2">
      <c r="A17" s="1" t="s">
        <v>49</v>
      </c>
      <c r="B17" s="33">
        <v>0</v>
      </c>
      <c r="C17" s="35">
        <v>92</v>
      </c>
      <c r="D17" s="45">
        <v>0</v>
      </c>
      <c r="E17" s="44">
        <v>0</v>
      </c>
      <c r="F17" s="37">
        <v>0</v>
      </c>
      <c r="G17" s="42">
        <v>0</v>
      </c>
      <c r="H17" s="38">
        <v>0</v>
      </c>
      <c r="I17" s="38">
        <v>0</v>
      </c>
      <c r="J17" s="38">
        <v>0</v>
      </c>
      <c r="K17" s="42">
        <v>0</v>
      </c>
      <c r="L17" s="42">
        <v>2</v>
      </c>
      <c r="M17" s="38">
        <v>0</v>
      </c>
      <c r="N17" s="42">
        <v>113</v>
      </c>
      <c r="O17" s="38">
        <v>0</v>
      </c>
      <c r="P17" s="42">
        <v>6</v>
      </c>
      <c r="Q17" s="38">
        <v>0</v>
      </c>
      <c r="R17" s="15">
        <v>0</v>
      </c>
    </row>
    <row r="18" spans="1:18" s="23" customFormat="1" x14ac:dyDescent="0.2">
      <c r="A18" s="1" t="s">
        <v>50</v>
      </c>
      <c r="B18" s="33">
        <v>0</v>
      </c>
      <c r="C18" s="35">
        <v>64</v>
      </c>
      <c r="D18" s="45">
        <v>1</v>
      </c>
      <c r="E18" s="44">
        <v>0</v>
      </c>
      <c r="F18" s="37">
        <v>0</v>
      </c>
      <c r="G18" s="42">
        <v>0</v>
      </c>
      <c r="H18" s="38">
        <v>0</v>
      </c>
      <c r="I18" s="38">
        <v>0</v>
      </c>
      <c r="J18" s="38">
        <v>0</v>
      </c>
      <c r="K18" s="42">
        <v>0</v>
      </c>
      <c r="L18" s="42">
        <v>0</v>
      </c>
      <c r="M18" s="38">
        <v>0</v>
      </c>
      <c r="N18" s="42">
        <v>79</v>
      </c>
      <c r="O18" s="38">
        <v>0</v>
      </c>
      <c r="P18" s="42">
        <v>1</v>
      </c>
      <c r="Q18" s="38">
        <v>0</v>
      </c>
      <c r="R18" s="15">
        <v>1</v>
      </c>
    </row>
    <row r="19" spans="1:18" s="23" customFormat="1" x14ac:dyDescent="0.2">
      <c r="A19" s="1" t="s">
        <v>51</v>
      </c>
      <c r="B19" s="33">
        <v>0</v>
      </c>
      <c r="C19" s="35">
        <v>90</v>
      </c>
      <c r="D19" s="45">
        <v>0</v>
      </c>
      <c r="E19" s="44">
        <v>0</v>
      </c>
      <c r="F19" s="37">
        <v>0</v>
      </c>
      <c r="G19" s="42">
        <v>1</v>
      </c>
      <c r="H19" s="38">
        <v>0</v>
      </c>
      <c r="I19" s="38">
        <v>0</v>
      </c>
      <c r="J19" s="38">
        <v>0</v>
      </c>
      <c r="K19" s="42">
        <v>0</v>
      </c>
      <c r="L19" s="42">
        <v>0</v>
      </c>
      <c r="M19" s="38">
        <v>0</v>
      </c>
      <c r="N19" s="42">
        <v>77</v>
      </c>
      <c r="O19" s="38">
        <v>0</v>
      </c>
      <c r="P19" s="42">
        <v>2</v>
      </c>
      <c r="Q19" s="38">
        <v>0</v>
      </c>
      <c r="R19" s="15">
        <v>0</v>
      </c>
    </row>
    <row r="20" spans="1:18" s="23" customFormat="1" x14ac:dyDescent="0.2">
      <c r="A20" s="1" t="s">
        <v>52</v>
      </c>
      <c r="B20" s="33">
        <v>0</v>
      </c>
      <c r="C20" s="35">
        <v>67</v>
      </c>
      <c r="D20" s="45">
        <v>1</v>
      </c>
      <c r="E20" s="44">
        <v>0</v>
      </c>
      <c r="F20" s="37">
        <v>0</v>
      </c>
      <c r="G20" s="42">
        <v>0</v>
      </c>
      <c r="H20" s="38">
        <v>0</v>
      </c>
      <c r="I20" s="38">
        <v>0</v>
      </c>
      <c r="J20" s="38">
        <v>0</v>
      </c>
      <c r="K20" s="42">
        <v>4</v>
      </c>
      <c r="L20" s="42">
        <v>0</v>
      </c>
      <c r="M20" s="38">
        <v>0</v>
      </c>
      <c r="N20" s="42">
        <v>164</v>
      </c>
      <c r="O20" s="38">
        <v>0</v>
      </c>
      <c r="P20" s="42">
        <v>6</v>
      </c>
      <c r="Q20" s="38">
        <v>0</v>
      </c>
      <c r="R20" s="15">
        <v>0</v>
      </c>
    </row>
    <row r="21" spans="1:18" s="23" customFormat="1" x14ac:dyDescent="0.2">
      <c r="A21" s="1" t="s">
        <v>53</v>
      </c>
      <c r="B21" s="33">
        <v>0</v>
      </c>
      <c r="C21" s="35">
        <v>112</v>
      </c>
      <c r="D21" s="45">
        <v>2</v>
      </c>
      <c r="E21" s="44">
        <v>0</v>
      </c>
      <c r="F21" s="37">
        <v>0</v>
      </c>
      <c r="G21" s="42">
        <v>2</v>
      </c>
      <c r="H21" s="38">
        <v>0</v>
      </c>
      <c r="I21" s="38">
        <v>0</v>
      </c>
      <c r="J21" s="38">
        <v>0</v>
      </c>
      <c r="K21" s="42">
        <v>1</v>
      </c>
      <c r="L21" s="42">
        <v>1</v>
      </c>
      <c r="M21" s="38">
        <v>0</v>
      </c>
      <c r="N21" s="42">
        <v>76</v>
      </c>
      <c r="O21" s="38">
        <v>0</v>
      </c>
      <c r="P21" s="42">
        <v>7</v>
      </c>
      <c r="Q21" s="38">
        <v>0</v>
      </c>
      <c r="R21" s="15">
        <v>0</v>
      </c>
    </row>
    <row r="22" spans="1:18" s="23" customFormat="1" x14ac:dyDescent="0.2">
      <c r="A22" s="1" t="s">
        <v>54</v>
      </c>
      <c r="B22" s="33">
        <v>0</v>
      </c>
      <c r="C22" s="35">
        <v>31</v>
      </c>
      <c r="D22" s="45">
        <v>0</v>
      </c>
      <c r="E22" s="44">
        <v>0</v>
      </c>
      <c r="F22" s="37">
        <v>0</v>
      </c>
      <c r="G22" s="42">
        <v>0</v>
      </c>
      <c r="H22" s="38">
        <v>0</v>
      </c>
      <c r="I22" s="38">
        <v>0</v>
      </c>
      <c r="J22" s="38">
        <v>0</v>
      </c>
      <c r="K22" s="42">
        <v>0</v>
      </c>
      <c r="L22" s="42">
        <v>0</v>
      </c>
      <c r="M22" s="38">
        <v>0</v>
      </c>
      <c r="N22" s="42">
        <v>240</v>
      </c>
      <c r="O22" s="38">
        <v>0</v>
      </c>
      <c r="P22" s="42">
        <v>5</v>
      </c>
      <c r="Q22" s="38">
        <v>0</v>
      </c>
      <c r="R22" s="15">
        <v>1</v>
      </c>
    </row>
    <row r="23" spans="1:18" s="23" customFormat="1" x14ac:dyDescent="0.2">
      <c r="A23" s="1" t="s">
        <v>55</v>
      </c>
      <c r="B23" s="33">
        <v>0</v>
      </c>
      <c r="C23" s="35">
        <v>83</v>
      </c>
      <c r="D23" s="45">
        <v>0</v>
      </c>
      <c r="E23" s="44">
        <v>0</v>
      </c>
      <c r="F23" s="37">
        <v>0</v>
      </c>
      <c r="G23" s="42">
        <v>0</v>
      </c>
      <c r="H23" s="38">
        <v>0</v>
      </c>
      <c r="I23" s="38">
        <v>0</v>
      </c>
      <c r="J23" s="38">
        <v>0</v>
      </c>
      <c r="K23" s="42">
        <v>0</v>
      </c>
      <c r="L23" s="42">
        <v>1</v>
      </c>
      <c r="M23" s="38">
        <v>0</v>
      </c>
      <c r="N23" s="42">
        <v>54</v>
      </c>
      <c r="O23" s="38">
        <v>0</v>
      </c>
      <c r="P23" s="42">
        <v>7</v>
      </c>
      <c r="Q23" s="38">
        <v>0</v>
      </c>
      <c r="R23" s="15">
        <v>0</v>
      </c>
    </row>
    <row r="24" spans="1:18" s="23" customFormat="1" x14ac:dyDescent="0.2">
      <c r="A24" s="1" t="s">
        <v>56</v>
      </c>
      <c r="B24" s="33">
        <v>0</v>
      </c>
      <c r="C24" s="35">
        <v>26</v>
      </c>
      <c r="D24" s="45">
        <v>0</v>
      </c>
      <c r="E24" s="44">
        <v>0</v>
      </c>
      <c r="F24" s="37">
        <v>0</v>
      </c>
      <c r="G24" s="42">
        <v>1</v>
      </c>
      <c r="H24" s="38">
        <v>0</v>
      </c>
      <c r="I24" s="38">
        <v>0</v>
      </c>
      <c r="J24" s="38">
        <v>0</v>
      </c>
      <c r="K24" s="42">
        <v>3</v>
      </c>
      <c r="L24" s="42">
        <v>0</v>
      </c>
      <c r="M24" s="38">
        <v>0</v>
      </c>
      <c r="N24" s="42">
        <v>171</v>
      </c>
      <c r="O24" s="38">
        <v>0</v>
      </c>
      <c r="P24" s="42">
        <v>3</v>
      </c>
      <c r="Q24" s="38">
        <v>0</v>
      </c>
      <c r="R24" s="15">
        <v>0</v>
      </c>
    </row>
    <row r="25" spans="1:18" s="23" customFormat="1" x14ac:dyDescent="0.2">
      <c r="A25" s="1" t="s">
        <v>57</v>
      </c>
      <c r="B25" s="33">
        <v>0</v>
      </c>
      <c r="C25" s="35">
        <v>32</v>
      </c>
      <c r="D25" s="45">
        <v>1</v>
      </c>
      <c r="E25" s="44">
        <v>0</v>
      </c>
      <c r="F25" s="37">
        <v>0</v>
      </c>
      <c r="G25" s="42">
        <v>2</v>
      </c>
      <c r="H25" s="38">
        <v>0</v>
      </c>
      <c r="I25" s="38">
        <v>0</v>
      </c>
      <c r="J25" s="38">
        <v>0</v>
      </c>
      <c r="K25" s="42">
        <v>0</v>
      </c>
      <c r="L25" s="42">
        <v>0</v>
      </c>
      <c r="M25" s="38">
        <v>0</v>
      </c>
      <c r="N25" s="42">
        <v>18</v>
      </c>
      <c r="O25" s="38">
        <v>0</v>
      </c>
      <c r="P25" s="42">
        <v>1</v>
      </c>
      <c r="Q25" s="38">
        <v>0</v>
      </c>
      <c r="R25" s="15">
        <v>0</v>
      </c>
    </row>
    <row r="26" spans="1:18" s="23" customFormat="1" x14ac:dyDescent="0.2">
      <c r="A26" s="1" t="s">
        <v>58</v>
      </c>
      <c r="B26" s="33">
        <v>0</v>
      </c>
      <c r="C26" s="35">
        <v>2</v>
      </c>
      <c r="D26" s="45">
        <v>0</v>
      </c>
      <c r="E26" s="44">
        <v>0</v>
      </c>
      <c r="F26" s="37">
        <v>0</v>
      </c>
      <c r="G26" s="42">
        <v>0</v>
      </c>
      <c r="H26" s="38">
        <v>0</v>
      </c>
      <c r="I26" s="38">
        <v>0</v>
      </c>
      <c r="J26" s="38">
        <v>0</v>
      </c>
      <c r="K26" s="42">
        <v>0</v>
      </c>
      <c r="L26" s="42">
        <v>0</v>
      </c>
      <c r="M26" s="38">
        <v>0</v>
      </c>
      <c r="N26" s="42">
        <v>0</v>
      </c>
      <c r="O26" s="38">
        <v>0</v>
      </c>
      <c r="P26" s="42">
        <v>0</v>
      </c>
      <c r="Q26" s="38">
        <v>0</v>
      </c>
      <c r="R26" s="15">
        <v>0</v>
      </c>
    </row>
    <row r="27" spans="1:18" s="23" customFormat="1" x14ac:dyDescent="0.2">
      <c r="A27" s="1" t="s">
        <v>59</v>
      </c>
      <c r="B27" s="33">
        <v>0</v>
      </c>
      <c r="C27" s="35">
        <v>53</v>
      </c>
      <c r="D27" s="45">
        <v>0</v>
      </c>
      <c r="E27" s="44">
        <v>0</v>
      </c>
      <c r="F27" s="37">
        <v>0</v>
      </c>
      <c r="G27" s="42">
        <v>1</v>
      </c>
      <c r="H27" s="38">
        <v>0</v>
      </c>
      <c r="I27" s="38">
        <v>0</v>
      </c>
      <c r="J27" s="38">
        <v>0</v>
      </c>
      <c r="K27" s="42">
        <v>2</v>
      </c>
      <c r="L27" s="42">
        <v>0</v>
      </c>
      <c r="M27" s="38">
        <v>0</v>
      </c>
      <c r="N27" s="42">
        <v>41</v>
      </c>
      <c r="O27" s="38">
        <v>0</v>
      </c>
      <c r="P27" s="42">
        <v>3</v>
      </c>
      <c r="Q27" s="38">
        <v>0</v>
      </c>
      <c r="R27" s="15">
        <v>1</v>
      </c>
    </row>
    <row r="28" spans="1:18" s="23" customFormat="1" x14ac:dyDescent="0.2">
      <c r="A28" s="1" t="s">
        <v>60</v>
      </c>
      <c r="B28" s="33">
        <v>0</v>
      </c>
      <c r="C28" s="35">
        <v>4</v>
      </c>
      <c r="D28" s="45">
        <v>0</v>
      </c>
      <c r="E28" s="44">
        <v>0</v>
      </c>
      <c r="F28" s="37">
        <v>0</v>
      </c>
      <c r="G28" s="42">
        <v>0</v>
      </c>
      <c r="H28" s="38">
        <v>0</v>
      </c>
      <c r="I28" s="38">
        <v>0</v>
      </c>
      <c r="J28" s="38">
        <v>0</v>
      </c>
      <c r="K28" s="42">
        <v>0</v>
      </c>
      <c r="L28" s="42">
        <v>0</v>
      </c>
      <c r="M28" s="38">
        <v>0</v>
      </c>
      <c r="N28" s="42">
        <v>4</v>
      </c>
      <c r="O28" s="38">
        <v>0</v>
      </c>
      <c r="P28" s="42">
        <v>0</v>
      </c>
      <c r="Q28" s="38">
        <v>0</v>
      </c>
      <c r="R28" s="15">
        <v>0</v>
      </c>
    </row>
    <row r="29" spans="1:18" s="23" customFormat="1" x14ac:dyDescent="0.2">
      <c r="A29" s="49" t="s">
        <v>61</v>
      </c>
      <c r="B29" s="46">
        <v>0</v>
      </c>
      <c r="C29" s="47">
        <v>20</v>
      </c>
      <c r="D29" s="37">
        <v>0</v>
      </c>
      <c r="E29" s="44">
        <v>0</v>
      </c>
      <c r="F29" s="37">
        <v>0</v>
      </c>
      <c r="G29" s="38">
        <v>1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38">
        <v>14</v>
      </c>
      <c r="O29" s="38">
        <v>0</v>
      </c>
      <c r="P29" s="38">
        <v>1</v>
      </c>
      <c r="Q29" s="38">
        <v>0</v>
      </c>
      <c r="R29" s="15">
        <v>0</v>
      </c>
    </row>
    <row r="30" spans="1:18" s="23" customFormat="1" x14ac:dyDescent="0.2">
      <c r="A30" s="1" t="s">
        <v>62</v>
      </c>
      <c r="B30" s="33">
        <v>0</v>
      </c>
      <c r="C30" s="35">
        <v>28</v>
      </c>
      <c r="D30" s="45">
        <v>0</v>
      </c>
      <c r="E30" s="44">
        <v>0</v>
      </c>
      <c r="F30" s="37">
        <v>0</v>
      </c>
      <c r="G30" s="48">
        <v>1</v>
      </c>
      <c r="H30" s="38">
        <v>0</v>
      </c>
      <c r="I30" s="38">
        <v>0</v>
      </c>
      <c r="J30" s="38">
        <v>0</v>
      </c>
      <c r="K30" s="48">
        <v>0</v>
      </c>
      <c r="L30" s="48">
        <v>0</v>
      </c>
      <c r="M30" s="38">
        <v>0</v>
      </c>
      <c r="N30" s="48">
        <v>7</v>
      </c>
      <c r="O30" s="38">
        <v>0</v>
      </c>
      <c r="P30" s="48">
        <v>0</v>
      </c>
      <c r="Q30" s="38">
        <v>0</v>
      </c>
      <c r="R30" s="15">
        <v>0</v>
      </c>
    </row>
    <row r="31" spans="1:18" s="23" customFormat="1" x14ac:dyDescent="0.2">
      <c r="A31" s="1" t="s">
        <v>63</v>
      </c>
      <c r="B31" s="46">
        <v>0</v>
      </c>
      <c r="C31" s="47">
        <v>1</v>
      </c>
      <c r="D31" s="37">
        <v>1</v>
      </c>
      <c r="E31" s="44">
        <v>0</v>
      </c>
      <c r="F31" s="37">
        <v>0</v>
      </c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38">
        <v>0</v>
      </c>
      <c r="O31" s="38">
        <v>0</v>
      </c>
      <c r="P31" s="38">
        <v>1</v>
      </c>
      <c r="Q31" s="38">
        <v>0</v>
      </c>
      <c r="R31" s="15">
        <v>0</v>
      </c>
    </row>
    <row r="32" spans="1:18" s="23" customFormat="1" x14ac:dyDescent="0.2">
      <c r="A32" s="1" t="s">
        <v>64</v>
      </c>
      <c r="B32" s="33">
        <v>0</v>
      </c>
      <c r="C32" s="35">
        <v>21</v>
      </c>
      <c r="D32" s="45">
        <v>0</v>
      </c>
      <c r="E32" s="44">
        <v>0</v>
      </c>
      <c r="F32" s="37">
        <v>0</v>
      </c>
      <c r="G32" s="42">
        <v>0</v>
      </c>
      <c r="H32" s="38">
        <v>0</v>
      </c>
      <c r="I32" s="38">
        <v>0</v>
      </c>
      <c r="J32" s="38">
        <v>0</v>
      </c>
      <c r="K32" s="42">
        <v>0</v>
      </c>
      <c r="L32" s="42">
        <v>0</v>
      </c>
      <c r="M32" s="38">
        <v>0</v>
      </c>
      <c r="N32" s="42">
        <v>8</v>
      </c>
      <c r="O32" s="38">
        <v>0</v>
      </c>
      <c r="P32" s="42">
        <v>2</v>
      </c>
      <c r="Q32" s="38">
        <v>0</v>
      </c>
      <c r="R32" s="15">
        <v>0</v>
      </c>
    </row>
    <row r="33" spans="1:18" s="23" customFormat="1" x14ac:dyDescent="0.2">
      <c r="A33" s="1" t="s">
        <v>65</v>
      </c>
      <c r="B33" s="33">
        <v>0</v>
      </c>
      <c r="C33" s="35">
        <v>36</v>
      </c>
      <c r="D33" s="45">
        <v>0</v>
      </c>
      <c r="E33" s="44">
        <v>0</v>
      </c>
      <c r="F33" s="37">
        <v>0</v>
      </c>
      <c r="G33" s="42">
        <v>1</v>
      </c>
      <c r="H33" s="38">
        <v>0</v>
      </c>
      <c r="I33" s="38">
        <v>0</v>
      </c>
      <c r="J33" s="38">
        <v>0</v>
      </c>
      <c r="K33" s="42">
        <v>0</v>
      </c>
      <c r="L33" s="42">
        <v>0</v>
      </c>
      <c r="M33" s="38">
        <v>0</v>
      </c>
      <c r="N33" s="42">
        <v>24</v>
      </c>
      <c r="O33" s="38">
        <v>1</v>
      </c>
      <c r="P33" s="42">
        <v>0</v>
      </c>
      <c r="Q33" s="38">
        <v>0</v>
      </c>
      <c r="R33" s="15">
        <v>0</v>
      </c>
    </row>
    <row r="34" spans="1:18" s="23" customFormat="1" x14ac:dyDescent="0.2">
      <c r="A34" s="1" t="s">
        <v>66</v>
      </c>
      <c r="B34" s="33">
        <v>0</v>
      </c>
      <c r="C34" s="35">
        <v>26</v>
      </c>
      <c r="D34" s="45">
        <v>1</v>
      </c>
      <c r="E34" s="44">
        <v>0</v>
      </c>
      <c r="F34" s="37">
        <v>0</v>
      </c>
      <c r="G34" s="42">
        <v>0</v>
      </c>
      <c r="H34" s="38">
        <v>0</v>
      </c>
      <c r="I34" s="38">
        <v>0</v>
      </c>
      <c r="J34" s="38">
        <v>0</v>
      </c>
      <c r="K34" s="42">
        <v>1</v>
      </c>
      <c r="L34" s="42">
        <v>0</v>
      </c>
      <c r="M34" s="38">
        <v>0</v>
      </c>
      <c r="N34" s="42">
        <v>9</v>
      </c>
      <c r="O34" s="38">
        <v>0</v>
      </c>
      <c r="P34" s="42">
        <v>0</v>
      </c>
      <c r="Q34" s="38">
        <v>0</v>
      </c>
      <c r="R34" s="15">
        <v>1</v>
      </c>
    </row>
    <row r="35" spans="1:18" s="23" customFormat="1" x14ac:dyDescent="0.2">
      <c r="A35" s="1" t="s">
        <v>87</v>
      </c>
      <c r="B35" s="33">
        <v>0</v>
      </c>
      <c r="C35" s="35">
        <v>73</v>
      </c>
      <c r="D35" s="45">
        <v>0</v>
      </c>
      <c r="E35" s="44">
        <v>0</v>
      </c>
      <c r="F35" s="37">
        <v>0</v>
      </c>
      <c r="G35" s="38">
        <v>2</v>
      </c>
      <c r="H35" s="38">
        <v>0</v>
      </c>
      <c r="I35" s="38">
        <v>0</v>
      </c>
      <c r="J35" s="38">
        <v>0</v>
      </c>
      <c r="K35" s="38">
        <v>0</v>
      </c>
      <c r="L35" s="38">
        <v>2</v>
      </c>
      <c r="M35" s="38">
        <v>0</v>
      </c>
      <c r="N35" s="38">
        <v>34</v>
      </c>
      <c r="O35" s="38">
        <v>0</v>
      </c>
      <c r="P35" s="38">
        <v>3</v>
      </c>
      <c r="Q35" s="38">
        <v>0</v>
      </c>
      <c r="R35" s="15">
        <v>0</v>
      </c>
    </row>
    <row r="36" spans="1:18" s="23" customFormat="1" x14ac:dyDescent="0.2">
      <c r="A36" s="1" t="s">
        <v>71</v>
      </c>
      <c r="B36" s="33">
        <v>0</v>
      </c>
      <c r="C36" s="35">
        <v>28</v>
      </c>
      <c r="D36" s="45">
        <v>1</v>
      </c>
      <c r="E36" s="44">
        <v>0</v>
      </c>
      <c r="F36" s="37">
        <v>0</v>
      </c>
      <c r="G36" s="48">
        <v>0</v>
      </c>
      <c r="H36" s="38">
        <v>0</v>
      </c>
      <c r="I36" s="38">
        <v>0</v>
      </c>
      <c r="J36" s="38">
        <v>0</v>
      </c>
      <c r="K36" s="42">
        <v>2</v>
      </c>
      <c r="L36" s="42">
        <v>0</v>
      </c>
      <c r="M36" s="38">
        <v>0</v>
      </c>
      <c r="N36" s="42">
        <v>14</v>
      </c>
      <c r="O36" s="38">
        <v>0</v>
      </c>
      <c r="P36" s="42">
        <v>3</v>
      </c>
      <c r="Q36" s="38">
        <v>0</v>
      </c>
      <c r="R36" s="15">
        <v>0</v>
      </c>
    </row>
    <row r="37" spans="1:18" s="23" customFormat="1" x14ac:dyDescent="0.2">
      <c r="A37" s="1" t="s">
        <v>67</v>
      </c>
      <c r="B37" s="33">
        <v>0</v>
      </c>
      <c r="C37" s="35">
        <v>21</v>
      </c>
      <c r="D37" s="45">
        <v>1</v>
      </c>
      <c r="E37" s="44">
        <v>0</v>
      </c>
      <c r="F37" s="37">
        <v>0</v>
      </c>
      <c r="G37" s="42">
        <v>0</v>
      </c>
      <c r="H37" s="38">
        <v>0</v>
      </c>
      <c r="I37" s="38">
        <v>0</v>
      </c>
      <c r="J37" s="38">
        <v>0</v>
      </c>
      <c r="K37" s="42">
        <v>1</v>
      </c>
      <c r="L37" s="42">
        <v>0</v>
      </c>
      <c r="M37" s="38">
        <v>0</v>
      </c>
      <c r="N37" s="42">
        <v>4</v>
      </c>
      <c r="O37" s="38">
        <v>0</v>
      </c>
      <c r="P37" s="42">
        <v>1</v>
      </c>
      <c r="Q37" s="38">
        <v>0</v>
      </c>
      <c r="R37" s="15">
        <v>0</v>
      </c>
    </row>
    <row r="38" spans="1:18" s="23" customFormat="1" x14ac:dyDescent="0.2">
      <c r="A38" s="1" t="s">
        <v>68</v>
      </c>
      <c r="B38" s="33">
        <v>0</v>
      </c>
      <c r="C38" s="35">
        <v>7</v>
      </c>
      <c r="D38" s="45">
        <v>0</v>
      </c>
      <c r="E38" s="44">
        <v>0</v>
      </c>
      <c r="F38" s="37">
        <v>0</v>
      </c>
      <c r="G38" s="42">
        <v>0</v>
      </c>
      <c r="H38" s="38">
        <v>0</v>
      </c>
      <c r="I38" s="38">
        <v>0</v>
      </c>
      <c r="J38" s="38">
        <v>0</v>
      </c>
      <c r="K38" s="42">
        <v>0</v>
      </c>
      <c r="L38" s="42">
        <v>0</v>
      </c>
      <c r="M38" s="38">
        <v>0</v>
      </c>
      <c r="N38" s="42">
        <v>4</v>
      </c>
      <c r="O38" s="38">
        <v>1</v>
      </c>
      <c r="P38" s="42">
        <v>2</v>
      </c>
      <c r="Q38" s="38">
        <v>0</v>
      </c>
      <c r="R38" s="15">
        <v>0</v>
      </c>
    </row>
    <row r="39" spans="1:18" s="23" customFormat="1" x14ac:dyDescent="0.2">
      <c r="A39" s="1" t="s">
        <v>69</v>
      </c>
      <c r="B39" s="33">
        <v>0</v>
      </c>
      <c r="C39" s="35">
        <v>4</v>
      </c>
      <c r="D39" s="45">
        <v>4</v>
      </c>
      <c r="E39" s="44">
        <v>0</v>
      </c>
      <c r="F39" s="37">
        <v>0</v>
      </c>
      <c r="G39" s="42">
        <v>0</v>
      </c>
      <c r="H39" s="38">
        <v>0</v>
      </c>
      <c r="I39" s="38">
        <v>0</v>
      </c>
      <c r="J39" s="38">
        <v>1</v>
      </c>
      <c r="K39" s="42">
        <v>0</v>
      </c>
      <c r="L39" s="42">
        <v>0</v>
      </c>
      <c r="M39" s="38">
        <v>0</v>
      </c>
      <c r="N39" s="42">
        <v>2</v>
      </c>
      <c r="O39" s="38">
        <v>0</v>
      </c>
      <c r="P39" s="42">
        <v>0</v>
      </c>
      <c r="Q39" s="38">
        <v>0</v>
      </c>
      <c r="R39" s="15">
        <v>0</v>
      </c>
    </row>
    <row r="40" spans="1:18" s="23" customFormat="1" x14ac:dyDescent="0.2">
      <c r="A40" s="1" t="s">
        <v>88</v>
      </c>
      <c r="B40" s="33">
        <v>0</v>
      </c>
      <c r="C40" s="35">
        <v>28</v>
      </c>
      <c r="D40" s="45">
        <v>3</v>
      </c>
      <c r="E40" s="44">
        <v>0</v>
      </c>
      <c r="F40" s="37">
        <v>0</v>
      </c>
      <c r="G40" s="42">
        <v>1</v>
      </c>
      <c r="H40" s="38">
        <v>0</v>
      </c>
      <c r="I40" s="38">
        <v>0</v>
      </c>
      <c r="J40" s="38">
        <v>0</v>
      </c>
      <c r="K40" s="42">
        <v>5</v>
      </c>
      <c r="L40" s="42">
        <v>0</v>
      </c>
      <c r="M40" s="38">
        <v>0</v>
      </c>
      <c r="N40" s="42">
        <v>16</v>
      </c>
      <c r="O40" s="38">
        <v>0</v>
      </c>
      <c r="P40" s="42">
        <v>5</v>
      </c>
      <c r="Q40" s="38">
        <v>0</v>
      </c>
      <c r="R40" s="15">
        <v>0</v>
      </c>
    </row>
    <row r="41" spans="1:18" s="23" customFormat="1" x14ac:dyDescent="0.2">
      <c r="A41" s="1" t="s">
        <v>70</v>
      </c>
      <c r="B41" s="33">
        <v>1</v>
      </c>
      <c r="C41" s="35">
        <v>319</v>
      </c>
      <c r="D41" s="45">
        <v>18</v>
      </c>
      <c r="E41" s="44">
        <v>0</v>
      </c>
      <c r="F41" s="37">
        <v>1</v>
      </c>
      <c r="G41" s="42">
        <v>33</v>
      </c>
      <c r="H41" s="38">
        <v>0</v>
      </c>
      <c r="I41" s="38">
        <v>0</v>
      </c>
      <c r="J41" s="38">
        <v>1</v>
      </c>
      <c r="K41" s="42">
        <v>2</v>
      </c>
      <c r="L41" s="42">
        <v>26</v>
      </c>
      <c r="M41" s="38">
        <v>0</v>
      </c>
      <c r="N41" s="42">
        <v>336</v>
      </c>
      <c r="O41" s="38">
        <v>2</v>
      </c>
      <c r="P41" s="42">
        <v>127</v>
      </c>
      <c r="Q41" s="38">
        <v>2</v>
      </c>
      <c r="R41" s="15">
        <v>3</v>
      </c>
    </row>
    <row r="42" spans="1:18" x14ac:dyDescent="0.2">
      <c r="A42" s="4" t="s">
        <v>0</v>
      </c>
      <c r="B42" s="12">
        <f t="shared" ref="B42:R42" si="0">SUM(B7:B41)</f>
        <v>1</v>
      </c>
      <c r="C42" s="12">
        <f t="shared" si="0"/>
        <v>1880</v>
      </c>
      <c r="D42" s="12">
        <f t="shared" si="0"/>
        <v>40</v>
      </c>
      <c r="E42" s="12">
        <f t="shared" si="0"/>
        <v>0</v>
      </c>
      <c r="F42" s="12">
        <f t="shared" si="0"/>
        <v>1</v>
      </c>
      <c r="G42" s="12">
        <f t="shared" si="0"/>
        <v>55</v>
      </c>
      <c r="H42" s="30">
        <f t="shared" si="0"/>
        <v>0</v>
      </c>
      <c r="I42" s="30">
        <f t="shared" si="0"/>
        <v>0</v>
      </c>
      <c r="J42" s="30">
        <f t="shared" si="0"/>
        <v>2</v>
      </c>
      <c r="K42" s="12">
        <f t="shared" si="0"/>
        <v>36</v>
      </c>
      <c r="L42" s="12">
        <f t="shared" si="0"/>
        <v>40</v>
      </c>
      <c r="M42" s="12">
        <f t="shared" si="0"/>
        <v>0</v>
      </c>
      <c r="N42" s="12">
        <f t="shared" si="0"/>
        <v>2736</v>
      </c>
      <c r="O42" s="12">
        <f t="shared" si="0"/>
        <v>4</v>
      </c>
      <c r="P42" s="12">
        <f t="shared" si="0"/>
        <v>216</v>
      </c>
      <c r="Q42" s="12">
        <f t="shared" si="0"/>
        <v>2</v>
      </c>
      <c r="R42" s="12">
        <f t="shared" si="0"/>
        <v>9</v>
      </c>
    </row>
    <row r="43" spans="1:18" x14ac:dyDescent="0.2">
      <c r="A43" s="24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</row>
  </sheetData>
  <mergeCells count="2">
    <mergeCell ref="B3:R3"/>
    <mergeCell ref="B2:R2"/>
  </mergeCells>
  <phoneticPr fontId="1" type="noConversion"/>
  <printOptions horizontalCentered="1"/>
  <pageMargins left="0.7" right="0.7" top="0.75" bottom="0.75" header="0.3" footer="0.3"/>
  <pageSetup pageOrder="overThenDown" orientation="landscape" r:id="rId1"/>
  <headerFooter alignWithMargins="0">
    <oddHeader>&amp;C&amp;"Helv,Bold"LATAH COUNTY RESULTS
PRESIDENTIAL PRIMARY ELECTION    MARCH 10,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5"/>
  <sheetViews>
    <sheetView view="pageLayout" topLeftCell="A29" zoomScaleNormal="100" zoomScaleSheetLayoutView="100" workbookViewId="0">
      <selection activeCell="I44" sqref="I44"/>
    </sheetView>
  </sheetViews>
  <sheetFormatPr defaultColWidth="9.140625" defaultRowHeight="12.75" x14ac:dyDescent="0.2"/>
  <cols>
    <col min="1" max="1" width="12" style="11" customWidth="1"/>
    <col min="2" max="2" width="6.42578125" style="11" customWidth="1"/>
    <col min="3" max="13" width="6.42578125" style="25" customWidth="1"/>
    <col min="14" max="18" width="6.42578125" style="5" customWidth="1"/>
    <col min="19" max="16384" width="9.140625" style="5"/>
  </cols>
  <sheetData>
    <row r="1" spans="1:18" x14ac:dyDescent="0.2">
      <c r="A1" s="16"/>
      <c r="B1" s="104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6"/>
      <c r="O1" s="107"/>
      <c r="P1" s="107"/>
      <c r="Q1" s="107"/>
      <c r="R1" s="108"/>
    </row>
    <row r="2" spans="1:18" s="18" customFormat="1" x14ac:dyDescent="0.2">
      <c r="A2" s="17"/>
      <c r="B2" s="98" t="s">
        <v>10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8" t="s">
        <v>2</v>
      </c>
      <c r="O2" s="99"/>
      <c r="P2" s="99"/>
      <c r="Q2" s="99"/>
      <c r="R2" s="100"/>
    </row>
    <row r="3" spans="1:18" s="18" customFormat="1" x14ac:dyDescent="0.2">
      <c r="A3" s="19"/>
      <c r="B3" s="95" t="s">
        <v>11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8" t="s">
        <v>3</v>
      </c>
      <c r="O3" s="99"/>
      <c r="P3" s="99"/>
      <c r="Q3" s="99"/>
      <c r="R3" s="100"/>
    </row>
    <row r="4" spans="1:18" ht="13.5" customHeight="1" x14ac:dyDescent="0.2">
      <c r="A4" s="20"/>
      <c r="B4" s="52" t="s">
        <v>1</v>
      </c>
      <c r="C4" s="52" t="s">
        <v>1</v>
      </c>
      <c r="D4" s="52" t="s">
        <v>1</v>
      </c>
      <c r="E4" s="52" t="s">
        <v>1</v>
      </c>
      <c r="F4" s="52" t="s">
        <v>1</v>
      </c>
      <c r="G4" s="52" t="s">
        <v>1</v>
      </c>
      <c r="H4" s="52" t="s">
        <v>12</v>
      </c>
      <c r="I4" s="52" t="s">
        <v>12</v>
      </c>
      <c r="J4" s="52" t="s">
        <v>12</v>
      </c>
      <c r="K4" s="52" t="s">
        <v>12</v>
      </c>
      <c r="L4" s="52" t="s">
        <v>12</v>
      </c>
      <c r="M4" s="52" t="s">
        <v>12</v>
      </c>
      <c r="N4" s="101"/>
      <c r="O4" s="102"/>
      <c r="P4" s="102"/>
      <c r="Q4" s="102"/>
      <c r="R4" s="103"/>
    </row>
    <row r="5" spans="1:18" s="6" customFormat="1" ht="114" thickBot="1" x14ac:dyDescent="0.25">
      <c r="A5" s="21" t="s">
        <v>4</v>
      </c>
      <c r="B5" s="54" t="s">
        <v>29</v>
      </c>
      <c r="C5" s="54" t="s">
        <v>30</v>
      </c>
      <c r="D5" s="54" t="s">
        <v>31</v>
      </c>
      <c r="E5" s="54" t="s">
        <v>32</v>
      </c>
      <c r="F5" s="54" t="s">
        <v>33</v>
      </c>
      <c r="G5" s="54" t="s">
        <v>34</v>
      </c>
      <c r="H5" s="54" t="s">
        <v>35</v>
      </c>
      <c r="I5" s="54" t="s">
        <v>36</v>
      </c>
      <c r="J5" s="54" t="s">
        <v>75</v>
      </c>
      <c r="K5" s="54" t="s">
        <v>37</v>
      </c>
      <c r="L5" s="54" t="s">
        <v>13</v>
      </c>
      <c r="M5" s="54" t="s">
        <v>38</v>
      </c>
      <c r="N5" s="3" t="s">
        <v>5</v>
      </c>
      <c r="O5" s="3" t="s">
        <v>6</v>
      </c>
      <c r="P5" s="3" t="s">
        <v>8</v>
      </c>
      <c r="Q5" s="3" t="s">
        <v>9</v>
      </c>
      <c r="R5" s="2" t="s">
        <v>7</v>
      </c>
    </row>
    <row r="6" spans="1:18" s="10" customFormat="1" ht="13.5" thickBot="1" x14ac:dyDescent="0.25">
      <c r="A6" s="7"/>
      <c r="B6" s="2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s="10" customFormat="1" x14ac:dyDescent="0.2">
      <c r="A7" s="1" t="s">
        <v>39</v>
      </c>
      <c r="B7" s="32">
        <v>0</v>
      </c>
      <c r="C7" s="22">
        <v>0</v>
      </c>
      <c r="D7" s="22">
        <v>0</v>
      </c>
      <c r="E7" s="22">
        <v>11</v>
      </c>
      <c r="F7" s="22">
        <v>0</v>
      </c>
      <c r="G7" s="58">
        <v>0</v>
      </c>
      <c r="H7" s="60">
        <v>0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13">
        <v>265</v>
      </c>
      <c r="O7" s="14">
        <v>19</v>
      </c>
      <c r="P7" s="26">
        <f t="shared" ref="P7:P41" si="0">IF(N7&lt;&gt;0,N7+O7,"")</f>
        <v>284</v>
      </c>
      <c r="Q7" s="14">
        <v>52</v>
      </c>
      <c r="R7" s="39">
        <f>IF(N7&lt;&gt;0,Q7/P7,"")</f>
        <v>0.18309859154929578</v>
      </c>
    </row>
    <row r="8" spans="1:18" s="10" customFormat="1" x14ac:dyDescent="0.2">
      <c r="A8" s="1" t="s">
        <v>40</v>
      </c>
      <c r="B8" s="33">
        <v>1</v>
      </c>
      <c r="C8" s="38">
        <v>0</v>
      </c>
      <c r="D8" s="38">
        <v>0</v>
      </c>
      <c r="E8" s="38">
        <v>30</v>
      </c>
      <c r="F8" s="38">
        <v>3</v>
      </c>
      <c r="G8" s="59">
        <v>0</v>
      </c>
      <c r="H8" s="61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28">
        <v>1029</v>
      </c>
      <c r="O8" s="15">
        <v>73</v>
      </c>
      <c r="P8" s="40">
        <f t="shared" si="0"/>
        <v>1102</v>
      </c>
      <c r="Q8" s="15">
        <v>246</v>
      </c>
      <c r="R8" s="41">
        <f t="shared" ref="R8:R42" si="1">IF(N8&lt;&gt;0,Q8/P8,"")</f>
        <v>0.22323049001814882</v>
      </c>
    </row>
    <row r="9" spans="1:18" s="10" customFormat="1" x14ac:dyDescent="0.2">
      <c r="A9" s="1" t="s">
        <v>41</v>
      </c>
      <c r="B9" s="33">
        <v>0</v>
      </c>
      <c r="C9" s="38">
        <v>1</v>
      </c>
      <c r="D9" s="38">
        <v>0</v>
      </c>
      <c r="E9" s="38">
        <v>40</v>
      </c>
      <c r="F9" s="38">
        <v>4</v>
      </c>
      <c r="G9" s="59">
        <v>1</v>
      </c>
      <c r="H9" s="61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28">
        <v>902</v>
      </c>
      <c r="O9" s="15">
        <v>25</v>
      </c>
      <c r="P9" s="40">
        <f t="shared" si="0"/>
        <v>927</v>
      </c>
      <c r="Q9" s="15">
        <v>209</v>
      </c>
      <c r="R9" s="41">
        <f t="shared" si="1"/>
        <v>0.22545846817691478</v>
      </c>
    </row>
    <row r="10" spans="1:18" s="23" customFormat="1" x14ac:dyDescent="0.2">
      <c r="A10" s="1" t="s">
        <v>42</v>
      </c>
      <c r="B10" s="33">
        <v>0</v>
      </c>
      <c r="C10" s="38">
        <v>0</v>
      </c>
      <c r="D10" s="38">
        <v>1</v>
      </c>
      <c r="E10" s="38">
        <v>33</v>
      </c>
      <c r="F10" s="38">
        <v>1</v>
      </c>
      <c r="G10" s="59">
        <v>3</v>
      </c>
      <c r="H10" s="61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28">
        <v>804</v>
      </c>
      <c r="O10" s="15">
        <v>17</v>
      </c>
      <c r="P10" s="40">
        <f t="shared" si="0"/>
        <v>821</v>
      </c>
      <c r="Q10" s="15">
        <v>215</v>
      </c>
      <c r="R10" s="41">
        <f t="shared" si="1"/>
        <v>0.26187576126674789</v>
      </c>
    </row>
    <row r="11" spans="1:18" s="23" customFormat="1" x14ac:dyDescent="0.2">
      <c r="A11" s="1" t="s">
        <v>43</v>
      </c>
      <c r="B11" s="33">
        <v>0</v>
      </c>
      <c r="C11" s="38">
        <v>0</v>
      </c>
      <c r="D11" s="38">
        <v>1</v>
      </c>
      <c r="E11" s="38">
        <v>31</v>
      </c>
      <c r="F11" s="38">
        <v>3</v>
      </c>
      <c r="G11" s="59">
        <v>3</v>
      </c>
      <c r="H11" s="61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28">
        <v>1042</v>
      </c>
      <c r="O11" s="15">
        <v>30</v>
      </c>
      <c r="P11" s="40">
        <f t="shared" si="0"/>
        <v>1072</v>
      </c>
      <c r="Q11" s="15">
        <v>210</v>
      </c>
      <c r="R11" s="41">
        <f t="shared" si="1"/>
        <v>0.19589552238805971</v>
      </c>
    </row>
    <row r="12" spans="1:18" s="23" customFormat="1" x14ac:dyDescent="0.2">
      <c r="A12" s="1" t="s">
        <v>44</v>
      </c>
      <c r="B12" s="33">
        <v>0</v>
      </c>
      <c r="C12" s="38">
        <v>2</v>
      </c>
      <c r="D12" s="38">
        <v>0</v>
      </c>
      <c r="E12" s="38">
        <v>26</v>
      </c>
      <c r="F12" s="38">
        <v>1</v>
      </c>
      <c r="G12" s="59">
        <v>0</v>
      </c>
      <c r="H12" s="61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28">
        <v>1118</v>
      </c>
      <c r="O12" s="15">
        <v>67</v>
      </c>
      <c r="P12" s="40">
        <f t="shared" si="0"/>
        <v>1185</v>
      </c>
      <c r="Q12" s="15">
        <v>296</v>
      </c>
      <c r="R12" s="41">
        <f t="shared" si="1"/>
        <v>0.24978902953586499</v>
      </c>
    </row>
    <row r="13" spans="1:18" s="23" customFormat="1" x14ac:dyDescent="0.2">
      <c r="A13" s="1" t="s">
        <v>45</v>
      </c>
      <c r="B13" s="33">
        <v>2</v>
      </c>
      <c r="C13" s="38">
        <v>0</v>
      </c>
      <c r="D13" s="38">
        <v>0</v>
      </c>
      <c r="E13" s="38">
        <v>39</v>
      </c>
      <c r="F13" s="38">
        <v>1</v>
      </c>
      <c r="G13" s="59">
        <v>1</v>
      </c>
      <c r="H13" s="61">
        <v>0</v>
      </c>
      <c r="I13" s="38">
        <v>0</v>
      </c>
      <c r="J13" s="38">
        <v>1</v>
      </c>
      <c r="K13" s="38">
        <v>0</v>
      </c>
      <c r="L13" s="38">
        <v>0</v>
      </c>
      <c r="M13" s="38">
        <v>0</v>
      </c>
      <c r="N13" s="28">
        <v>934</v>
      </c>
      <c r="O13" s="15">
        <v>44</v>
      </c>
      <c r="P13" s="40">
        <f t="shared" si="0"/>
        <v>978</v>
      </c>
      <c r="Q13" s="15">
        <v>188</v>
      </c>
      <c r="R13" s="41">
        <f t="shared" si="1"/>
        <v>0.19222903885480572</v>
      </c>
    </row>
    <row r="14" spans="1:18" s="23" customFormat="1" x14ac:dyDescent="0.2">
      <c r="A14" s="1" t="s">
        <v>46</v>
      </c>
      <c r="B14" s="33">
        <v>0</v>
      </c>
      <c r="C14" s="38">
        <v>1</v>
      </c>
      <c r="D14" s="38">
        <v>1</v>
      </c>
      <c r="E14" s="38">
        <v>26</v>
      </c>
      <c r="F14" s="38">
        <v>2</v>
      </c>
      <c r="G14" s="59">
        <v>2</v>
      </c>
      <c r="H14" s="61">
        <v>0</v>
      </c>
      <c r="I14" s="38">
        <v>1</v>
      </c>
      <c r="J14" s="38">
        <v>0</v>
      </c>
      <c r="K14" s="38">
        <v>0</v>
      </c>
      <c r="L14" s="38">
        <v>0</v>
      </c>
      <c r="M14" s="38">
        <v>1</v>
      </c>
      <c r="N14" s="28">
        <v>1097</v>
      </c>
      <c r="O14" s="15">
        <v>105</v>
      </c>
      <c r="P14" s="40">
        <f t="shared" si="0"/>
        <v>1202</v>
      </c>
      <c r="Q14" s="15">
        <v>337</v>
      </c>
      <c r="R14" s="41">
        <f t="shared" si="1"/>
        <v>0.28036605657237934</v>
      </c>
    </row>
    <row r="15" spans="1:18" s="23" customFormat="1" x14ac:dyDescent="0.2">
      <c r="A15" s="1" t="s">
        <v>47</v>
      </c>
      <c r="B15" s="33">
        <v>0</v>
      </c>
      <c r="C15" s="38">
        <v>0</v>
      </c>
      <c r="D15" s="38">
        <v>0</v>
      </c>
      <c r="E15" s="38">
        <v>28</v>
      </c>
      <c r="F15" s="38">
        <v>3</v>
      </c>
      <c r="G15" s="59">
        <v>4</v>
      </c>
      <c r="H15" s="61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28">
        <v>977</v>
      </c>
      <c r="O15" s="15">
        <v>9</v>
      </c>
      <c r="P15" s="40">
        <f t="shared" si="0"/>
        <v>986</v>
      </c>
      <c r="Q15" s="15">
        <v>229</v>
      </c>
      <c r="R15" s="41">
        <f t="shared" si="1"/>
        <v>0.23225152129817445</v>
      </c>
    </row>
    <row r="16" spans="1:18" s="23" customFormat="1" x14ac:dyDescent="0.2">
      <c r="A16" s="1" t="s">
        <v>48</v>
      </c>
      <c r="B16" s="33">
        <v>0</v>
      </c>
      <c r="C16" s="38">
        <v>1</v>
      </c>
      <c r="D16" s="38">
        <v>0</v>
      </c>
      <c r="E16" s="38">
        <v>36</v>
      </c>
      <c r="F16" s="38">
        <v>1</v>
      </c>
      <c r="G16" s="59">
        <v>2</v>
      </c>
      <c r="H16" s="61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28">
        <v>997</v>
      </c>
      <c r="O16" s="15">
        <v>28</v>
      </c>
      <c r="P16" s="40">
        <f t="shared" si="0"/>
        <v>1025</v>
      </c>
      <c r="Q16" s="15">
        <v>279</v>
      </c>
      <c r="R16" s="41">
        <f t="shared" si="1"/>
        <v>0.27219512195121953</v>
      </c>
    </row>
    <row r="17" spans="1:18" s="23" customFormat="1" x14ac:dyDescent="0.2">
      <c r="A17" s="1" t="s">
        <v>49</v>
      </c>
      <c r="B17" s="33">
        <v>1</v>
      </c>
      <c r="C17" s="38">
        <v>0</v>
      </c>
      <c r="D17" s="38">
        <v>0</v>
      </c>
      <c r="E17" s="38">
        <v>19</v>
      </c>
      <c r="F17" s="38">
        <v>0</v>
      </c>
      <c r="G17" s="59">
        <v>1</v>
      </c>
      <c r="H17" s="61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28">
        <v>981</v>
      </c>
      <c r="O17" s="15">
        <v>24</v>
      </c>
      <c r="P17" s="40">
        <f t="shared" si="0"/>
        <v>1005</v>
      </c>
      <c r="Q17" s="15">
        <v>234</v>
      </c>
      <c r="R17" s="41">
        <f>IF(N17&lt;&gt;0,Q17/P17,"")</f>
        <v>0.23283582089552238</v>
      </c>
    </row>
    <row r="18" spans="1:18" s="23" customFormat="1" x14ac:dyDescent="0.2">
      <c r="A18" s="1" t="s">
        <v>50</v>
      </c>
      <c r="B18" s="33">
        <v>0</v>
      </c>
      <c r="C18" s="38">
        <v>0</v>
      </c>
      <c r="D18" s="38">
        <v>0</v>
      </c>
      <c r="E18" s="38">
        <v>39</v>
      </c>
      <c r="F18" s="38">
        <v>2</v>
      </c>
      <c r="G18" s="59">
        <v>1</v>
      </c>
      <c r="H18" s="61">
        <v>0</v>
      </c>
      <c r="I18" s="38">
        <v>1</v>
      </c>
      <c r="J18" s="38">
        <v>0</v>
      </c>
      <c r="K18" s="38">
        <v>0</v>
      </c>
      <c r="L18" s="38">
        <v>0</v>
      </c>
      <c r="M18" s="38">
        <v>1</v>
      </c>
      <c r="N18" s="28">
        <v>954</v>
      </c>
      <c r="O18" s="15">
        <v>29</v>
      </c>
      <c r="P18" s="40">
        <f t="shared" si="0"/>
        <v>983</v>
      </c>
      <c r="Q18" s="15">
        <v>190</v>
      </c>
      <c r="R18" s="41">
        <f t="shared" si="1"/>
        <v>0.19328585961342828</v>
      </c>
    </row>
    <row r="19" spans="1:18" s="23" customFormat="1" x14ac:dyDescent="0.2">
      <c r="A19" s="1" t="s">
        <v>51</v>
      </c>
      <c r="B19" s="33">
        <v>0</v>
      </c>
      <c r="C19" s="38">
        <v>0</v>
      </c>
      <c r="D19" s="38">
        <v>1</v>
      </c>
      <c r="E19" s="38">
        <v>17</v>
      </c>
      <c r="F19" s="38">
        <v>0</v>
      </c>
      <c r="G19" s="59">
        <v>4</v>
      </c>
      <c r="H19" s="61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28">
        <v>709</v>
      </c>
      <c r="O19" s="15">
        <v>22</v>
      </c>
      <c r="P19" s="40">
        <f t="shared" si="0"/>
        <v>731</v>
      </c>
      <c r="Q19" s="15">
        <v>192</v>
      </c>
      <c r="R19" s="41">
        <f t="shared" si="1"/>
        <v>0.26265389876880985</v>
      </c>
    </row>
    <row r="20" spans="1:18" s="23" customFormat="1" x14ac:dyDescent="0.2">
      <c r="A20" s="1" t="s">
        <v>52</v>
      </c>
      <c r="B20" s="33">
        <v>0</v>
      </c>
      <c r="C20" s="38">
        <v>0</v>
      </c>
      <c r="D20" s="38">
        <v>0</v>
      </c>
      <c r="E20" s="38">
        <v>16</v>
      </c>
      <c r="F20" s="38">
        <v>0</v>
      </c>
      <c r="G20" s="59">
        <v>2</v>
      </c>
      <c r="H20" s="61">
        <v>1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28">
        <v>1030</v>
      </c>
      <c r="O20" s="15">
        <v>38</v>
      </c>
      <c r="P20" s="40">
        <f t="shared" si="0"/>
        <v>1068</v>
      </c>
      <c r="Q20" s="15">
        <v>262</v>
      </c>
      <c r="R20" s="41">
        <f t="shared" si="1"/>
        <v>0.24531835205992508</v>
      </c>
    </row>
    <row r="21" spans="1:18" s="23" customFormat="1" x14ac:dyDescent="0.2">
      <c r="A21" s="1" t="s">
        <v>53</v>
      </c>
      <c r="B21" s="33">
        <v>0</v>
      </c>
      <c r="C21" s="38">
        <v>1</v>
      </c>
      <c r="D21" s="38">
        <v>0</v>
      </c>
      <c r="E21" s="38">
        <v>23</v>
      </c>
      <c r="F21" s="38">
        <v>0</v>
      </c>
      <c r="G21" s="59">
        <v>1</v>
      </c>
      <c r="H21" s="61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28">
        <v>840</v>
      </c>
      <c r="O21" s="15">
        <v>16</v>
      </c>
      <c r="P21" s="40">
        <f t="shared" si="0"/>
        <v>856</v>
      </c>
      <c r="Q21" s="15">
        <v>226</v>
      </c>
      <c r="R21" s="41">
        <f t="shared" si="1"/>
        <v>0.26401869158878505</v>
      </c>
    </row>
    <row r="22" spans="1:18" s="23" customFormat="1" x14ac:dyDescent="0.2">
      <c r="A22" s="1" t="s">
        <v>54</v>
      </c>
      <c r="B22" s="33">
        <v>0</v>
      </c>
      <c r="C22" s="38">
        <v>1</v>
      </c>
      <c r="D22" s="38">
        <v>0</v>
      </c>
      <c r="E22" s="38">
        <v>19</v>
      </c>
      <c r="F22" s="38">
        <v>2</v>
      </c>
      <c r="G22" s="59">
        <v>2</v>
      </c>
      <c r="H22" s="61">
        <v>0</v>
      </c>
      <c r="I22" s="38">
        <v>1</v>
      </c>
      <c r="J22" s="38">
        <v>0</v>
      </c>
      <c r="K22" s="38">
        <v>0</v>
      </c>
      <c r="L22" s="38">
        <v>0</v>
      </c>
      <c r="M22" s="38">
        <v>0</v>
      </c>
      <c r="N22" s="28">
        <v>1163</v>
      </c>
      <c r="O22" s="15">
        <v>75</v>
      </c>
      <c r="P22" s="40">
        <f t="shared" si="0"/>
        <v>1238</v>
      </c>
      <c r="Q22" s="15">
        <v>302</v>
      </c>
      <c r="R22" s="41">
        <f t="shared" si="1"/>
        <v>0.24394184168012925</v>
      </c>
    </row>
    <row r="23" spans="1:18" s="23" customFormat="1" x14ac:dyDescent="0.2">
      <c r="A23" s="1" t="s">
        <v>55</v>
      </c>
      <c r="B23" s="33">
        <v>0</v>
      </c>
      <c r="C23" s="38">
        <v>0</v>
      </c>
      <c r="D23" s="38">
        <v>0</v>
      </c>
      <c r="E23" s="38">
        <v>46</v>
      </c>
      <c r="F23" s="38">
        <v>1</v>
      </c>
      <c r="G23" s="59">
        <v>1</v>
      </c>
      <c r="H23" s="61">
        <v>0</v>
      </c>
      <c r="I23" s="38">
        <v>0</v>
      </c>
      <c r="J23" s="38">
        <v>0</v>
      </c>
      <c r="K23" s="38">
        <v>0</v>
      </c>
      <c r="L23" s="38">
        <v>1</v>
      </c>
      <c r="M23" s="38">
        <v>0</v>
      </c>
      <c r="N23" s="28">
        <v>831</v>
      </c>
      <c r="O23" s="15">
        <v>13</v>
      </c>
      <c r="P23" s="40">
        <f t="shared" si="0"/>
        <v>844</v>
      </c>
      <c r="Q23" s="15">
        <v>195</v>
      </c>
      <c r="R23" s="41">
        <f t="shared" si="1"/>
        <v>0.23104265402843602</v>
      </c>
    </row>
    <row r="24" spans="1:18" s="23" customFormat="1" x14ac:dyDescent="0.2">
      <c r="A24" s="1" t="s">
        <v>56</v>
      </c>
      <c r="B24" s="33">
        <v>0</v>
      </c>
      <c r="C24" s="38">
        <v>0</v>
      </c>
      <c r="D24" s="38">
        <v>0</v>
      </c>
      <c r="E24" s="38">
        <v>23</v>
      </c>
      <c r="F24" s="38">
        <v>1</v>
      </c>
      <c r="G24" s="59">
        <v>0</v>
      </c>
      <c r="H24" s="61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28">
        <v>843</v>
      </c>
      <c r="O24" s="15">
        <v>89</v>
      </c>
      <c r="P24" s="40">
        <f t="shared" si="0"/>
        <v>932</v>
      </c>
      <c r="Q24" s="15">
        <v>228</v>
      </c>
      <c r="R24" s="41">
        <f t="shared" si="1"/>
        <v>0.24463519313304721</v>
      </c>
    </row>
    <row r="25" spans="1:18" s="23" customFormat="1" x14ac:dyDescent="0.2">
      <c r="A25" s="1" t="s">
        <v>57</v>
      </c>
      <c r="B25" s="33">
        <v>2</v>
      </c>
      <c r="C25" s="38">
        <v>0</v>
      </c>
      <c r="D25" s="38">
        <v>0</v>
      </c>
      <c r="E25" s="38">
        <v>150</v>
      </c>
      <c r="F25" s="38">
        <v>1</v>
      </c>
      <c r="G25" s="59">
        <v>3</v>
      </c>
      <c r="H25" s="61">
        <v>0</v>
      </c>
      <c r="I25" s="38">
        <v>0</v>
      </c>
      <c r="J25" s="38">
        <v>0</v>
      </c>
      <c r="K25" s="38">
        <v>0</v>
      </c>
      <c r="L25" s="38">
        <v>1</v>
      </c>
      <c r="M25" s="38">
        <v>1</v>
      </c>
      <c r="N25" s="28">
        <v>789</v>
      </c>
      <c r="O25" s="15">
        <v>23</v>
      </c>
      <c r="P25" s="40">
        <f t="shared" si="0"/>
        <v>812</v>
      </c>
      <c r="Q25" s="15">
        <v>214</v>
      </c>
      <c r="R25" s="41">
        <f t="shared" si="1"/>
        <v>0.26354679802955666</v>
      </c>
    </row>
    <row r="26" spans="1:18" s="23" customFormat="1" x14ac:dyDescent="0.2">
      <c r="A26" s="1" t="s">
        <v>58</v>
      </c>
      <c r="B26" s="33">
        <v>0</v>
      </c>
      <c r="C26" s="38">
        <v>0</v>
      </c>
      <c r="D26" s="38">
        <v>0</v>
      </c>
      <c r="E26" s="38">
        <v>14</v>
      </c>
      <c r="F26" s="38">
        <v>0</v>
      </c>
      <c r="G26" s="59">
        <v>0</v>
      </c>
      <c r="H26" s="61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28">
        <v>31</v>
      </c>
      <c r="O26" s="15">
        <v>0</v>
      </c>
      <c r="P26" s="40">
        <f t="shared" si="0"/>
        <v>31</v>
      </c>
      <c r="Q26" s="15">
        <v>17</v>
      </c>
      <c r="R26" s="41">
        <f t="shared" si="1"/>
        <v>0.54838709677419351</v>
      </c>
    </row>
    <row r="27" spans="1:18" s="23" customFormat="1" x14ac:dyDescent="0.2">
      <c r="A27" s="1" t="s">
        <v>59</v>
      </c>
      <c r="B27" s="33">
        <v>5</v>
      </c>
      <c r="C27" s="38">
        <v>0</v>
      </c>
      <c r="D27" s="38">
        <v>1</v>
      </c>
      <c r="E27" s="38">
        <v>125</v>
      </c>
      <c r="F27" s="38">
        <v>4</v>
      </c>
      <c r="G27" s="59">
        <v>4</v>
      </c>
      <c r="H27" s="61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28">
        <v>909</v>
      </c>
      <c r="O27" s="15">
        <v>24</v>
      </c>
      <c r="P27" s="40">
        <f t="shared" si="0"/>
        <v>933</v>
      </c>
      <c r="Q27" s="15">
        <v>289</v>
      </c>
      <c r="R27" s="41">
        <f t="shared" si="1"/>
        <v>0.30975348338692388</v>
      </c>
    </row>
    <row r="28" spans="1:18" s="23" customFormat="1" x14ac:dyDescent="0.2">
      <c r="A28" s="1" t="s">
        <v>60</v>
      </c>
      <c r="B28" s="33">
        <v>1</v>
      </c>
      <c r="C28" s="38">
        <v>1</v>
      </c>
      <c r="D28" s="38">
        <v>0</v>
      </c>
      <c r="E28" s="38">
        <v>64</v>
      </c>
      <c r="F28" s="38">
        <v>1</v>
      </c>
      <c r="G28" s="59">
        <v>2</v>
      </c>
      <c r="H28" s="61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28">
        <v>237</v>
      </c>
      <c r="O28" s="15">
        <v>8</v>
      </c>
      <c r="P28" s="40">
        <f t="shared" si="0"/>
        <v>245</v>
      </c>
      <c r="Q28" s="15">
        <v>89</v>
      </c>
      <c r="R28" s="41">
        <f t="shared" si="1"/>
        <v>0.36326530612244901</v>
      </c>
    </row>
    <row r="29" spans="1:18" s="23" customFormat="1" x14ac:dyDescent="0.2">
      <c r="A29" s="49" t="s">
        <v>61</v>
      </c>
      <c r="B29" s="33">
        <v>0</v>
      </c>
      <c r="C29" s="38">
        <v>0</v>
      </c>
      <c r="D29" s="38">
        <v>0</v>
      </c>
      <c r="E29" s="38">
        <v>62</v>
      </c>
      <c r="F29" s="38">
        <v>1</v>
      </c>
      <c r="G29" s="59">
        <v>0</v>
      </c>
      <c r="H29" s="61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28">
        <v>375</v>
      </c>
      <c r="O29" s="15">
        <v>14</v>
      </c>
      <c r="P29" s="40">
        <f t="shared" si="0"/>
        <v>389</v>
      </c>
      <c r="Q29" s="15">
        <v>117</v>
      </c>
      <c r="R29" s="41">
        <f t="shared" si="1"/>
        <v>0.30077120822622105</v>
      </c>
    </row>
    <row r="30" spans="1:18" s="23" customFormat="1" x14ac:dyDescent="0.2">
      <c r="A30" s="1" t="s">
        <v>62</v>
      </c>
      <c r="B30" s="33">
        <v>1</v>
      </c>
      <c r="C30" s="38">
        <v>1</v>
      </c>
      <c r="D30" s="38">
        <v>0</v>
      </c>
      <c r="E30" s="38">
        <v>54</v>
      </c>
      <c r="F30" s="38">
        <v>1</v>
      </c>
      <c r="G30" s="59">
        <v>2</v>
      </c>
      <c r="H30" s="61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28">
        <v>328</v>
      </c>
      <c r="O30" s="15">
        <v>10</v>
      </c>
      <c r="P30" s="40">
        <f t="shared" si="0"/>
        <v>338</v>
      </c>
      <c r="Q30" s="15">
        <v>112</v>
      </c>
      <c r="R30" s="41">
        <f t="shared" si="1"/>
        <v>0.33136094674556216</v>
      </c>
    </row>
    <row r="31" spans="1:18" s="23" customFormat="1" x14ac:dyDescent="0.2">
      <c r="A31" s="1" t="s">
        <v>63</v>
      </c>
      <c r="B31" s="33">
        <v>0</v>
      </c>
      <c r="C31" s="38">
        <v>0</v>
      </c>
      <c r="D31" s="38">
        <v>0</v>
      </c>
      <c r="E31" s="38">
        <v>41</v>
      </c>
      <c r="F31" s="38">
        <v>0</v>
      </c>
      <c r="G31" s="59">
        <v>4</v>
      </c>
      <c r="H31" s="61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28">
        <v>76</v>
      </c>
      <c r="O31" s="15">
        <v>0</v>
      </c>
      <c r="P31" s="40">
        <f t="shared" si="0"/>
        <v>76</v>
      </c>
      <c r="Q31" s="15">
        <v>52</v>
      </c>
      <c r="R31" s="41">
        <f t="shared" si="1"/>
        <v>0.68421052631578949</v>
      </c>
    </row>
    <row r="32" spans="1:18" s="23" customFormat="1" x14ac:dyDescent="0.2">
      <c r="A32" s="1" t="s">
        <v>64</v>
      </c>
      <c r="B32" s="33">
        <v>0</v>
      </c>
      <c r="C32" s="38">
        <v>0</v>
      </c>
      <c r="D32" s="38">
        <v>0</v>
      </c>
      <c r="E32" s="38">
        <v>55</v>
      </c>
      <c r="F32" s="38">
        <v>0</v>
      </c>
      <c r="G32" s="59">
        <v>1</v>
      </c>
      <c r="H32" s="61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28">
        <v>285</v>
      </c>
      <c r="O32" s="15">
        <v>5</v>
      </c>
      <c r="P32" s="40">
        <f t="shared" si="0"/>
        <v>290</v>
      </c>
      <c r="Q32" s="15">
        <v>106</v>
      </c>
      <c r="R32" s="41">
        <f t="shared" si="1"/>
        <v>0.36551724137931035</v>
      </c>
    </row>
    <row r="33" spans="1:18" s="23" customFormat="1" x14ac:dyDescent="0.2">
      <c r="A33" s="1" t="s">
        <v>65</v>
      </c>
      <c r="B33" s="33">
        <v>3</v>
      </c>
      <c r="C33" s="38">
        <v>1</v>
      </c>
      <c r="D33" s="38">
        <v>1</v>
      </c>
      <c r="E33" s="38">
        <v>148</v>
      </c>
      <c r="F33" s="38">
        <v>2</v>
      </c>
      <c r="G33" s="59">
        <v>5</v>
      </c>
      <c r="H33" s="61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28">
        <v>728</v>
      </c>
      <c r="O33" s="15">
        <v>29</v>
      </c>
      <c r="P33" s="40">
        <f t="shared" si="0"/>
        <v>757</v>
      </c>
      <c r="Q33" s="15">
        <v>258</v>
      </c>
      <c r="R33" s="41">
        <f t="shared" si="1"/>
        <v>0.34081902245706736</v>
      </c>
    </row>
    <row r="34" spans="1:18" s="23" customFormat="1" x14ac:dyDescent="0.2">
      <c r="A34" s="1" t="s">
        <v>66</v>
      </c>
      <c r="B34" s="33">
        <v>0</v>
      </c>
      <c r="C34" s="38">
        <v>1</v>
      </c>
      <c r="D34" s="38">
        <v>0</v>
      </c>
      <c r="E34" s="38">
        <v>137</v>
      </c>
      <c r="F34" s="38">
        <v>2</v>
      </c>
      <c r="G34" s="59">
        <v>1</v>
      </c>
      <c r="H34" s="61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28">
        <v>425</v>
      </c>
      <c r="O34" s="15">
        <v>9</v>
      </c>
      <c r="P34" s="40">
        <f t="shared" si="0"/>
        <v>434</v>
      </c>
      <c r="Q34" s="15">
        <v>187</v>
      </c>
      <c r="R34" s="41">
        <f t="shared" si="1"/>
        <v>0.43087557603686638</v>
      </c>
    </row>
    <row r="35" spans="1:18" s="23" customFormat="1" x14ac:dyDescent="0.2">
      <c r="A35" s="1" t="s">
        <v>87</v>
      </c>
      <c r="B35" s="33">
        <v>0</v>
      </c>
      <c r="C35" s="38">
        <v>2</v>
      </c>
      <c r="D35" s="38">
        <v>1</v>
      </c>
      <c r="E35" s="38">
        <v>114</v>
      </c>
      <c r="F35" s="38">
        <v>4</v>
      </c>
      <c r="G35" s="59">
        <v>1</v>
      </c>
      <c r="H35" s="61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28">
        <v>844</v>
      </c>
      <c r="O35" s="15">
        <v>14</v>
      </c>
      <c r="P35" s="40">
        <f t="shared" si="0"/>
        <v>858</v>
      </c>
      <c r="Q35" s="15">
        <v>268</v>
      </c>
      <c r="R35" s="41">
        <f t="shared" si="1"/>
        <v>0.31235431235431238</v>
      </c>
    </row>
    <row r="36" spans="1:18" s="23" customFormat="1" x14ac:dyDescent="0.2">
      <c r="A36" s="1" t="s">
        <v>71</v>
      </c>
      <c r="B36" s="33">
        <v>0</v>
      </c>
      <c r="C36" s="38">
        <v>0</v>
      </c>
      <c r="D36" s="38">
        <v>1</v>
      </c>
      <c r="E36" s="38">
        <v>53</v>
      </c>
      <c r="F36" s="38">
        <v>4</v>
      </c>
      <c r="G36" s="59">
        <v>1</v>
      </c>
      <c r="H36" s="61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28">
        <v>376</v>
      </c>
      <c r="O36" s="15">
        <v>10</v>
      </c>
      <c r="P36" s="40">
        <f t="shared" si="0"/>
        <v>386</v>
      </c>
      <c r="Q36" s="15">
        <v>107</v>
      </c>
      <c r="R36" s="41">
        <f t="shared" si="1"/>
        <v>0.27720207253886009</v>
      </c>
    </row>
    <row r="37" spans="1:18" s="23" customFormat="1" x14ac:dyDescent="0.2">
      <c r="A37" s="1" t="s">
        <v>67</v>
      </c>
      <c r="B37" s="33">
        <v>1</v>
      </c>
      <c r="C37" s="38">
        <v>0</v>
      </c>
      <c r="D37" s="38">
        <v>0</v>
      </c>
      <c r="E37" s="38">
        <v>46</v>
      </c>
      <c r="F37" s="38">
        <v>0</v>
      </c>
      <c r="G37" s="59">
        <v>1</v>
      </c>
      <c r="H37" s="61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28">
        <v>235</v>
      </c>
      <c r="O37" s="15">
        <v>0</v>
      </c>
      <c r="P37" s="40">
        <f t="shared" si="0"/>
        <v>235</v>
      </c>
      <c r="Q37" s="15">
        <v>92</v>
      </c>
      <c r="R37" s="41">
        <f t="shared" si="1"/>
        <v>0.39148936170212767</v>
      </c>
    </row>
    <row r="38" spans="1:18" s="23" customFormat="1" x14ac:dyDescent="0.2">
      <c r="A38" s="1" t="s">
        <v>68</v>
      </c>
      <c r="B38" s="33">
        <v>0</v>
      </c>
      <c r="C38" s="38">
        <v>0</v>
      </c>
      <c r="D38" s="38">
        <v>0</v>
      </c>
      <c r="E38" s="38">
        <v>26</v>
      </c>
      <c r="F38" s="38">
        <v>1</v>
      </c>
      <c r="G38" s="59">
        <v>0</v>
      </c>
      <c r="H38" s="61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28">
        <v>155</v>
      </c>
      <c r="O38" s="15">
        <v>0</v>
      </c>
      <c r="P38" s="40">
        <f t="shared" si="0"/>
        <v>155</v>
      </c>
      <c r="Q38" s="15">
        <v>41</v>
      </c>
      <c r="R38" s="41">
        <f t="shared" si="1"/>
        <v>0.26451612903225807</v>
      </c>
    </row>
    <row r="39" spans="1:18" s="23" customFormat="1" x14ac:dyDescent="0.2">
      <c r="A39" s="1" t="s">
        <v>70</v>
      </c>
      <c r="B39" s="33">
        <v>2</v>
      </c>
      <c r="C39" s="38">
        <v>1</v>
      </c>
      <c r="D39" s="38">
        <v>4</v>
      </c>
      <c r="E39" s="38">
        <v>167</v>
      </c>
      <c r="F39" s="38">
        <v>10</v>
      </c>
      <c r="G39" s="59">
        <v>14</v>
      </c>
      <c r="H39" s="61">
        <v>0</v>
      </c>
      <c r="I39" s="38">
        <v>0</v>
      </c>
      <c r="J39" s="38">
        <v>0</v>
      </c>
      <c r="K39" s="38">
        <v>0</v>
      </c>
      <c r="L39" s="38">
        <v>0</v>
      </c>
      <c r="M39" s="38">
        <v>1</v>
      </c>
      <c r="N39" s="86"/>
      <c r="O39" s="87">
        <v>0</v>
      </c>
      <c r="P39" s="85"/>
      <c r="Q39" s="15">
        <v>1091</v>
      </c>
      <c r="R39" s="88"/>
    </row>
    <row r="40" spans="1:18" s="23" customFormat="1" x14ac:dyDescent="0.2">
      <c r="A40" s="1" t="s">
        <v>69</v>
      </c>
      <c r="B40" s="33">
        <v>1</v>
      </c>
      <c r="C40" s="38">
        <v>2</v>
      </c>
      <c r="D40" s="38">
        <v>0</v>
      </c>
      <c r="E40" s="38">
        <v>24</v>
      </c>
      <c r="F40" s="38">
        <v>1</v>
      </c>
      <c r="G40" s="59">
        <v>1</v>
      </c>
      <c r="H40" s="61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28">
        <v>87</v>
      </c>
      <c r="O40" s="15">
        <v>0</v>
      </c>
      <c r="P40" s="40">
        <f t="shared" si="0"/>
        <v>87</v>
      </c>
      <c r="Q40" s="15">
        <v>47</v>
      </c>
      <c r="R40" s="41">
        <f t="shared" si="1"/>
        <v>0.54022988505747127</v>
      </c>
    </row>
    <row r="41" spans="1:18" s="23" customFormat="1" x14ac:dyDescent="0.2">
      <c r="A41" s="1" t="s">
        <v>88</v>
      </c>
      <c r="B41" s="33">
        <v>0</v>
      </c>
      <c r="C41" s="38">
        <v>0</v>
      </c>
      <c r="D41" s="38">
        <v>1</v>
      </c>
      <c r="E41" s="38">
        <v>87</v>
      </c>
      <c r="F41" s="38">
        <v>1</v>
      </c>
      <c r="G41" s="59">
        <v>3</v>
      </c>
      <c r="H41" s="61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28">
        <v>466</v>
      </c>
      <c r="O41" s="15">
        <v>18</v>
      </c>
      <c r="P41" s="40">
        <f t="shared" si="0"/>
        <v>484</v>
      </c>
      <c r="Q41" s="15">
        <v>169</v>
      </c>
      <c r="R41" s="41">
        <f t="shared" si="1"/>
        <v>0.34917355371900827</v>
      </c>
    </row>
    <row r="42" spans="1:18" x14ac:dyDescent="0.2">
      <c r="A42" s="4" t="s">
        <v>0</v>
      </c>
      <c r="B42" s="12">
        <f t="shared" ref="B42:Q42" si="2">SUM(B7:B41)</f>
        <v>20</v>
      </c>
      <c r="C42" s="12">
        <f t="shared" si="2"/>
        <v>16</v>
      </c>
      <c r="D42" s="12">
        <f t="shared" si="2"/>
        <v>13</v>
      </c>
      <c r="E42" s="12">
        <f t="shared" si="2"/>
        <v>1869</v>
      </c>
      <c r="F42" s="12">
        <f t="shared" si="2"/>
        <v>58</v>
      </c>
      <c r="G42" s="12">
        <f t="shared" si="2"/>
        <v>71</v>
      </c>
      <c r="H42" s="12">
        <f t="shared" si="2"/>
        <v>1</v>
      </c>
      <c r="I42" s="12">
        <f t="shared" si="2"/>
        <v>3</v>
      </c>
      <c r="J42" s="12">
        <f t="shared" si="2"/>
        <v>1</v>
      </c>
      <c r="K42" s="12">
        <f t="shared" si="2"/>
        <v>0</v>
      </c>
      <c r="L42" s="12">
        <f t="shared" si="2"/>
        <v>2</v>
      </c>
      <c r="M42" s="12">
        <f t="shared" si="2"/>
        <v>4</v>
      </c>
      <c r="N42" s="12">
        <f t="shared" si="2"/>
        <v>22862</v>
      </c>
      <c r="O42" s="12">
        <f t="shared" si="2"/>
        <v>887</v>
      </c>
      <c r="P42" s="12">
        <f t="shared" si="2"/>
        <v>23749</v>
      </c>
      <c r="Q42" s="12">
        <f t="shared" si="2"/>
        <v>7346</v>
      </c>
      <c r="R42" s="31">
        <f t="shared" si="1"/>
        <v>0.30931828708577203</v>
      </c>
    </row>
    <row r="43" spans="1:18" x14ac:dyDescent="0.2">
      <c r="A43" s="24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3"/>
      <c r="O43" s="23"/>
      <c r="P43" s="23"/>
      <c r="Q43" s="23"/>
      <c r="R43" s="23"/>
    </row>
    <row r="44" spans="1:18" x14ac:dyDescent="0.2">
      <c r="N44" s="23"/>
      <c r="O44" s="23"/>
      <c r="P44" s="23"/>
      <c r="Q44" s="23"/>
      <c r="R44" s="23"/>
    </row>
    <row r="45" spans="1:18" x14ac:dyDescent="0.2">
      <c r="N45" s="23"/>
      <c r="O45" s="23"/>
      <c r="P45" s="23"/>
      <c r="Q45" s="23"/>
      <c r="R45" s="23"/>
    </row>
  </sheetData>
  <mergeCells count="7">
    <mergeCell ref="N4:R4"/>
    <mergeCell ref="B1:M1"/>
    <mergeCell ref="N1:R1"/>
    <mergeCell ref="B2:M2"/>
    <mergeCell ref="N2:R2"/>
    <mergeCell ref="B3:M3"/>
    <mergeCell ref="N3:R3"/>
  </mergeCells>
  <printOptions horizontalCentered="1"/>
  <pageMargins left="0.7" right="0.7" top="0.75" bottom="0.75" header="0.3" footer="0.3"/>
  <pageSetup pageOrder="overThenDown" orientation="landscape" r:id="rId1"/>
  <headerFooter alignWithMargins="0">
    <oddHeader xml:space="preserve">&amp;C&amp;"Helv,Bold"LATAH COUNTY RESULTS
PRESIDENTIAL PRIMARY ELECTION    MARCH 10, 2020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23"/>
  <sheetViews>
    <sheetView view="pageLayout" topLeftCell="B1" zoomScaleNormal="100" workbookViewId="0">
      <selection activeCell="K15" sqref="K15"/>
    </sheetView>
  </sheetViews>
  <sheetFormatPr defaultRowHeight="12.75" x14ac:dyDescent="0.2"/>
  <cols>
    <col min="2" max="2" width="11.7109375" customWidth="1"/>
    <col min="3" max="3" width="11.140625" customWidth="1"/>
    <col min="4" max="4" width="10.5703125" customWidth="1"/>
  </cols>
  <sheetData>
    <row r="1" spans="2:9" x14ac:dyDescent="0.2">
      <c r="B1" s="62"/>
      <c r="C1" s="111" t="s">
        <v>79</v>
      </c>
      <c r="D1" s="112"/>
      <c r="E1" s="113"/>
      <c r="F1" s="114"/>
      <c r="G1" s="114"/>
      <c r="H1" s="114"/>
      <c r="I1" s="115"/>
    </row>
    <row r="2" spans="2:9" x14ac:dyDescent="0.2">
      <c r="B2" s="63"/>
      <c r="C2" s="116" t="s">
        <v>80</v>
      </c>
      <c r="D2" s="117"/>
      <c r="E2" s="116" t="s">
        <v>2</v>
      </c>
      <c r="F2" s="118"/>
      <c r="G2" s="118"/>
      <c r="H2" s="118"/>
      <c r="I2" s="117"/>
    </row>
    <row r="3" spans="2:9" x14ac:dyDescent="0.2">
      <c r="B3" s="64"/>
      <c r="C3" s="116" t="s">
        <v>76</v>
      </c>
      <c r="D3" s="117"/>
      <c r="E3" s="116" t="s">
        <v>3</v>
      </c>
      <c r="F3" s="118"/>
      <c r="G3" s="118"/>
      <c r="H3" s="118"/>
      <c r="I3" s="117"/>
    </row>
    <row r="4" spans="2:9" x14ac:dyDescent="0.2">
      <c r="B4" s="63"/>
      <c r="C4" s="109"/>
      <c r="D4" s="110"/>
      <c r="E4" s="65"/>
      <c r="F4" s="66"/>
      <c r="G4" s="66"/>
      <c r="H4" s="66"/>
      <c r="I4" s="67"/>
    </row>
    <row r="5" spans="2:9" ht="94.5" customHeight="1" thickBot="1" x14ac:dyDescent="0.25">
      <c r="B5" s="68" t="s">
        <v>4</v>
      </c>
      <c r="C5" s="69" t="s">
        <v>77</v>
      </c>
      <c r="D5" s="69" t="s">
        <v>78</v>
      </c>
      <c r="E5" s="70" t="s">
        <v>5</v>
      </c>
      <c r="F5" s="70" t="s">
        <v>6</v>
      </c>
      <c r="G5" s="70" t="s">
        <v>8</v>
      </c>
      <c r="H5" s="70" t="s">
        <v>9</v>
      </c>
      <c r="I5" s="71" t="s">
        <v>7</v>
      </c>
    </row>
    <row r="6" spans="2:9" ht="13.5" thickBot="1" x14ac:dyDescent="0.25">
      <c r="B6" s="72"/>
      <c r="C6" s="73"/>
      <c r="D6" s="73"/>
      <c r="E6" s="73"/>
      <c r="F6" s="73"/>
      <c r="G6" s="73"/>
      <c r="H6" s="73"/>
      <c r="I6" s="75"/>
    </row>
    <row r="7" spans="2:9" x14ac:dyDescent="0.2">
      <c r="B7" s="1" t="s">
        <v>59</v>
      </c>
      <c r="C7" s="60">
        <v>215</v>
      </c>
      <c r="D7" s="79">
        <v>71</v>
      </c>
      <c r="E7" s="80">
        <v>909</v>
      </c>
      <c r="F7" s="15">
        <v>24</v>
      </c>
      <c r="G7" s="94">
        <f>IF(E7&lt;&gt;0,E7+F7,"")</f>
        <v>933</v>
      </c>
      <c r="H7" s="15">
        <v>289</v>
      </c>
      <c r="I7" s="77">
        <f>IF(H7&lt;&gt;0,H7/G7,"")</f>
        <v>0.30975348338692388</v>
      </c>
    </row>
    <row r="8" spans="2:9" x14ac:dyDescent="0.2">
      <c r="B8" s="49" t="s">
        <v>61</v>
      </c>
      <c r="C8" s="78">
        <v>3</v>
      </c>
      <c r="D8" s="79">
        <v>0</v>
      </c>
      <c r="E8" s="80">
        <v>18</v>
      </c>
      <c r="F8" s="79">
        <v>0</v>
      </c>
      <c r="G8" s="81">
        <f>SUM(E8,F8)</f>
        <v>18</v>
      </c>
      <c r="H8" s="79">
        <v>3</v>
      </c>
      <c r="I8" s="77">
        <f>IF(H8&lt;&gt;0,H8/G8,"")</f>
        <v>0.16666666666666666</v>
      </c>
    </row>
    <row r="9" spans="2:9" x14ac:dyDescent="0.2">
      <c r="B9" s="1" t="s">
        <v>70</v>
      </c>
      <c r="C9" s="78">
        <v>20</v>
      </c>
      <c r="D9" s="79">
        <v>12</v>
      </c>
      <c r="E9" s="90"/>
      <c r="F9" s="89"/>
      <c r="G9" s="89"/>
      <c r="H9" s="79">
        <v>36</v>
      </c>
      <c r="I9" s="91"/>
    </row>
    <row r="10" spans="2:9" x14ac:dyDescent="0.2">
      <c r="B10" s="82" t="s">
        <v>0</v>
      </c>
      <c r="C10" s="83">
        <f t="shared" ref="C10:H10" si="0">SUM(C7:C9)</f>
        <v>238</v>
      </c>
      <c r="D10" s="83">
        <f t="shared" si="0"/>
        <v>83</v>
      </c>
      <c r="E10" s="83">
        <f>SUM(E8:E9)</f>
        <v>18</v>
      </c>
      <c r="F10" s="83">
        <f t="shared" si="0"/>
        <v>24</v>
      </c>
      <c r="G10" s="83">
        <f>SUM(G7:G9)</f>
        <v>951</v>
      </c>
      <c r="H10" s="83">
        <f t="shared" si="0"/>
        <v>328</v>
      </c>
      <c r="I10" s="84">
        <f>IF(H10&lt;&gt;0,H10/G10,"")</f>
        <v>0.3449001051524711</v>
      </c>
    </row>
    <row r="13" spans="2:9" x14ac:dyDescent="0.2">
      <c r="B13" s="62"/>
      <c r="C13" s="111" t="s">
        <v>81</v>
      </c>
      <c r="D13" s="112"/>
      <c r="E13" s="113"/>
      <c r="F13" s="114"/>
      <c r="G13" s="114"/>
      <c r="H13" s="114"/>
      <c r="I13" s="115"/>
    </row>
    <row r="14" spans="2:9" x14ac:dyDescent="0.2">
      <c r="B14" s="63"/>
      <c r="C14" s="116" t="s">
        <v>82</v>
      </c>
      <c r="D14" s="117"/>
      <c r="E14" s="116" t="s">
        <v>2</v>
      </c>
      <c r="F14" s="118"/>
      <c r="G14" s="118"/>
      <c r="H14" s="118"/>
      <c r="I14" s="117"/>
    </row>
    <row r="15" spans="2:9" x14ac:dyDescent="0.2">
      <c r="B15" s="64"/>
      <c r="C15" s="116" t="s">
        <v>76</v>
      </c>
      <c r="D15" s="117"/>
      <c r="E15" s="116" t="s">
        <v>3</v>
      </c>
      <c r="F15" s="118"/>
      <c r="G15" s="118"/>
      <c r="H15" s="118"/>
      <c r="I15" s="117"/>
    </row>
    <row r="16" spans="2:9" x14ac:dyDescent="0.2">
      <c r="B16" s="63"/>
      <c r="C16" s="109"/>
      <c r="D16" s="110"/>
      <c r="E16" s="65"/>
      <c r="F16" s="66"/>
      <c r="G16" s="66"/>
      <c r="H16" s="66"/>
      <c r="I16" s="67"/>
    </row>
    <row r="17" spans="2:9" ht="63.75" thickBot="1" x14ac:dyDescent="0.25">
      <c r="B17" s="68" t="s">
        <v>4</v>
      </c>
      <c r="C17" s="69" t="s">
        <v>77</v>
      </c>
      <c r="D17" s="69" t="s">
        <v>78</v>
      </c>
      <c r="E17" s="70" t="s">
        <v>5</v>
      </c>
      <c r="F17" s="70" t="s">
        <v>6</v>
      </c>
      <c r="G17" s="70" t="s">
        <v>8</v>
      </c>
      <c r="H17" s="70" t="s">
        <v>9</v>
      </c>
      <c r="I17" s="71" t="s">
        <v>7</v>
      </c>
    </row>
    <row r="18" spans="2:9" ht="13.5" thickBot="1" x14ac:dyDescent="0.25">
      <c r="B18" s="72"/>
      <c r="C18" s="73"/>
      <c r="D18" s="73"/>
      <c r="E18" s="73"/>
      <c r="F18" s="73"/>
      <c r="G18" s="73"/>
      <c r="H18" s="73"/>
      <c r="I18" s="75"/>
    </row>
    <row r="19" spans="2:9" x14ac:dyDescent="0.2">
      <c r="B19" s="49" t="s">
        <v>61</v>
      </c>
      <c r="C19" s="60">
        <v>79</v>
      </c>
      <c r="D19" s="14">
        <v>32</v>
      </c>
      <c r="E19" s="28">
        <v>357</v>
      </c>
      <c r="F19" s="15">
        <v>13</v>
      </c>
      <c r="G19" s="94">
        <f>IF(E19&lt;&gt;0,E19+F19,"")</f>
        <v>370</v>
      </c>
      <c r="H19" s="15">
        <v>117</v>
      </c>
      <c r="I19" s="77">
        <f>IF(H19&lt;&gt;0,H19/G19,"")</f>
        <v>0.31621621621621621</v>
      </c>
    </row>
    <row r="20" spans="2:9" x14ac:dyDescent="0.2">
      <c r="B20" s="1" t="s">
        <v>62</v>
      </c>
      <c r="C20" s="78">
        <v>69</v>
      </c>
      <c r="D20" s="79">
        <v>40</v>
      </c>
      <c r="E20" s="28">
        <v>328</v>
      </c>
      <c r="F20" s="15">
        <v>10</v>
      </c>
      <c r="G20" s="40">
        <f>IF(E20&lt;&gt;0,E20+F20,"")</f>
        <v>338</v>
      </c>
      <c r="H20" s="15">
        <v>112</v>
      </c>
      <c r="I20" s="77">
        <f t="shared" ref="I20:I21" si="1">IF(H20&lt;&gt;0,H20/G20,"")</f>
        <v>0.33136094674556216</v>
      </c>
    </row>
    <row r="21" spans="2:9" x14ac:dyDescent="0.2">
      <c r="B21" s="1" t="s">
        <v>63</v>
      </c>
      <c r="C21" s="78">
        <v>21</v>
      </c>
      <c r="D21" s="79">
        <v>30</v>
      </c>
      <c r="E21" s="28">
        <v>76</v>
      </c>
      <c r="F21" s="15">
        <v>0</v>
      </c>
      <c r="G21" s="40">
        <f>IF(E21&lt;&gt;0,E21+F21,"")</f>
        <v>76</v>
      </c>
      <c r="H21" s="15">
        <v>52</v>
      </c>
      <c r="I21" s="77">
        <f t="shared" si="1"/>
        <v>0.68421052631578949</v>
      </c>
    </row>
    <row r="22" spans="2:9" x14ac:dyDescent="0.2">
      <c r="B22" s="1" t="s">
        <v>70</v>
      </c>
      <c r="C22" s="78">
        <v>4</v>
      </c>
      <c r="D22" s="79">
        <v>10</v>
      </c>
      <c r="E22" s="89"/>
      <c r="F22" s="92"/>
      <c r="G22" s="93"/>
      <c r="H22" s="79">
        <v>13</v>
      </c>
      <c r="I22" s="91"/>
    </row>
    <row r="23" spans="2:9" x14ac:dyDescent="0.2">
      <c r="B23" s="82" t="s">
        <v>0</v>
      </c>
      <c r="C23" s="83">
        <f t="shared" ref="C23:H23" si="2">SUM(C19:C22)</f>
        <v>173</v>
      </c>
      <c r="D23" s="83">
        <f t="shared" si="2"/>
        <v>112</v>
      </c>
      <c r="E23" s="83">
        <f t="shared" si="2"/>
        <v>761</v>
      </c>
      <c r="F23" s="83">
        <f t="shared" si="2"/>
        <v>23</v>
      </c>
      <c r="G23" s="83">
        <f t="shared" si="2"/>
        <v>784</v>
      </c>
      <c r="H23" s="83">
        <f t="shared" si="2"/>
        <v>294</v>
      </c>
      <c r="I23" s="84">
        <f>IF(H23&lt;&gt;0,H23/G23,"")</f>
        <v>0.375</v>
      </c>
    </row>
  </sheetData>
  <mergeCells count="14">
    <mergeCell ref="C1:D1"/>
    <mergeCell ref="E1:I1"/>
    <mergeCell ref="C2:D2"/>
    <mergeCell ref="E2:I2"/>
    <mergeCell ref="C3:D3"/>
    <mergeCell ref="E3:I3"/>
    <mergeCell ref="C16:D16"/>
    <mergeCell ref="C4:D4"/>
    <mergeCell ref="C13:D13"/>
    <mergeCell ref="E13:I13"/>
    <mergeCell ref="C14:D14"/>
    <mergeCell ref="E14:I14"/>
    <mergeCell ref="C15:D15"/>
    <mergeCell ref="E15:I15"/>
  </mergeCells>
  <pageMargins left="0.7" right="0.7" top="0.75" bottom="0.75" header="0.3" footer="0.3"/>
  <pageSetup orientation="landscape" r:id="rId1"/>
  <headerFooter>
    <oddHeader xml:space="preserve">&amp;C&amp;"Helv,Bold"LATAH COUNTY RESULTS
PRESIDENTIAL PRIMARY ELECTION    MARCH 10, 2020&amp;"Helv,Regular"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I27"/>
  <sheetViews>
    <sheetView view="pageLayout" zoomScaleNormal="100" workbookViewId="0">
      <selection activeCell="F24" sqref="F24"/>
    </sheetView>
  </sheetViews>
  <sheetFormatPr defaultRowHeight="12.75" x14ac:dyDescent="0.2"/>
  <cols>
    <col min="2" max="2" width="11.7109375" customWidth="1"/>
    <col min="3" max="3" width="11.140625" customWidth="1"/>
    <col min="4" max="4" width="10.5703125" customWidth="1"/>
  </cols>
  <sheetData>
    <row r="1" spans="2:9" x14ac:dyDescent="0.2">
      <c r="B1" s="62"/>
      <c r="C1" s="111" t="s">
        <v>83</v>
      </c>
      <c r="D1" s="112"/>
      <c r="E1" s="113"/>
      <c r="F1" s="114"/>
      <c r="G1" s="114"/>
      <c r="H1" s="114"/>
      <c r="I1" s="115"/>
    </row>
    <row r="2" spans="2:9" x14ac:dyDescent="0.2">
      <c r="B2" s="63"/>
      <c r="C2" s="116" t="s">
        <v>84</v>
      </c>
      <c r="D2" s="117"/>
      <c r="E2" s="116" t="s">
        <v>2</v>
      </c>
      <c r="F2" s="118"/>
      <c r="G2" s="118"/>
      <c r="H2" s="118"/>
      <c r="I2" s="117"/>
    </row>
    <row r="3" spans="2:9" x14ac:dyDescent="0.2">
      <c r="B3" s="64"/>
      <c r="C3" s="116" t="s">
        <v>76</v>
      </c>
      <c r="D3" s="117"/>
      <c r="E3" s="116" t="s">
        <v>3</v>
      </c>
      <c r="F3" s="118"/>
      <c r="G3" s="118"/>
      <c r="H3" s="118"/>
      <c r="I3" s="117"/>
    </row>
    <row r="4" spans="2:9" x14ac:dyDescent="0.2">
      <c r="B4" s="63"/>
      <c r="C4" s="109"/>
      <c r="D4" s="110"/>
      <c r="E4" s="65"/>
      <c r="F4" s="66"/>
      <c r="G4" s="66"/>
      <c r="H4" s="66"/>
      <c r="I4" s="67"/>
    </row>
    <row r="5" spans="2:9" ht="94.5" customHeight="1" thickBot="1" x14ac:dyDescent="0.25">
      <c r="B5" s="68" t="s">
        <v>4</v>
      </c>
      <c r="C5" s="69" t="s">
        <v>77</v>
      </c>
      <c r="D5" s="69" t="s">
        <v>78</v>
      </c>
      <c r="E5" s="70" t="s">
        <v>5</v>
      </c>
      <c r="F5" s="70" t="s">
        <v>6</v>
      </c>
      <c r="G5" s="70" t="s">
        <v>8</v>
      </c>
      <c r="H5" s="70" t="s">
        <v>9</v>
      </c>
      <c r="I5" s="71" t="s">
        <v>7</v>
      </c>
    </row>
    <row r="6" spans="2:9" ht="13.5" thickBot="1" x14ac:dyDescent="0.25">
      <c r="B6" s="72"/>
      <c r="C6" s="73"/>
      <c r="D6" s="73"/>
      <c r="E6" s="73"/>
      <c r="F6" s="73"/>
      <c r="G6" s="73"/>
      <c r="H6" s="73"/>
      <c r="I6" s="75"/>
    </row>
    <row r="7" spans="2:9" x14ac:dyDescent="0.2">
      <c r="B7" s="1" t="s">
        <v>58</v>
      </c>
      <c r="C7" s="60">
        <v>9</v>
      </c>
      <c r="D7" s="14">
        <v>8</v>
      </c>
      <c r="E7" s="13">
        <v>31</v>
      </c>
      <c r="F7" s="14">
        <v>0</v>
      </c>
      <c r="G7" s="94">
        <f t="shared" ref="G7:G12" si="0">IF(E7&lt;&gt;0,E7+F7,"")</f>
        <v>31</v>
      </c>
      <c r="H7" s="14">
        <v>17</v>
      </c>
      <c r="I7" s="77">
        <f>IF(H7&lt;&gt;0,H7/G7,"")</f>
        <v>0.54838709677419351</v>
      </c>
    </row>
    <row r="8" spans="2:9" x14ac:dyDescent="0.2">
      <c r="B8" s="1" t="s">
        <v>60</v>
      </c>
      <c r="C8" s="78">
        <v>37</v>
      </c>
      <c r="D8" s="79">
        <v>49</v>
      </c>
      <c r="E8" s="80">
        <v>237</v>
      </c>
      <c r="F8" s="79">
        <v>8</v>
      </c>
      <c r="G8" s="40">
        <f t="shared" si="0"/>
        <v>245</v>
      </c>
      <c r="H8" s="79">
        <v>89</v>
      </c>
      <c r="I8" s="41">
        <f t="shared" ref="I8:I14" si="1">IF(E8&lt;&gt;0,H8/G8,"")</f>
        <v>0.36326530612244901</v>
      </c>
    </row>
    <row r="9" spans="2:9" x14ac:dyDescent="0.2">
      <c r="B9" s="1" t="s">
        <v>64</v>
      </c>
      <c r="C9" s="78">
        <v>79</v>
      </c>
      <c r="D9" s="79">
        <v>27</v>
      </c>
      <c r="E9" s="80">
        <v>285</v>
      </c>
      <c r="F9" s="79">
        <v>5</v>
      </c>
      <c r="G9" s="40">
        <f t="shared" si="0"/>
        <v>290</v>
      </c>
      <c r="H9" s="79">
        <v>106</v>
      </c>
      <c r="I9" s="41">
        <f t="shared" si="1"/>
        <v>0.36551724137931035</v>
      </c>
    </row>
    <row r="10" spans="2:9" x14ac:dyDescent="0.2">
      <c r="B10" s="1" t="s">
        <v>65</v>
      </c>
      <c r="C10" s="78">
        <v>159</v>
      </c>
      <c r="D10" s="79">
        <v>88</v>
      </c>
      <c r="E10" s="28">
        <v>728</v>
      </c>
      <c r="F10" s="15">
        <v>29</v>
      </c>
      <c r="G10" s="40">
        <f t="shared" si="0"/>
        <v>757</v>
      </c>
      <c r="H10" s="15">
        <v>258</v>
      </c>
      <c r="I10" s="41">
        <f t="shared" si="1"/>
        <v>0.34081902245706736</v>
      </c>
    </row>
    <row r="11" spans="2:9" x14ac:dyDescent="0.2">
      <c r="B11" s="1" t="s">
        <v>66</v>
      </c>
      <c r="C11" s="78">
        <v>96</v>
      </c>
      <c r="D11" s="79">
        <v>90</v>
      </c>
      <c r="E11" s="80">
        <v>425</v>
      </c>
      <c r="F11" s="79">
        <v>9</v>
      </c>
      <c r="G11" s="40">
        <f t="shared" si="0"/>
        <v>434</v>
      </c>
      <c r="H11" s="79">
        <v>187</v>
      </c>
      <c r="I11" s="41">
        <f t="shared" si="1"/>
        <v>0.43087557603686638</v>
      </c>
    </row>
    <row r="12" spans="2:9" x14ac:dyDescent="0.2">
      <c r="B12" s="1" t="s">
        <v>67</v>
      </c>
      <c r="C12" s="78">
        <v>54</v>
      </c>
      <c r="D12" s="79">
        <v>38</v>
      </c>
      <c r="E12" s="80">
        <v>235</v>
      </c>
      <c r="F12" s="79">
        <v>0</v>
      </c>
      <c r="G12" s="40">
        <f t="shared" si="0"/>
        <v>235</v>
      </c>
      <c r="H12" s="79">
        <v>92</v>
      </c>
      <c r="I12" s="41">
        <f t="shared" si="1"/>
        <v>0.39148936170212767</v>
      </c>
    </row>
    <row r="13" spans="2:9" x14ac:dyDescent="0.2">
      <c r="B13" s="1" t="s">
        <v>69</v>
      </c>
      <c r="C13" s="78">
        <v>26</v>
      </c>
      <c r="D13" s="79">
        <v>24</v>
      </c>
      <c r="E13" s="28">
        <v>87</v>
      </c>
      <c r="F13" s="15">
        <v>0</v>
      </c>
      <c r="G13" s="40">
        <f>IF(E13&lt;&gt;0,E13+F13,"")</f>
        <v>87</v>
      </c>
      <c r="H13" s="15">
        <v>47</v>
      </c>
      <c r="I13" s="41">
        <f t="shared" si="1"/>
        <v>0.54022988505747127</v>
      </c>
    </row>
    <row r="14" spans="2:9" x14ac:dyDescent="0.2">
      <c r="B14" s="1" t="s">
        <v>70</v>
      </c>
      <c r="C14" s="78">
        <v>26</v>
      </c>
      <c r="D14" s="79">
        <v>21</v>
      </c>
      <c r="E14" s="89"/>
      <c r="F14" s="92"/>
      <c r="G14" s="93"/>
      <c r="H14" s="79">
        <v>55</v>
      </c>
      <c r="I14" s="88" t="str">
        <f t="shared" si="1"/>
        <v/>
      </c>
    </row>
    <row r="15" spans="2:9" x14ac:dyDescent="0.2">
      <c r="B15" s="82" t="s">
        <v>0</v>
      </c>
      <c r="C15" s="83">
        <f t="shared" ref="C15:H15" si="2">SUM(C7:C14)</f>
        <v>486</v>
      </c>
      <c r="D15" s="83">
        <f t="shared" si="2"/>
        <v>345</v>
      </c>
      <c r="E15" s="83">
        <f t="shared" si="2"/>
        <v>2028</v>
      </c>
      <c r="F15" s="83">
        <f t="shared" si="2"/>
        <v>51</v>
      </c>
      <c r="G15" s="83">
        <f t="shared" si="2"/>
        <v>2079</v>
      </c>
      <c r="H15" s="83">
        <f t="shared" si="2"/>
        <v>851</v>
      </c>
      <c r="I15" s="84">
        <f>IF(H15&lt;&gt;0,H15/G15,"")</f>
        <v>0.40933140933140932</v>
      </c>
    </row>
    <row r="18" spans="2:9" x14ac:dyDescent="0.2">
      <c r="B18" s="62"/>
      <c r="C18" s="111" t="s">
        <v>85</v>
      </c>
      <c r="D18" s="112"/>
      <c r="E18" s="113"/>
      <c r="F18" s="114"/>
      <c r="G18" s="114"/>
      <c r="H18" s="114"/>
      <c r="I18" s="115"/>
    </row>
    <row r="19" spans="2:9" x14ac:dyDescent="0.2">
      <c r="B19" s="63"/>
      <c r="C19" s="116" t="s">
        <v>86</v>
      </c>
      <c r="D19" s="117"/>
      <c r="E19" s="116" t="s">
        <v>2</v>
      </c>
      <c r="F19" s="118"/>
      <c r="G19" s="118"/>
      <c r="H19" s="118"/>
      <c r="I19" s="117"/>
    </row>
    <row r="20" spans="2:9" x14ac:dyDescent="0.2">
      <c r="B20" s="64"/>
      <c r="C20" s="116" t="s">
        <v>76</v>
      </c>
      <c r="D20" s="117"/>
      <c r="E20" s="116" t="s">
        <v>3</v>
      </c>
      <c r="F20" s="118"/>
      <c r="G20" s="118"/>
      <c r="H20" s="118"/>
      <c r="I20" s="117"/>
    </row>
    <row r="21" spans="2:9" x14ac:dyDescent="0.2">
      <c r="B21" s="63"/>
      <c r="C21" s="109"/>
      <c r="D21" s="110"/>
      <c r="E21" s="65"/>
      <c r="F21" s="66"/>
      <c r="G21" s="66"/>
      <c r="H21" s="66"/>
      <c r="I21" s="67"/>
    </row>
    <row r="22" spans="2:9" ht="63.75" thickBot="1" x14ac:dyDescent="0.25">
      <c r="B22" s="68" t="s">
        <v>4</v>
      </c>
      <c r="C22" s="69" t="s">
        <v>77</v>
      </c>
      <c r="D22" s="69" t="s">
        <v>78</v>
      </c>
      <c r="E22" s="70" t="s">
        <v>5</v>
      </c>
      <c r="F22" s="70" t="s">
        <v>6</v>
      </c>
      <c r="G22" s="70" t="s">
        <v>8</v>
      </c>
      <c r="H22" s="70" t="s">
        <v>9</v>
      </c>
      <c r="I22" s="71" t="s">
        <v>7</v>
      </c>
    </row>
    <row r="23" spans="2:9" ht="13.5" thickBot="1" x14ac:dyDescent="0.25">
      <c r="B23" s="72"/>
      <c r="C23" s="73"/>
      <c r="D23" s="73"/>
      <c r="E23" s="73"/>
      <c r="F23" s="73"/>
      <c r="G23" s="74"/>
      <c r="H23" s="73"/>
      <c r="I23" s="75"/>
    </row>
    <row r="24" spans="2:9" x14ac:dyDescent="0.2">
      <c r="B24" s="1" t="s">
        <v>87</v>
      </c>
      <c r="C24" s="60">
        <v>206</v>
      </c>
      <c r="D24" s="14">
        <v>58</v>
      </c>
      <c r="E24" s="13">
        <v>844</v>
      </c>
      <c r="F24" s="14">
        <v>14</v>
      </c>
      <c r="G24" s="76">
        <f>SUM(E24,F24)</f>
        <v>858</v>
      </c>
      <c r="H24" s="14">
        <v>268</v>
      </c>
      <c r="I24" s="77">
        <f>IF(H24&lt;&gt;0,H24/G24,"")</f>
        <v>0.31235431235431238</v>
      </c>
    </row>
    <row r="25" spans="2:9" x14ac:dyDescent="0.2">
      <c r="B25" s="1" t="s">
        <v>88</v>
      </c>
      <c r="C25" s="78">
        <v>33</v>
      </c>
      <c r="D25" s="79">
        <v>9</v>
      </c>
      <c r="E25" s="80">
        <v>466</v>
      </c>
      <c r="F25" s="79">
        <v>18</v>
      </c>
      <c r="G25" s="81">
        <f>SUM(E25,F25)</f>
        <v>484</v>
      </c>
      <c r="H25" s="79">
        <v>169</v>
      </c>
      <c r="I25" s="77">
        <f>IF(H25&lt;&gt;0,H25/G25,"")</f>
        <v>0.34917355371900827</v>
      </c>
    </row>
    <row r="26" spans="2:9" x14ac:dyDescent="0.2">
      <c r="B26" s="1" t="s">
        <v>70</v>
      </c>
      <c r="C26" s="78">
        <v>131</v>
      </c>
      <c r="D26" s="79">
        <v>34</v>
      </c>
      <c r="E26" s="89"/>
      <c r="F26" s="92"/>
      <c r="G26" s="93">
        <f>SUM(E26,F26)</f>
        <v>0</v>
      </c>
      <c r="H26" s="79">
        <v>44</v>
      </c>
      <c r="I26" s="91"/>
    </row>
    <row r="27" spans="2:9" x14ac:dyDescent="0.2">
      <c r="B27" s="82" t="s">
        <v>0</v>
      </c>
      <c r="C27" s="83">
        <f t="shared" ref="C27:H27" si="3">SUM(C24:C26)</f>
        <v>370</v>
      </c>
      <c r="D27" s="83">
        <f t="shared" si="3"/>
        <v>101</v>
      </c>
      <c r="E27" s="83">
        <f t="shared" si="3"/>
        <v>1310</v>
      </c>
      <c r="F27" s="83">
        <f t="shared" si="3"/>
        <v>32</v>
      </c>
      <c r="G27" s="83">
        <f t="shared" si="3"/>
        <v>1342</v>
      </c>
      <c r="H27" s="83">
        <f t="shared" si="3"/>
        <v>481</v>
      </c>
      <c r="I27" s="84">
        <f>IF(H27&lt;&gt;0,H27/G27,"")</f>
        <v>0.35842026825633383</v>
      </c>
    </row>
  </sheetData>
  <mergeCells count="14">
    <mergeCell ref="C1:D1"/>
    <mergeCell ref="E1:I1"/>
    <mergeCell ref="C2:D2"/>
    <mergeCell ref="E2:I2"/>
    <mergeCell ref="C3:D3"/>
    <mergeCell ref="E3:I3"/>
    <mergeCell ref="C21:D21"/>
    <mergeCell ref="C4:D4"/>
    <mergeCell ref="C18:D18"/>
    <mergeCell ref="E18:I18"/>
    <mergeCell ref="C19:D19"/>
    <mergeCell ref="E19:I19"/>
    <mergeCell ref="C20:D20"/>
    <mergeCell ref="E20:I20"/>
  </mergeCells>
  <pageMargins left="0.7" right="0.7" top="0.75" bottom="0.75" header="0.3" footer="0.3"/>
  <pageSetup orientation="landscape" r:id="rId1"/>
  <headerFooter>
    <oddHeader xml:space="preserve">&amp;C&amp;"Helv,Bold"LATAH COUNTY RESULTS
PRESIDENTIAL PRIMARY ELECTION    MARCH 10, 2020&amp;"Helv,Regular"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c4e33e-0f69-48c0-b70b-e849c1d3d171" xsi:nil="true"/>
    <_ip_UnifiedCompliancePolicyUIAction xmlns="http://schemas.microsoft.com/sharepoint/v3" xsi:nil="true"/>
    <_ip_UnifiedCompliancePolicyProperties xmlns="http://schemas.microsoft.com/sharepoint/v3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7956507-0F06-4523-99D5-183470A3C860}"/>
</file>

<file path=customXml/itemProps2.xml><?xml version="1.0" encoding="utf-8"?>
<ds:datastoreItem xmlns:ds="http://schemas.openxmlformats.org/officeDocument/2006/customXml" ds:itemID="{5490D695-C599-4326-8E15-699CAEDA7F54}"/>
</file>

<file path=customXml/itemProps3.xml><?xml version="1.0" encoding="utf-8"?>
<ds:datastoreItem xmlns:ds="http://schemas.openxmlformats.org/officeDocument/2006/customXml" ds:itemID="{218AE588-8161-4B0D-A903-4836A646967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US Pres</vt:lpstr>
      <vt:lpstr>US Pres &amp; Voting Stats</vt:lpstr>
      <vt:lpstr>Genesee &amp; Kendrick Sch. Dist.</vt:lpstr>
      <vt:lpstr>Potlatch &amp; Troy Sch. Dist.</vt:lpstr>
      <vt:lpstr>'US Pres'!Print_Titles</vt:lpstr>
      <vt:lpstr>'US Pres &amp; Voting Stats'!Print_Titles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Dorothy Canary</cp:lastModifiedBy>
  <cp:lastPrinted>2020-03-16T14:10:29Z</cp:lastPrinted>
  <dcterms:created xsi:type="dcterms:W3CDTF">1998-04-10T16:02:13Z</dcterms:created>
  <dcterms:modified xsi:type="dcterms:W3CDTF">2020-03-16T21:13:25Z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1280600</vt:r8>
  </property>
  <property fmtid="{D5CDD505-2E9C-101B-9397-08002B2CF9AE}" pid="4" name="MediaServiceImageTags">
    <vt:lpwstr/>
  </property>
</Properties>
</file>