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1E63D0CB-7479-47C9-8E12-A1839D94FABF}" xr6:coauthVersionLast="45" xr6:coauthVersionMax="45" xr10:uidLastSave="{00000000-0000-0000-0000-000000000000}"/>
  <bookViews>
    <workbookView xWindow="3855" yWindow="3855" windowWidth="14145" windowHeight="11385" tabRatio="599" activeTab="4" xr2:uid="{00000000-000D-0000-FFFF-FFFF00000000}"/>
  </bookViews>
  <sheets>
    <sheet name="Pres" sheetId="6" r:id="rId1"/>
    <sheet name="Pres WI 1 " sheetId="9" r:id="rId2"/>
    <sheet name="Pres WI 2" sheetId="7" r:id="rId3"/>
    <sheet name="US Sen - Amend" sheetId="1" r:id="rId4"/>
    <sheet name="Stats - Co " sheetId="10" r:id="rId5"/>
    <sheet name="CO-Mag Jdg" sheetId="2" r:id="rId6"/>
    <sheet name="Web" sheetId="11" r:id="rId7"/>
  </sheets>
  <definedNames>
    <definedName name="_xlnm.Print_Titles" localSheetId="5">'CO-Mag Jdg'!$A:$A,'CO-Mag Jdg'!$1:$6</definedName>
    <definedName name="_xlnm.Print_Titles" localSheetId="0">Pres!$1:$6</definedName>
    <definedName name="_xlnm.Print_Titles" localSheetId="1">'Pres WI 1 '!$1:$6</definedName>
    <definedName name="_xlnm.Print_Titles" localSheetId="2">'Pres WI 2'!$1:$6</definedName>
    <definedName name="_xlnm.Print_Titles" localSheetId="4">'Stats - Co '!$A:$A,'Stats - Co '!$1:$6</definedName>
    <definedName name="_xlnm.Print_Titles" localSheetId="3">'US Sen - Amend'!$A:$A,'US Sen - Amend'!$1:$6</definedName>
    <definedName name="Z_19AA111F_5597_4C48_A8A9_198A291646F2_.wvu.PrintTitles" localSheetId="5" hidden="1">'CO-Mag Jdg'!$A:$A,'CO-Mag Jdg'!$1:$6</definedName>
    <definedName name="Z_19AA111F_5597_4C48_A8A9_198A291646F2_.wvu.PrintTitles" localSheetId="4" hidden="1">'Stats - Co '!$A:$A,'Stats - Co '!$1:$6</definedName>
    <definedName name="Z_19AA111F_5597_4C48_A8A9_198A291646F2_.wvu.PrintTitles" localSheetId="3" hidden="1">'US Sen - Amend'!$A:$A,'US Sen - Amend'!$1:$6</definedName>
    <definedName name="Z_70F15A5A_E415_4A0B_921C_2FC01373944E_.wvu.PrintTitles" localSheetId="5" hidden="1">'CO-Mag Jdg'!$A:$A,'CO-Mag Jdg'!$1:$6</definedName>
    <definedName name="Z_70F15A5A_E415_4A0B_921C_2FC01373944E_.wvu.PrintTitles" localSheetId="4" hidden="1">'Stats - Co '!$A:$A,'Stats - Co '!$1:$6</definedName>
    <definedName name="Z_70F15A5A_E415_4A0B_921C_2FC01373944E_.wvu.PrintTitles" localSheetId="3" hidden="1">'US Sen - Amend'!$A:$A,'US Sen - Amend'!$1:$6</definedName>
    <definedName name="Z_DEE6FCEE_68E5_43AE_A8FC_08A2DF85D3F3_.wvu.PrintTitles" localSheetId="5" hidden="1">'CO-Mag Jdg'!$A:$A,'CO-Mag Jdg'!$1:$6</definedName>
    <definedName name="Z_DEE6FCEE_68E5_43AE_A8FC_08A2DF85D3F3_.wvu.PrintTitles" localSheetId="4" hidden="1">'Stats - Co '!$A:$A,'Stats - Co '!$1:$6</definedName>
    <definedName name="Z_DEE6FCEE_68E5_43AE_A8FC_08A2DF85D3F3_.wvu.PrintTitles" localSheetId="3" hidden="1">'US Sen - Amend'!$A:$A,'US Sen - Amend'!$1:$6</definedName>
  </definedNames>
  <calcPr calcId="191029"/>
  <customWorkbookViews>
    <customWorkbookView name="Chad Quayle - Personal View" guid="{DEE6FCEE-68E5-43AE-A8FC-08A2DF85D3F3}" mergeInterval="0" personalView="1" xWindow="1996" yWindow="57" windowWidth="1830" windowHeight="975" tabRatio="599" activeSheetId="6"/>
    <customWorkbookView name="Lori Lewis - Personal View" guid="{19AA111F-5597-4C48-A8A9-198A291646F2}" mergeInterval="0" personalView="1" maximized="1" xWindow="-8" yWindow="-8" windowWidth="1696" windowHeight="1026" tabRatio="599" activeSheetId="2"/>
    <customWorkbookView name="Josh Warnke - Personal View" guid="{70F15A5A-E415-4A0B-921C-2FC01373944E}" mergeInterval="0" personalView="1" maximized="1" xWindow="-8" yWindow="-8" windowWidth="1696" windowHeight="1026" tabRatio="59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2" i="11" l="1"/>
  <c r="D82" i="11"/>
  <c r="C83" i="11"/>
  <c r="D83" i="11"/>
  <c r="C84" i="11"/>
  <c r="D84" i="11"/>
  <c r="C85" i="11"/>
  <c r="D85" i="11"/>
  <c r="C86" i="11"/>
  <c r="D86" i="11"/>
  <c r="C87" i="11"/>
  <c r="D87" i="11"/>
  <c r="C88" i="11"/>
  <c r="D88" i="11"/>
  <c r="C89" i="11"/>
  <c r="D89" i="11"/>
  <c r="C90" i="11"/>
  <c r="D90" i="11"/>
  <c r="C91" i="11"/>
  <c r="D91" i="11"/>
  <c r="C92" i="11"/>
  <c r="D92" i="11"/>
  <c r="C93" i="11"/>
  <c r="D93" i="11"/>
  <c r="C94" i="11"/>
  <c r="D94" i="11"/>
  <c r="D81" i="11"/>
  <c r="C81" i="11"/>
  <c r="G21" i="9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C63" i="11"/>
  <c r="D63" i="11"/>
  <c r="C64" i="11"/>
  <c r="D64" i="11"/>
  <c r="C65" i="11"/>
  <c r="D65" i="11"/>
  <c r="C66" i="11"/>
  <c r="D66" i="11"/>
  <c r="C67" i="11"/>
  <c r="D67" i="11"/>
  <c r="C68" i="11"/>
  <c r="D68" i="11"/>
  <c r="C69" i="11"/>
  <c r="D69" i="11"/>
  <c r="C70" i="11"/>
  <c r="D70" i="11"/>
  <c r="C71" i="11"/>
  <c r="D71" i="11"/>
  <c r="C72" i="11"/>
  <c r="D72" i="11"/>
  <c r="C73" i="11"/>
  <c r="D73" i="11"/>
  <c r="C74" i="11"/>
  <c r="D74" i="11"/>
  <c r="C75" i="11"/>
  <c r="D75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C44" i="11"/>
  <c r="D44" i="11"/>
  <c r="E44" i="11"/>
  <c r="F44" i="11"/>
  <c r="C45" i="11"/>
  <c r="D45" i="11"/>
  <c r="E45" i="11"/>
  <c r="F45" i="11"/>
  <c r="C46" i="11"/>
  <c r="D46" i="11"/>
  <c r="E46" i="11"/>
  <c r="F46" i="11"/>
  <c r="C47" i="11"/>
  <c r="D47" i="11"/>
  <c r="E47" i="11"/>
  <c r="F47" i="11"/>
  <c r="C48" i="11"/>
  <c r="D48" i="11"/>
  <c r="E48" i="11"/>
  <c r="F48" i="11"/>
  <c r="C49" i="11"/>
  <c r="D49" i="11"/>
  <c r="E49" i="11"/>
  <c r="F49" i="11"/>
  <c r="C50" i="11"/>
  <c r="D50" i="11"/>
  <c r="E50" i="11"/>
  <c r="F50" i="11"/>
  <c r="C51" i="11"/>
  <c r="D51" i="11"/>
  <c r="E51" i="11"/>
  <c r="F51" i="11"/>
  <c r="C52" i="11"/>
  <c r="D52" i="11"/>
  <c r="E52" i="11"/>
  <c r="F52" i="11"/>
  <c r="C53" i="11"/>
  <c r="D53" i="11"/>
  <c r="E53" i="11"/>
  <c r="F53" i="11"/>
  <c r="C54" i="11"/>
  <c r="D54" i="11"/>
  <c r="E54" i="11"/>
  <c r="F54" i="11"/>
  <c r="C55" i="11"/>
  <c r="D55" i="11"/>
  <c r="E55" i="11"/>
  <c r="F55" i="11"/>
  <c r="C56" i="11"/>
  <c r="D56" i="11"/>
  <c r="E56" i="11"/>
  <c r="F56" i="11"/>
  <c r="D43" i="11"/>
  <c r="E43" i="11"/>
  <c r="F43" i="11"/>
  <c r="C43" i="11"/>
  <c r="B54" i="11"/>
  <c r="B55" i="11"/>
  <c r="B56" i="11"/>
  <c r="B57" i="11"/>
  <c r="B35" i="11"/>
  <c r="B36" i="11"/>
  <c r="B37" i="11"/>
  <c r="B38" i="11"/>
  <c r="C25" i="11"/>
  <c r="D25" i="11"/>
  <c r="E25" i="11"/>
  <c r="F25" i="11"/>
  <c r="C26" i="11"/>
  <c r="D26" i="11"/>
  <c r="E26" i="11"/>
  <c r="F26" i="11"/>
  <c r="C27" i="11"/>
  <c r="D27" i="11"/>
  <c r="E27" i="11"/>
  <c r="F27" i="11"/>
  <c r="C28" i="11"/>
  <c r="D28" i="11"/>
  <c r="E28" i="11"/>
  <c r="F28" i="11"/>
  <c r="C29" i="11"/>
  <c r="D29" i="11"/>
  <c r="E29" i="11"/>
  <c r="F29" i="11"/>
  <c r="C30" i="11"/>
  <c r="D30" i="11"/>
  <c r="E30" i="11"/>
  <c r="F30" i="11"/>
  <c r="C31" i="11"/>
  <c r="D31" i="11"/>
  <c r="E31" i="11"/>
  <c r="F31" i="11"/>
  <c r="C32" i="11"/>
  <c r="D32" i="11"/>
  <c r="E32" i="11"/>
  <c r="F32" i="11"/>
  <c r="C33" i="11"/>
  <c r="D33" i="11"/>
  <c r="E33" i="11"/>
  <c r="F33" i="11"/>
  <c r="C34" i="11"/>
  <c r="D34" i="11"/>
  <c r="E34" i="11"/>
  <c r="F34" i="11"/>
  <c r="C35" i="11"/>
  <c r="D35" i="11"/>
  <c r="E35" i="11"/>
  <c r="F35" i="11"/>
  <c r="C36" i="11"/>
  <c r="D36" i="11"/>
  <c r="E36" i="11"/>
  <c r="F36" i="11"/>
  <c r="C37" i="11"/>
  <c r="D37" i="11"/>
  <c r="E37" i="11"/>
  <c r="F37" i="11"/>
  <c r="B16" i="11"/>
  <c r="B17" i="11"/>
  <c r="B18" i="11"/>
  <c r="B19" i="11"/>
  <c r="C6" i="11"/>
  <c r="D6" i="11"/>
  <c r="E6" i="11"/>
  <c r="F6" i="11"/>
  <c r="G6" i="11"/>
  <c r="H6" i="11"/>
  <c r="I6" i="11"/>
  <c r="C7" i="11"/>
  <c r="D7" i="11"/>
  <c r="E7" i="11"/>
  <c r="F7" i="11"/>
  <c r="G7" i="11"/>
  <c r="H7" i="11"/>
  <c r="I7" i="11"/>
  <c r="C8" i="11"/>
  <c r="D8" i="11"/>
  <c r="E8" i="11"/>
  <c r="F8" i="11"/>
  <c r="G8" i="11"/>
  <c r="H8" i="11"/>
  <c r="I8" i="11"/>
  <c r="C9" i="11"/>
  <c r="D9" i="11"/>
  <c r="E9" i="11"/>
  <c r="F9" i="11"/>
  <c r="G9" i="11"/>
  <c r="H9" i="11"/>
  <c r="I9" i="11"/>
  <c r="C10" i="11"/>
  <c r="D10" i="11"/>
  <c r="E10" i="11"/>
  <c r="F10" i="11"/>
  <c r="G10" i="11"/>
  <c r="H10" i="11"/>
  <c r="I10" i="11"/>
  <c r="C11" i="11"/>
  <c r="D11" i="11"/>
  <c r="E11" i="11"/>
  <c r="F11" i="11"/>
  <c r="G11" i="11"/>
  <c r="H11" i="11"/>
  <c r="I11" i="11"/>
  <c r="C12" i="11"/>
  <c r="D12" i="11"/>
  <c r="E12" i="11"/>
  <c r="F12" i="11"/>
  <c r="G12" i="11"/>
  <c r="H12" i="11"/>
  <c r="I12" i="11"/>
  <c r="C13" i="11"/>
  <c r="D13" i="11"/>
  <c r="E13" i="11"/>
  <c r="F13" i="11"/>
  <c r="G13" i="11"/>
  <c r="H13" i="11"/>
  <c r="I13" i="11"/>
  <c r="C14" i="11"/>
  <c r="D14" i="11"/>
  <c r="E14" i="11"/>
  <c r="F14" i="11"/>
  <c r="G14" i="11"/>
  <c r="H14" i="11"/>
  <c r="I14" i="11"/>
  <c r="C15" i="11"/>
  <c r="D15" i="11"/>
  <c r="E15" i="11"/>
  <c r="F15" i="11"/>
  <c r="G15" i="11"/>
  <c r="H15" i="11"/>
  <c r="I15" i="11"/>
  <c r="C16" i="11"/>
  <c r="D16" i="11"/>
  <c r="E16" i="11"/>
  <c r="F16" i="11"/>
  <c r="G16" i="11"/>
  <c r="H16" i="11"/>
  <c r="I16" i="11"/>
  <c r="C17" i="11"/>
  <c r="D17" i="11"/>
  <c r="E17" i="11"/>
  <c r="F17" i="11"/>
  <c r="G17" i="11"/>
  <c r="H17" i="11"/>
  <c r="I17" i="11"/>
  <c r="C18" i="11"/>
  <c r="D18" i="11"/>
  <c r="E18" i="11"/>
  <c r="F18" i="11"/>
  <c r="G18" i="11"/>
  <c r="H18" i="11"/>
  <c r="I18" i="11"/>
  <c r="D19" i="10"/>
  <c r="F19" i="10" s="1"/>
  <c r="C79" i="11" l="1"/>
  <c r="D80" i="11"/>
  <c r="C80" i="11"/>
  <c r="B81" i="11"/>
  <c r="B80" i="11"/>
  <c r="D61" i="11"/>
  <c r="C61" i="11"/>
  <c r="D62" i="11"/>
  <c r="C62" i="11"/>
  <c r="B62" i="11"/>
  <c r="B61" i="11"/>
  <c r="C41" i="11"/>
  <c r="D41" i="11"/>
  <c r="E41" i="11"/>
  <c r="F41" i="11"/>
  <c r="D42" i="11"/>
  <c r="E42" i="11"/>
  <c r="F42" i="11"/>
  <c r="C42" i="11"/>
  <c r="B53" i="11"/>
  <c r="B43" i="11"/>
  <c r="B44" i="11"/>
  <c r="B45" i="11"/>
  <c r="B46" i="11"/>
  <c r="B47" i="11"/>
  <c r="B48" i="11"/>
  <c r="B49" i="11"/>
  <c r="B50" i="11"/>
  <c r="B51" i="11"/>
  <c r="B52" i="11"/>
  <c r="B42" i="11"/>
  <c r="B25" i="11"/>
  <c r="B26" i="11"/>
  <c r="B27" i="11"/>
  <c r="B28" i="11"/>
  <c r="B29" i="11"/>
  <c r="B30" i="11"/>
  <c r="B31" i="11"/>
  <c r="B32" i="11"/>
  <c r="B33" i="11"/>
  <c r="B34" i="11"/>
  <c r="C24" i="11"/>
  <c r="D24" i="11"/>
  <c r="E24" i="11"/>
  <c r="F24" i="11"/>
  <c r="B24" i="11"/>
  <c r="C22" i="11"/>
  <c r="D22" i="11"/>
  <c r="E22" i="11"/>
  <c r="F22" i="11"/>
  <c r="C23" i="11"/>
  <c r="D23" i="11"/>
  <c r="E23" i="11"/>
  <c r="F23" i="11"/>
  <c r="B23" i="11"/>
  <c r="C5" i="11"/>
  <c r="D5" i="11"/>
  <c r="E5" i="11"/>
  <c r="F5" i="11"/>
  <c r="G5" i="11"/>
  <c r="H5" i="11"/>
  <c r="I5" i="11"/>
  <c r="C3" i="11"/>
  <c r="D3" i="11"/>
  <c r="E3" i="11"/>
  <c r="F3" i="11"/>
  <c r="G3" i="11"/>
  <c r="H3" i="11"/>
  <c r="I3" i="11"/>
  <c r="D4" i="11"/>
  <c r="E4" i="11"/>
  <c r="F4" i="11"/>
  <c r="G4" i="11"/>
  <c r="H4" i="11"/>
  <c r="I4" i="11"/>
  <c r="C4" i="11"/>
  <c r="B12" i="11"/>
  <c r="B13" i="11"/>
  <c r="B14" i="11"/>
  <c r="B15" i="11"/>
  <c r="B7" i="11"/>
  <c r="B8" i="11"/>
  <c r="B9" i="11"/>
  <c r="B10" i="11"/>
  <c r="B11" i="11"/>
  <c r="B6" i="11"/>
  <c r="B5" i="11"/>
  <c r="B4" i="11"/>
  <c r="C21" i="2" l="1"/>
  <c r="B21" i="2"/>
  <c r="E21" i="2" l="1"/>
  <c r="D95" i="11" s="1"/>
  <c r="K21" i="10"/>
  <c r="J21" i="10"/>
  <c r="I21" i="10"/>
  <c r="H21" i="10"/>
  <c r="G21" i="10"/>
  <c r="E21" i="10"/>
  <c r="C21" i="10"/>
  <c r="B21" i="10"/>
  <c r="F18" i="10"/>
  <c r="D18" i="10"/>
  <c r="D17" i="10"/>
  <c r="F17" i="10" s="1"/>
  <c r="F16" i="10"/>
  <c r="D16" i="10"/>
  <c r="F15" i="10"/>
  <c r="D15" i="10"/>
  <c r="D14" i="10"/>
  <c r="F14" i="10" s="1"/>
  <c r="D13" i="10"/>
  <c r="F13" i="10" s="1"/>
  <c r="F12" i="10"/>
  <c r="D12" i="10"/>
  <c r="F11" i="10"/>
  <c r="D11" i="10"/>
  <c r="D10" i="10"/>
  <c r="F10" i="10" s="1"/>
  <c r="D9" i="10"/>
  <c r="F9" i="10" s="1"/>
  <c r="D8" i="10"/>
  <c r="F8" i="10" s="1"/>
  <c r="D7" i="10"/>
  <c r="F7" i="10" s="1"/>
  <c r="M21" i="9"/>
  <c r="L21" i="9"/>
  <c r="K21" i="9"/>
  <c r="J21" i="9"/>
  <c r="I21" i="9"/>
  <c r="H21" i="9"/>
  <c r="F21" i="9"/>
  <c r="E21" i="9"/>
  <c r="D21" i="9"/>
  <c r="C21" i="9"/>
  <c r="B21" i="9"/>
  <c r="D21" i="10" l="1"/>
  <c r="F21" i="10" s="1"/>
  <c r="H21" i="1"/>
  <c r="E57" i="11" s="1"/>
  <c r="D21" i="1"/>
  <c r="E38" i="11" s="1"/>
  <c r="D21" i="2" l="1"/>
  <c r="C95" i="11" s="1"/>
  <c r="J21" i="1"/>
  <c r="C76" i="11" s="1"/>
  <c r="K21" i="1"/>
  <c r="D76" i="11" s="1"/>
  <c r="I21" i="1" l="1"/>
  <c r="F57" i="11" s="1"/>
  <c r="G21" i="1"/>
  <c r="D57" i="11" s="1"/>
  <c r="F21" i="1"/>
  <c r="C57" i="11" s="1"/>
  <c r="E21" i="1"/>
  <c r="F38" i="11" s="1"/>
  <c r="C21" i="1"/>
  <c r="D38" i="11" s="1"/>
  <c r="B21" i="1"/>
  <c r="C38" i="11" s="1"/>
  <c r="F20" i="7"/>
  <c r="E20" i="7"/>
  <c r="D20" i="7"/>
  <c r="C20" i="7"/>
  <c r="B20" i="7"/>
  <c r="C21" i="6"/>
  <c r="D19" i="11" s="1"/>
  <c r="H21" i="6"/>
  <c r="I19" i="11" s="1"/>
  <c r="G21" i="6"/>
  <c r="H19" i="11" s="1"/>
  <c r="F21" i="6"/>
  <c r="G19" i="11" s="1"/>
  <c r="E21" i="6"/>
  <c r="F19" i="11" s="1"/>
  <c r="D21" i="6"/>
  <c r="E19" i="11" s="1"/>
  <c r="B21" i="6"/>
  <c r="C19" i="11" s="1"/>
</calcChain>
</file>

<file path=xl/sharedStrings.xml><?xml version="1.0" encoding="utf-8"?>
<sst xmlns="http://schemas.openxmlformats.org/spreadsheetml/2006/main" count="127" uniqueCount="85">
  <si>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</si>
  <si>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</si>
  <si>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</si>
  <si>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</si>
  <si>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</si>
  <si>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</si>
  <si>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</si>
  <si>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</si>
  <si>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</si>
  <si>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</si>
  <si>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</si>
  <si>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</si>
  <si>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</si>
  <si>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</si>
  <si>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</si>
  <si>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</si>
  <si>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</si>
  <si>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</si>
  <si>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</si>
  <si>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</si>
  <si>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</si>
  <si>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</si>
  <si>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</si>
  <si>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</si>
  <si>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</si>
  <si>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DISTRICT 2</t>
  </si>
  <si>
    <t>Mike Simpson</t>
  </si>
  <si>
    <t>LEGISLATIVE DIST 35</t>
  </si>
  <si>
    <t>Van Burtenshaw</t>
  </si>
  <si>
    <t>Karey Hanks</t>
  </si>
  <si>
    <t>PRESIDENT</t>
  </si>
  <si>
    <t>IND</t>
  </si>
  <si>
    <t>LIB</t>
  </si>
  <si>
    <t>Donald J. Trump</t>
  </si>
  <si>
    <t>WRITE INS</t>
  </si>
  <si>
    <t>CONSTITUTIONAL</t>
  </si>
  <si>
    <t xml:space="preserve"> AMENDMENT</t>
  </si>
  <si>
    <t>YES</t>
  </si>
  <si>
    <t>NO</t>
  </si>
  <si>
    <t>Paulette Jordan</t>
  </si>
  <si>
    <t>Jim Risch</t>
  </si>
  <si>
    <t>Idaho Sierra Law</t>
  </si>
  <si>
    <t>Pro-Life</t>
  </si>
  <si>
    <t>C. Aaron Swisher</t>
  </si>
  <si>
    <t>HJR 4</t>
  </si>
  <si>
    <t>Rod Furniss</t>
  </si>
  <si>
    <t>Don Blankenship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</si>
  <si>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</si>
  <si>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</si>
  <si>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</si>
  <si>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</si>
  <si>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</si>
  <si>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</si>
  <si>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</si>
  <si>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</si>
  <si>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</si>
  <si>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Natalie M Fleming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</si>
  <si>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</si>
  <si>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</si>
  <si>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</si>
  <si>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</si>
  <si>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</si>
  <si>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</si>
  <si>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</si>
  <si>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</si>
  <si>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DIST 1</t>
  </si>
  <si>
    <t>Blair Dance</t>
  </si>
  <si>
    <t>L. Scott Kamachi</t>
  </si>
  <si>
    <t>Len Humphries Jr.</t>
  </si>
  <si>
    <t>Lindsey A. Blake</t>
  </si>
  <si>
    <t>Faren Z. Eddins</t>
  </si>
  <si>
    <t>MAGISTRATE</t>
  </si>
  <si>
    <t>JUDGE RETENTION</t>
  </si>
  <si>
    <t xml:space="preserve">Joseph R. Biden </t>
  </si>
  <si>
    <t>President R. Boddie</t>
  </si>
  <si>
    <t>Tom C Hoefling</t>
  </si>
  <si>
    <t>James "Mr. Google" O. Ogle III</t>
  </si>
  <si>
    <t>United States President</t>
  </si>
  <si>
    <t>United States Senate</t>
  </si>
  <si>
    <t>United States Representative District 2</t>
  </si>
  <si>
    <t>Idaho Constitutional Ammendment HJR4</t>
  </si>
  <si>
    <t>Magistrate Judge Retention</t>
  </si>
  <si>
    <t>Note: Uncontested races will not be displayed. See full election abstract when counting is complete for details.</t>
  </si>
  <si>
    <t>Roque "Rocky" De La Fuente</t>
  </si>
  <si>
    <t>Absentee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</si>
</sst>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0" tint="-0.249977111117893"/>
      <name val="Helv"/>
    </font>
    <font>
      <sz val="12"/>
      <color theme="0" tint="-0.249977111117893"/>
      <name val="Helv"/>
    </font>
    <font>
      <sz val="20"/>
      <color theme="0" tint="-0.249977111117893"/>
      <name val="Helv"/>
    </font>
    <font>
      <sz val="12"/>
      <name val="Helv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3" fontId="3" fillId="2" borderId="10" xfId="0" applyNumberFormat="1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3" fontId="2" fillId="0" borderId="24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18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4" fillId="0" borderId="1" xfId="0" applyNumberFormat="1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 vertical="center" textRotation="90"/>
    </xf>
    <xf numFmtId="0" fontId="2" fillId="0" borderId="20" xfId="0" applyNumberFormat="1" applyFont="1" applyBorder="1" applyAlignment="1" applyProtection="1">
      <alignment horizontal="left"/>
    </xf>
    <xf numFmtId="0" fontId="2" fillId="0" borderId="25" xfId="0" applyNumberFormat="1" applyFont="1" applyBorder="1" applyAlignment="1" applyProtection="1">
      <alignment horizontal="left"/>
    </xf>
    <xf numFmtId="0" fontId="2" fillId="0" borderId="24" xfId="0" applyNumberFormat="1" applyFont="1" applyBorder="1" applyAlignment="1" applyProtection="1">
      <alignment horizontal="left"/>
    </xf>
    <xf numFmtId="0" fontId="2" fillId="0" borderId="15" xfId="0" applyNumberFormat="1" applyFont="1" applyBorder="1" applyAlignment="1" applyProtection="1">
      <alignment horizontal="left"/>
    </xf>
    <xf numFmtId="0" fontId="2" fillId="0" borderId="16" xfId="0" applyNumberFormat="1" applyFont="1" applyBorder="1" applyAlignment="1" applyProtection="1">
      <alignment horizontal="left"/>
    </xf>
    <xf numFmtId="0" fontId="2" fillId="0" borderId="12" xfId="0" applyNumberFormat="1" applyFont="1" applyBorder="1" applyAlignment="1" applyProtection="1">
      <alignment horizontal="left"/>
    </xf>
    <xf numFmtId="0" fontId="2" fillId="0" borderId="5" xfId="0" applyNumberFormat="1" applyFont="1" applyBorder="1" applyAlignment="1" applyProtection="1">
      <alignment horizontal="left"/>
    </xf>
    <xf numFmtId="0" fontId="2" fillId="0" borderId="21" xfId="0" applyFont="1" applyFill="1" applyBorder="1" applyAlignment="1" applyProtection="1">
      <alignment horizontal="left"/>
    </xf>
    <xf numFmtId="0" fontId="2" fillId="0" borderId="19" xfId="0" applyNumberFormat="1" applyFont="1" applyBorder="1" applyAlignment="1" applyProtection="1">
      <alignment horizontal="center"/>
      <protection locked="0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0" fontId="3" fillId="0" borderId="26" xfId="0" applyFont="1" applyFill="1" applyBorder="1" applyAlignment="1" applyProtection="1">
      <alignment horizontal="center"/>
    </xf>
    <xf numFmtId="3" fontId="2" fillId="0" borderId="12" xfId="0" applyNumberFormat="1" applyFont="1" applyBorder="1" applyAlignment="1" applyProtection="1">
      <alignment horizontal="center"/>
    </xf>
    <xf numFmtId="3" fontId="2" fillId="0" borderId="5" xfId="0" applyNumberFormat="1" applyFont="1" applyBorder="1" applyAlignment="1" applyProtection="1">
      <alignment horizontal="center"/>
    </xf>
    <xf numFmtId="3" fontId="2" fillId="0" borderId="29" xfId="0" applyNumberFormat="1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2" fillId="0" borderId="12" xfId="0" applyNumberFormat="1" applyFont="1" applyBorder="1" applyAlignment="1" applyProtection="1">
      <alignment horizontal="center"/>
      <protection locked="0"/>
    </xf>
    <xf numFmtId="0" fontId="2" fillId="0" borderId="24" xfId="0" applyNumberFormat="1" applyFont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</xf>
    <xf numFmtId="0" fontId="2" fillId="0" borderId="30" xfId="0" applyNumberFormat="1" applyFont="1" applyBorder="1" applyAlignment="1" applyProtection="1">
      <alignment horizontal="center"/>
      <protection locked="0"/>
    </xf>
    <xf numFmtId="0" fontId="2" fillId="0" borderId="13" xfId="0" applyNumberFormat="1" applyFont="1" applyBorder="1" applyAlignment="1" applyProtection="1">
      <alignment horizontal="center"/>
      <protection locked="0"/>
    </xf>
    <xf numFmtId="0" fontId="2" fillId="0" borderId="28" xfId="0" applyNumberFormat="1" applyFont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/>
    </xf>
    <xf numFmtId="3" fontId="4" fillId="0" borderId="22" xfId="0" applyNumberFormat="1" applyFont="1" applyBorder="1" applyAlignment="1" applyProtection="1">
      <alignment horizontal="center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0" xfId="0" applyFont="1" applyFill="1" applyBorder="1" applyAlignment="1" applyProtection="1">
      <alignment vertical="center" textRotation="90"/>
    </xf>
    <xf numFmtId="3" fontId="3" fillId="3" borderId="9" xfId="0" applyNumberFormat="1" applyFont="1" applyFill="1" applyBorder="1" applyAlignment="1" applyProtection="1">
      <alignment horizontal="left"/>
    </xf>
    <xf numFmtId="3" fontId="3" fillId="3" borderId="10" xfId="0" applyNumberFormat="1" applyFont="1" applyFill="1" applyBorder="1" applyAlignment="1" applyProtection="1">
      <alignment horizontal="left"/>
    </xf>
    <xf numFmtId="0" fontId="2" fillId="3" borderId="11" xfId="0" applyFont="1" applyFill="1" applyBorder="1" applyAlignment="1" applyProtection="1">
      <protection locked="0"/>
    </xf>
    <xf numFmtId="0" fontId="2" fillId="0" borderId="12" xfId="0" applyFont="1" applyFill="1" applyBorder="1" applyAlignment="1" applyProtection="1">
      <protection locked="0"/>
    </xf>
    <xf numFmtId="0" fontId="2" fillId="0" borderId="24" xfId="0" applyFont="1" applyFill="1" applyBorder="1" applyAlignment="1" applyProtection="1">
      <protection locked="0"/>
    </xf>
    <xf numFmtId="0" fontId="2" fillId="0" borderId="29" xfId="0" applyFont="1" applyFill="1" applyBorder="1" applyAlignment="1" applyProtection="1">
      <protection locked="0"/>
    </xf>
    <xf numFmtId="0" fontId="2" fillId="0" borderId="1" xfId="0" applyFont="1" applyBorder="1" applyAlignment="1">
      <alignment horizontal="center" vertical="center" textRotation="90"/>
    </xf>
    <xf numFmtId="0" fontId="3" fillId="0" borderId="16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 vertical="center" textRotation="9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3" fontId="2" fillId="0" borderId="5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5" fillId="0" borderId="0" xfId="0" applyNumberFormat="1" applyFont="1" applyAlignment="1">
      <alignment horizontal="center"/>
    </xf>
    <xf numFmtId="164" fontId="4" fillId="0" borderId="1" xfId="0" applyNumberFormat="1" applyFont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7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/>
    </xf>
    <xf numFmtId="0" fontId="3" fillId="0" borderId="23" xfId="0" applyFont="1" applyBorder="1" applyAlignment="1" applyProtection="1">
      <alignment horizontal="center"/>
    </xf>
    <xf numFmtId="0" fontId="3" fillId="0" borderId="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zoomScaleNormal="100" workbookViewId="0">
      <pane ySplit="6" topLeftCell="A10" activePane="bottomLeft" state="frozen"/>
      <selection activeCell="G9" sqref="G9"/>
      <selection pane="bottomLeft" activeCell="H12" sqref="H12"/>
    </sheetView>
  </sheetViews>
  <sheetFormatPr defaultRowHeight="12.75" x14ac:dyDescent="0.2"/>
  <cols>
    <col min="2" max="16" width="8.7109375" customWidth="1"/>
  </cols>
  <sheetData>
    <row r="1" spans="1:8" x14ac:dyDescent="0.2">
      <c r="A1" s="17"/>
      <c r="B1" s="87"/>
      <c r="C1" s="88"/>
      <c r="D1" s="88"/>
      <c r="E1" s="88"/>
      <c r="F1" s="88"/>
      <c r="G1" s="88"/>
      <c r="H1" s="89"/>
    </row>
    <row r="2" spans="1:8" x14ac:dyDescent="0.2">
      <c r="A2" s="18"/>
      <c r="B2" s="90" t="s">
        <v>15</v>
      </c>
      <c r="C2" s="91"/>
      <c r="D2" s="91"/>
      <c r="E2" s="91"/>
      <c r="F2" s="91"/>
      <c r="G2" s="91"/>
      <c r="H2" s="92"/>
    </row>
    <row r="3" spans="1:8" x14ac:dyDescent="0.2">
      <c r="A3" s="20"/>
      <c r="B3" s="90" t="s">
        <v>30</v>
      </c>
      <c r="C3" s="91"/>
      <c r="D3" s="91"/>
      <c r="E3" s="91"/>
      <c r="F3" s="91"/>
      <c r="G3" s="91"/>
      <c r="H3" s="92"/>
    </row>
    <row r="4" spans="1:8" x14ac:dyDescent="0.2">
      <c r="A4" s="21"/>
      <c r="B4" s="64" t="s">
        <v>0</v>
      </c>
      <c r="C4" s="64" t="s">
        <v>21</v>
      </c>
      <c r="D4" s="64" t="s">
        <v>31</v>
      </c>
      <c r="E4" s="64" t="s">
        <v>32</v>
      </c>
      <c r="F4" s="64" t="s">
        <v>31</v>
      </c>
      <c r="G4" s="64" t="s">
        <v>1</v>
      </c>
      <c r="H4" s="64" t="s">
        <v>31</v>
      </c>
    </row>
    <row r="5" spans="1:8" ht="93" customHeight="1" thickBot="1" x14ac:dyDescent="0.25">
      <c r="A5" s="22" t="s">
        <v>5</v>
      </c>
      <c r="B5" s="65" t="s">
        <v>73</v>
      </c>
      <c r="C5" s="65" t="s">
        <v>46</v>
      </c>
      <c r="D5" s="65" t="s">
        <v>83</v>
      </c>
      <c r="E5" s="65" t="s">
        <v>47</v>
      </c>
      <c r="F5" s="65" t="s">
        <v>48</v>
      </c>
      <c r="G5" s="65" t="s">
        <v>33</v>
      </c>
      <c r="H5" s="65" t="s">
        <v>49</v>
      </c>
    </row>
    <row r="6" spans="1:8" ht="13.5" thickBot="1" x14ac:dyDescent="0.25">
      <c r="A6" s="9"/>
      <c r="B6" s="25"/>
      <c r="C6" s="25"/>
      <c r="D6" s="25"/>
      <c r="E6" s="25"/>
      <c r="F6" s="25"/>
      <c r="G6" s="25"/>
      <c r="H6" s="46"/>
    </row>
    <row r="7" spans="1:8" x14ac:dyDescent="0.2">
      <c r="A7" s="37">
        <v>1</v>
      </c>
      <c r="B7" s="47">
        <v>49</v>
      </c>
      <c r="C7" s="47">
        <v>2</v>
      </c>
      <c r="D7" s="47">
        <v>1</v>
      </c>
      <c r="E7" s="47">
        <v>5</v>
      </c>
      <c r="F7" s="47">
        <v>2</v>
      </c>
      <c r="G7" s="47">
        <v>258</v>
      </c>
      <c r="H7" s="47">
        <v>2</v>
      </c>
    </row>
    <row r="8" spans="1:8" x14ac:dyDescent="0.2">
      <c r="A8" s="38">
        <v>2</v>
      </c>
      <c r="B8" s="48">
        <v>18</v>
      </c>
      <c r="C8" s="48">
        <v>0</v>
      </c>
      <c r="D8" s="48">
        <v>1</v>
      </c>
      <c r="E8" s="48">
        <v>8</v>
      </c>
      <c r="F8" s="48">
        <v>0</v>
      </c>
      <c r="G8" s="48">
        <v>342</v>
      </c>
      <c r="H8" s="48">
        <v>1</v>
      </c>
    </row>
    <row r="9" spans="1:8" x14ac:dyDescent="0.2">
      <c r="A9" s="38">
        <v>3</v>
      </c>
      <c r="B9" s="48">
        <v>12</v>
      </c>
      <c r="C9" s="48">
        <v>1</v>
      </c>
      <c r="D9" s="48">
        <v>0</v>
      </c>
      <c r="E9" s="48">
        <v>5</v>
      </c>
      <c r="F9" s="48">
        <v>3</v>
      </c>
      <c r="G9" s="48">
        <v>249</v>
      </c>
      <c r="H9" s="48">
        <v>4</v>
      </c>
    </row>
    <row r="10" spans="1:8" x14ac:dyDescent="0.2">
      <c r="A10" s="38">
        <v>4</v>
      </c>
      <c r="B10" s="48">
        <v>23</v>
      </c>
      <c r="C10" s="48">
        <v>0</v>
      </c>
      <c r="D10" s="48">
        <v>1</v>
      </c>
      <c r="E10" s="48">
        <v>0</v>
      </c>
      <c r="F10" s="48">
        <v>1</v>
      </c>
      <c r="G10" s="48">
        <v>252</v>
      </c>
      <c r="H10" s="48">
        <v>3</v>
      </c>
    </row>
    <row r="11" spans="1:8" x14ac:dyDescent="0.2">
      <c r="A11" s="38">
        <v>5</v>
      </c>
      <c r="B11" s="48">
        <v>23</v>
      </c>
      <c r="C11" s="48">
        <v>0</v>
      </c>
      <c r="D11" s="48">
        <v>0</v>
      </c>
      <c r="E11" s="48">
        <v>5</v>
      </c>
      <c r="F11" s="48">
        <v>1</v>
      </c>
      <c r="G11" s="48">
        <v>219</v>
      </c>
      <c r="H11" s="48">
        <v>1</v>
      </c>
    </row>
    <row r="12" spans="1:8" x14ac:dyDescent="0.2">
      <c r="A12" s="38">
        <v>6</v>
      </c>
      <c r="B12" s="48">
        <v>19</v>
      </c>
      <c r="C12" s="48">
        <v>0</v>
      </c>
      <c r="D12" s="48">
        <v>0</v>
      </c>
      <c r="E12" s="48">
        <v>2</v>
      </c>
      <c r="F12" s="48">
        <v>1</v>
      </c>
      <c r="G12" s="48">
        <v>286</v>
      </c>
      <c r="H12" s="48">
        <v>1</v>
      </c>
    </row>
    <row r="13" spans="1:8" x14ac:dyDescent="0.2">
      <c r="A13" s="38">
        <v>7</v>
      </c>
      <c r="B13" s="48">
        <v>41</v>
      </c>
      <c r="C13" s="48">
        <v>1</v>
      </c>
      <c r="D13" s="48">
        <v>1</v>
      </c>
      <c r="E13" s="48">
        <v>8</v>
      </c>
      <c r="F13" s="48">
        <v>2</v>
      </c>
      <c r="G13" s="48">
        <v>303</v>
      </c>
      <c r="H13" s="48">
        <v>0</v>
      </c>
    </row>
    <row r="14" spans="1:8" x14ac:dyDescent="0.2">
      <c r="A14" s="41">
        <v>8</v>
      </c>
      <c r="B14" s="48">
        <v>33</v>
      </c>
      <c r="C14" s="48">
        <v>0</v>
      </c>
      <c r="D14" s="48">
        <v>0</v>
      </c>
      <c r="E14" s="48">
        <v>7</v>
      </c>
      <c r="F14" s="48">
        <v>1</v>
      </c>
      <c r="G14" s="48">
        <v>366</v>
      </c>
      <c r="H14" s="48">
        <v>2</v>
      </c>
    </row>
    <row r="15" spans="1:8" x14ac:dyDescent="0.2">
      <c r="A15" s="39">
        <v>9</v>
      </c>
      <c r="B15" s="48">
        <v>42</v>
      </c>
      <c r="C15" s="48">
        <v>1</v>
      </c>
      <c r="D15" s="48">
        <v>0</v>
      </c>
      <c r="E15" s="48">
        <v>7</v>
      </c>
      <c r="F15" s="48">
        <v>0</v>
      </c>
      <c r="G15" s="48">
        <v>223</v>
      </c>
      <c r="H15" s="48">
        <v>2</v>
      </c>
    </row>
    <row r="16" spans="1:8" x14ac:dyDescent="0.2">
      <c r="A16" s="41">
        <v>10</v>
      </c>
      <c r="B16" s="48">
        <v>29</v>
      </c>
      <c r="C16" s="48">
        <v>0</v>
      </c>
      <c r="D16" s="48">
        <v>0</v>
      </c>
      <c r="E16" s="48">
        <v>4</v>
      </c>
      <c r="F16" s="48">
        <v>4</v>
      </c>
      <c r="G16" s="48">
        <v>335</v>
      </c>
      <c r="H16" s="48">
        <v>1</v>
      </c>
    </row>
    <row r="17" spans="1:8" x14ac:dyDescent="0.2">
      <c r="A17" s="39">
        <v>11</v>
      </c>
      <c r="B17" s="48">
        <v>18</v>
      </c>
      <c r="C17" s="48">
        <v>3</v>
      </c>
      <c r="D17" s="48">
        <v>1</v>
      </c>
      <c r="E17" s="48">
        <v>8</v>
      </c>
      <c r="F17" s="48">
        <v>1</v>
      </c>
      <c r="G17" s="48">
        <v>411</v>
      </c>
      <c r="H17" s="48">
        <v>0</v>
      </c>
    </row>
    <row r="18" spans="1:8" x14ac:dyDescent="0.2">
      <c r="A18" s="41">
        <v>12</v>
      </c>
      <c r="B18" s="48">
        <v>18</v>
      </c>
      <c r="C18" s="48">
        <v>1</v>
      </c>
      <c r="D18" s="48">
        <v>2</v>
      </c>
      <c r="E18" s="48">
        <v>3</v>
      </c>
      <c r="F18" s="48">
        <v>1</v>
      </c>
      <c r="G18" s="48">
        <v>231</v>
      </c>
      <c r="H18" s="48">
        <v>3</v>
      </c>
    </row>
    <row r="19" spans="1:8" x14ac:dyDescent="0.2">
      <c r="A19" s="41">
        <v>13</v>
      </c>
      <c r="B19" s="83">
        <v>9</v>
      </c>
      <c r="C19" s="83">
        <v>0</v>
      </c>
      <c r="D19" s="83">
        <v>0</v>
      </c>
      <c r="E19" s="83">
        <v>1</v>
      </c>
      <c r="F19" s="83">
        <v>0</v>
      </c>
      <c r="G19" s="83">
        <v>151</v>
      </c>
      <c r="H19" s="83">
        <v>0</v>
      </c>
    </row>
    <row r="20" spans="1:8" x14ac:dyDescent="0.2">
      <c r="A20" s="39" t="s">
        <v>84</v>
      </c>
      <c r="B20" s="63">
        <v>664</v>
      </c>
      <c r="C20" s="63">
        <v>7</v>
      </c>
      <c r="D20" s="63">
        <v>7</v>
      </c>
      <c r="E20" s="63">
        <v>25</v>
      </c>
      <c r="F20" s="63">
        <v>7</v>
      </c>
      <c r="G20" s="63">
        <v>1922</v>
      </c>
      <c r="H20" s="63">
        <v>11</v>
      </c>
    </row>
    <row r="21" spans="1:8" x14ac:dyDescent="0.2">
      <c r="A21" s="6" t="s">
        <v>18</v>
      </c>
      <c r="B21" s="14">
        <f t="shared" ref="B21:H21" si="0">SUM(B7:B20)</f>
        <v>998</v>
      </c>
      <c r="C21" s="14">
        <f t="shared" si="0"/>
        <v>16</v>
      </c>
      <c r="D21" s="14">
        <f t="shared" si="0"/>
        <v>14</v>
      </c>
      <c r="E21" s="14">
        <f t="shared" si="0"/>
        <v>88</v>
      </c>
      <c r="F21" s="14">
        <f t="shared" si="0"/>
        <v>24</v>
      </c>
      <c r="G21" s="14">
        <f t="shared" si="0"/>
        <v>5548</v>
      </c>
      <c r="H21" s="14">
        <f t="shared" si="0"/>
        <v>31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&amp;C&amp;"Helv,Bold"FREMONT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D715F-21AF-4D85-A308-7AE744058AAE}">
  <dimension ref="A1:M21"/>
  <sheetViews>
    <sheetView zoomScaleNormal="100" workbookViewId="0">
      <pane ySplit="6" topLeftCell="A7" activePane="bottomLeft" state="frozen"/>
      <selection activeCell="L17" sqref="L17"/>
      <selection pane="bottomLeft" activeCell="I25" sqref="I25"/>
    </sheetView>
  </sheetViews>
  <sheetFormatPr defaultRowHeight="12.75" x14ac:dyDescent="0.2"/>
  <cols>
    <col min="2" max="16" width="7.7109375" customWidth="1"/>
    <col min="17" max="17" width="8.7109375" customWidth="1"/>
  </cols>
  <sheetData>
    <row r="1" spans="1:13" x14ac:dyDescent="0.2">
      <c r="A1" s="17"/>
      <c r="B1" s="93"/>
      <c r="C1" s="94"/>
      <c r="D1" s="94"/>
      <c r="E1" s="94"/>
      <c r="F1" s="94"/>
      <c r="G1" s="94"/>
      <c r="H1" s="94"/>
      <c r="I1" s="94"/>
      <c r="J1" s="94"/>
      <c r="K1" s="94"/>
      <c r="L1" s="94"/>
      <c r="M1" s="95"/>
    </row>
    <row r="2" spans="1:13" x14ac:dyDescent="0.2">
      <c r="A2" s="18"/>
      <c r="B2" s="90" t="s">
        <v>15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2"/>
    </row>
    <row r="3" spans="1:13" x14ac:dyDescent="0.2">
      <c r="A3" s="20"/>
      <c r="B3" s="96" t="s">
        <v>30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8"/>
    </row>
    <row r="4" spans="1:13" x14ac:dyDescent="0.2">
      <c r="A4" s="21"/>
      <c r="B4" s="99" t="s">
        <v>34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1"/>
    </row>
    <row r="5" spans="1:13" ht="87" customHeight="1" thickBot="1" x14ac:dyDescent="0.25">
      <c r="A5" s="22" t="s">
        <v>5</v>
      </c>
      <c r="B5" s="66" t="s">
        <v>50</v>
      </c>
      <c r="C5" s="66" t="s">
        <v>74</v>
      </c>
      <c r="D5" s="66" t="s">
        <v>57</v>
      </c>
      <c r="E5" s="66" t="s">
        <v>51</v>
      </c>
      <c r="F5" s="66" t="s">
        <v>58</v>
      </c>
      <c r="G5" s="66" t="s">
        <v>59</v>
      </c>
      <c r="H5" s="66" t="s">
        <v>60</v>
      </c>
      <c r="I5" s="66" t="s">
        <v>75</v>
      </c>
      <c r="J5" s="66" t="s">
        <v>52</v>
      </c>
      <c r="K5" s="66" t="s">
        <v>61</v>
      </c>
      <c r="L5" s="66" t="s">
        <v>76</v>
      </c>
      <c r="M5" s="66" t="s">
        <v>53</v>
      </c>
    </row>
    <row r="6" spans="1:13" ht="13.5" thickBot="1" x14ac:dyDescent="0.25">
      <c r="A6" s="9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46"/>
    </row>
    <row r="7" spans="1:13" x14ac:dyDescent="0.2">
      <c r="A7" s="37">
        <v>1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</row>
    <row r="8" spans="1:13" x14ac:dyDescent="0.2">
      <c r="A8" s="38">
        <v>2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</row>
    <row r="9" spans="1:13" x14ac:dyDescent="0.2">
      <c r="A9" s="38">
        <v>3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</row>
    <row r="10" spans="1:13" x14ac:dyDescent="0.2">
      <c r="A10" s="38">
        <v>4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</row>
    <row r="11" spans="1:13" x14ac:dyDescent="0.2">
      <c r="A11" s="38">
        <v>5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13" x14ac:dyDescent="0.2">
      <c r="A12" s="38">
        <v>6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13" x14ac:dyDescent="0.2">
      <c r="A13" s="38">
        <v>7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</row>
    <row r="14" spans="1:13" x14ac:dyDescent="0.2">
      <c r="A14" s="41">
        <v>8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</row>
    <row r="15" spans="1:13" x14ac:dyDescent="0.2">
      <c r="A15" s="39">
        <v>9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</row>
    <row r="16" spans="1:13" x14ac:dyDescent="0.2">
      <c r="A16" s="41">
        <v>10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</row>
    <row r="17" spans="1:13" x14ac:dyDescent="0.2">
      <c r="A17" s="39">
        <v>11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</row>
    <row r="18" spans="1:13" x14ac:dyDescent="0.2">
      <c r="A18" s="41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</row>
    <row r="19" spans="1:13" x14ac:dyDescent="0.2">
      <c r="A19" s="39">
        <v>13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</row>
    <row r="20" spans="1:13" x14ac:dyDescent="0.2">
      <c r="A20" s="43" t="s">
        <v>84</v>
      </c>
      <c r="B20" s="63"/>
      <c r="C20" s="63"/>
      <c r="D20" s="63"/>
      <c r="E20" s="63"/>
      <c r="F20" s="63"/>
      <c r="G20" s="63">
        <v>1</v>
      </c>
      <c r="H20" s="63"/>
      <c r="I20" s="63"/>
      <c r="J20" s="63"/>
      <c r="K20" s="63"/>
      <c r="L20" s="63"/>
      <c r="M20" s="63"/>
    </row>
    <row r="21" spans="1:13" x14ac:dyDescent="0.2">
      <c r="A21" s="6" t="s">
        <v>18</v>
      </c>
      <c r="B21" s="14">
        <f t="shared" ref="B21:M21" si="0">SUM(B7:B19)</f>
        <v>0</v>
      </c>
      <c r="C21" s="14">
        <f t="shared" si="0"/>
        <v>0</v>
      </c>
      <c r="D21" s="14">
        <f t="shared" si="0"/>
        <v>0</v>
      </c>
      <c r="E21" s="14">
        <f t="shared" si="0"/>
        <v>0</v>
      </c>
      <c r="F21" s="14">
        <f t="shared" si="0"/>
        <v>0</v>
      </c>
      <c r="G21" s="14">
        <f>SUM(G20)</f>
        <v>1</v>
      </c>
      <c r="H21" s="14">
        <f t="shared" si="0"/>
        <v>0</v>
      </c>
      <c r="I21" s="14">
        <f t="shared" si="0"/>
        <v>0</v>
      </c>
      <c r="J21" s="14">
        <f t="shared" si="0"/>
        <v>0</v>
      </c>
      <c r="K21" s="14">
        <f t="shared" si="0"/>
        <v>0</v>
      </c>
      <c r="L21" s="14">
        <f t="shared" si="0"/>
        <v>0</v>
      </c>
      <c r="M21" s="14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>
    <oddHeader>&amp;C&amp;"Helv,Bold"FREMONT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0"/>
  <sheetViews>
    <sheetView zoomScaleNormal="100" workbookViewId="0">
      <pane ySplit="6" topLeftCell="A13" activePane="bottomLeft" state="frozen"/>
      <selection activeCell="L17" sqref="L17"/>
      <selection pane="bottomLeft" activeCell="J13" sqref="J13"/>
    </sheetView>
  </sheetViews>
  <sheetFormatPr defaultRowHeight="12.75" x14ac:dyDescent="0.2"/>
  <cols>
    <col min="2" max="9" width="7.7109375" customWidth="1"/>
    <col min="10" max="10" width="8.7109375" customWidth="1"/>
  </cols>
  <sheetData>
    <row r="1" spans="1:6" x14ac:dyDescent="0.2">
      <c r="A1" s="17"/>
      <c r="B1" s="93"/>
      <c r="C1" s="94"/>
      <c r="D1" s="94"/>
      <c r="E1" s="94"/>
      <c r="F1" s="95"/>
    </row>
    <row r="2" spans="1:6" x14ac:dyDescent="0.2">
      <c r="A2" s="18"/>
      <c r="B2" s="90" t="s">
        <v>15</v>
      </c>
      <c r="C2" s="91"/>
      <c r="D2" s="91"/>
      <c r="E2" s="91"/>
      <c r="F2" s="92"/>
    </row>
    <row r="3" spans="1:6" x14ac:dyDescent="0.2">
      <c r="A3" s="20"/>
      <c r="B3" s="96" t="s">
        <v>30</v>
      </c>
      <c r="C3" s="97"/>
      <c r="D3" s="97"/>
      <c r="E3" s="97"/>
      <c r="F3" s="98"/>
    </row>
    <row r="4" spans="1:6" x14ac:dyDescent="0.2">
      <c r="A4" s="21"/>
      <c r="B4" s="99" t="s">
        <v>34</v>
      </c>
      <c r="C4" s="100"/>
      <c r="D4" s="100"/>
      <c r="E4" s="100"/>
      <c r="F4" s="101"/>
    </row>
    <row r="5" spans="1:6" ht="93" customHeight="1" thickBot="1" x14ac:dyDescent="0.25">
      <c r="A5" s="22" t="s">
        <v>5</v>
      </c>
      <c r="B5" s="66" t="s">
        <v>54</v>
      </c>
      <c r="C5" s="66" t="s">
        <v>62</v>
      </c>
      <c r="D5" s="66" t="s">
        <v>55</v>
      </c>
      <c r="E5" s="66" t="s">
        <v>63</v>
      </c>
      <c r="F5" s="66" t="s">
        <v>64</v>
      </c>
    </row>
    <row r="6" spans="1:6" ht="13.5" thickBot="1" x14ac:dyDescent="0.25">
      <c r="A6" s="9"/>
      <c r="B6" s="25"/>
      <c r="C6" s="25"/>
      <c r="D6" s="25"/>
      <c r="E6" s="25"/>
      <c r="F6" s="46"/>
    </row>
    <row r="7" spans="1:6" x14ac:dyDescent="0.2">
      <c r="A7" s="37">
        <v>1</v>
      </c>
      <c r="B7" s="47"/>
      <c r="C7" s="47"/>
      <c r="D7" s="47"/>
      <c r="E7" s="47"/>
      <c r="F7" s="47"/>
    </row>
    <row r="8" spans="1:6" x14ac:dyDescent="0.2">
      <c r="A8" s="38">
        <v>2</v>
      </c>
      <c r="B8" s="48"/>
      <c r="C8" s="48"/>
      <c r="D8" s="48"/>
      <c r="E8" s="48"/>
      <c r="F8" s="48"/>
    </row>
    <row r="9" spans="1:6" x14ac:dyDescent="0.2">
      <c r="A9" s="38">
        <v>3</v>
      </c>
      <c r="B9" s="48"/>
      <c r="C9" s="48"/>
      <c r="D9" s="48"/>
      <c r="E9" s="48"/>
      <c r="F9" s="48"/>
    </row>
    <row r="10" spans="1:6" x14ac:dyDescent="0.2">
      <c r="A10" s="38">
        <v>4</v>
      </c>
      <c r="B10" s="48"/>
      <c r="C10" s="48"/>
      <c r="D10" s="48"/>
      <c r="E10" s="48"/>
      <c r="F10" s="48"/>
    </row>
    <row r="11" spans="1:6" x14ac:dyDescent="0.2">
      <c r="A11" s="38">
        <v>5</v>
      </c>
      <c r="B11" s="48"/>
      <c r="C11" s="48"/>
      <c r="D11" s="48"/>
      <c r="E11" s="48"/>
      <c r="F11" s="48"/>
    </row>
    <row r="12" spans="1:6" x14ac:dyDescent="0.2">
      <c r="A12" s="38">
        <v>6</v>
      </c>
      <c r="B12" s="48"/>
      <c r="C12" s="48"/>
      <c r="D12" s="48"/>
      <c r="E12" s="48"/>
      <c r="F12" s="48"/>
    </row>
    <row r="13" spans="1:6" x14ac:dyDescent="0.2">
      <c r="A13" s="38">
        <v>7</v>
      </c>
      <c r="B13" s="48"/>
      <c r="C13" s="48"/>
      <c r="D13" s="48"/>
      <c r="E13" s="48"/>
      <c r="F13" s="48"/>
    </row>
    <row r="14" spans="1:6" x14ac:dyDescent="0.2">
      <c r="A14" s="41">
        <v>8</v>
      </c>
      <c r="B14" s="48"/>
      <c r="C14" s="48"/>
      <c r="D14" s="48"/>
      <c r="E14" s="48"/>
      <c r="F14" s="48"/>
    </row>
    <row r="15" spans="1:6" x14ac:dyDescent="0.2">
      <c r="A15" s="39">
        <v>9</v>
      </c>
      <c r="B15" s="48"/>
      <c r="C15" s="48">
        <v>1</v>
      </c>
      <c r="D15" s="48"/>
      <c r="E15" s="48"/>
      <c r="F15" s="48"/>
    </row>
    <row r="16" spans="1:6" x14ac:dyDescent="0.2">
      <c r="A16" s="41">
        <v>10</v>
      </c>
      <c r="B16" s="48"/>
      <c r="C16" s="48"/>
      <c r="D16" s="48"/>
      <c r="E16" s="48"/>
      <c r="F16" s="48"/>
    </row>
    <row r="17" spans="1:6" x14ac:dyDescent="0.2">
      <c r="A17" s="39">
        <v>11</v>
      </c>
      <c r="B17" s="48"/>
      <c r="C17" s="48"/>
      <c r="D17" s="48"/>
      <c r="E17" s="48"/>
      <c r="F17" s="48"/>
    </row>
    <row r="18" spans="1:6" x14ac:dyDescent="0.2">
      <c r="A18" s="41">
        <v>12</v>
      </c>
      <c r="B18" s="48"/>
      <c r="C18" s="48"/>
      <c r="D18" s="48"/>
      <c r="E18" s="48"/>
      <c r="F18" s="48"/>
    </row>
    <row r="19" spans="1:6" x14ac:dyDescent="0.2">
      <c r="A19" s="39">
        <v>13</v>
      </c>
      <c r="B19" s="63"/>
      <c r="C19" s="63"/>
      <c r="D19" s="63"/>
      <c r="E19" s="63"/>
      <c r="F19" s="63"/>
    </row>
    <row r="20" spans="1:6" x14ac:dyDescent="0.2">
      <c r="A20" s="6" t="s">
        <v>18</v>
      </c>
      <c r="B20" s="14">
        <f t="shared" ref="B20:F20" si="0">SUM(B7:B19)</f>
        <v>0</v>
      </c>
      <c r="C20" s="14">
        <f t="shared" si="0"/>
        <v>1</v>
      </c>
      <c r="D20" s="14">
        <f t="shared" si="0"/>
        <v>0</v>
      </c>
      <c r="E20" s="14">
        <f t="shared" si="0"/>
        <v>0</v>
      </c>
      <c r="F20" s="14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&amp;C&amp;"Helv,Bold"FREMONT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49"/>
  <sheetViews>
    <sheetView zoomScaleNormal="100" zoomScaleSheetLayoutView="100" workbookViewId="0">
      <pane ySplit="6" topLeftCell="A13" activePane="bottomLeft" state="frozen"/>
      <selection activeCell="L17" sqref="L17"/>
      <selection pane="bottomLeft" activeCell="N18" sqref="N18"/>
    </sheetView>
  </sheetViews>
  <sheetFormatPr defaultColWidth="9.140625" defaultRowHeight="12.75" x14ac:dyDescent="0.2"/>
  <cols>
    <col min="1" max="1" width="9.85546875" style="13" customWidth="1"/>
    <col min="2" max="5" width="8.7109375" style="13" customWidth="1"/>
    <col min="6" max="9" width="8.7109375" style="24" customWidth="1"/>
    <col min="10" max="17" width="8.7109375" style="7" customWidth="1"/>
    <col min="18" max="16384" width="9.140625" style="7"/>
  </cols>
  <sheetData>
    <row r="1" spans="1:11" x14ac:dyDescent="0.2">
      <c r="A1" s="17"/>
      <c r="B1" s="87"/>
      <c r="C1" s="88"/>
      <c r="D1" s="88"/>
      <c r="E1" s="89"/>
      <c r="F1" s="102" t="s">
        <v>15</v>
      </c>
      <c r="G1" s="102"/>
      <c r="H1" s="102"/>
      <c r="I1" s="102"/>
      <c r="J1" s="93"/>
      <c r="K1" s="95"/>
    </row>
    <row r="2" spans="1:11" s="19" customFormat="1" x14ac:dyDescent="0.2">
      <c r="A2" s="18"/>
      <c r="B2" s="90" t="s">
        <v>15</v>
      </c>
      <c r="C2" s="91"/>
      <c r="D2" s="91"/>
      <c r="E2" s="92"/>
      <c r="F2" s="90" t="s">
        <v>17</v>
      </c>
      <c r="G2" s="91"/>
      <c r="H2" s="91"/>
      <c r="I2" s="92"/>
      <c r="J2" s="90" t="s">
        <v>35</v>
      </c>
      <c r="K2" s="92"/>
    </row>
    <row r="3" spans="1:11" s="19" customFormat="1" x14ac:dyDescent="0.2">
      <c r="A3" s="20"/>
      <c r="B3" s="99" t="s">
        <v>16</v>
      </c>
      <c r="C3" s="100"/>
      <c r="D3" s="100"/>
      <c r="E3" s="101"/>
      <c r="F3" s="99" t="s">
        <v>25</v>
      </c>
      <c r="G3" s="100"/>
      <c r="H3" s="100"/>
      <c r="I3" s="101"/>
      <c r="J3" s="90" t="s">
        <v>36</v>
      </c>
      <c r="K3" s="103"/>
    </row>
    <row r="4" spans="1:11" ht="13.5" customHeight="1" x14ac:dyDescent="0.2">
      <c r="A4" s="21"/>
      <c r="B4" s="1" t="s">
        <v>31</v>
      </c>
      <c r="C4" s="1" t="s">
        <v>0</v>
      </c>
      <c r="D4" s="1" t="s">
        <v>1</v>
      </c>
      <c r="E4" s="1" t="s">
        <v>21</v>
      </c>
      <c r="F4" s="1" t="s">
        <v>32</v>
      </c>
      <c r="G4" s="1" t="s">
        <v>21</v>
      </c>
      <c r="H4" s="1" t="s">
        <v>1</v>
      </c>
      <c r="I4" s="1" t="s">
        <v>0</v>
      </c>
      <c r="J4" s="99" t="s">
        <v>44</v>
      </c>
      <c r="K4" s="101"/>
    </row>
    <row r="5" spans="1:11" s="8" customFormat="1" ht="93" customHeight="1" thickBot="1" x14ac:dyDescent="0.25">
      <c r="A5" s="22" t="s">
        <v>5</v>
      </c>
      <c r="B5" s="5" t="s">
        <v>56</v>
      </c>
      <c r="C5" s="5" t="s">
        <v>39</v>
      </c>
      <c r="D5" s="5" t="s">
        <v>40</v>
      </c>
      <c r="E5" s="5" t="s">
        <v>22</v>
      </c>
      <c r="F5" s="5" t="s">
        <v>41</v>
      </c>
      <c r="G5" s="5" t="s">
        <v>42</v>
      </c>
      <c r="H5" s="5" t="s">
        <v>26</v>
      </c>
      <c r="I5" s="5" t="s">
        <v>43</v>
      </c>
      <c r="J5" s="4" t="s">
        <v>37</v>
      </c>
      <c r="K5" s="4" t="s">
        <v>38</v>
      </c>
    </row>
    <row r="6" spans="1:11" s="12" customFormat="1" ht="13.5" thickBot="1" x14ac:dyDescent="0.25">
      <c r="A6" s="9"/>
      <c r="B6" s="25"/>
      <c r="C6" s="25"/>
      <c r="D6" s="25"/>
      <c r="E6" s="25"/>
      <c r="F6" s="10"/>
      <c r="G6" s="10"/>
      <c r="H6" s="10"/>
      <c r="I6" s="10"/>
      <c r="J6" s="10"/>
      <c r="K6" s="11"/>
    </row>
    <row r="7" spans="1:11" s="12" customFormat="1" x14ac:dyDescent="0.2">
      <c r="A7" s="37">
        <v>1</v>
      </c>
      <c r="B7" s="47">
        <v>10</v>
      </c>
      <c r="C7" s="47">
        <v>55</v>
      </c>
      <c r="D7" s="47">
        <v>250</v>
      </c>
      <c r="E7" s="47">
        <v>4</v>
      </c>
      <c r="F7" s="47">
        <v>10</v>
      </c>
      <c r="G7" s="47">
        <v>12</v>
      </c>
      <c r="H7" s="47">
        <v>253</v>
      </c>
      <c r="I7" s="47">
        <v>42</v>
      </c>
      <c r="J7" s="58">
        <v>228</v>
      </c>
      <c r="K7" s="59">
        <v>79</v>
      </c>
    </row>
    <row r="8" spans="1:11" s="12" customFormat="1" x14ac:dyDescent="0.2">
      <c r="A8" s="38">
        <v>2</v>
      </c>
      <c r="B8" s="48">
        <v>11</v>
      </c>
      <c r="C8" s="48">
        <v>19</v>
      </c>
      <c r="D8" s="48">
        <v>324</v>
      </c>
      <c r="E8" s="48">
        <v>14</v>
      </c>
      <c r="F8" s="48">
        <v>1</v>
      </c>
      <c r="G8" s="48">
        <v>19</v>
      </c>
      <c r="H8" s="48">
        <v>335</v>
      </c>
      <c r="I8" s="48">
        <v>11</v>
      </c>
      <c r="J8" s="45">
        <v>253</v>
      </c>
      <c r="K8" s="60">
        <v>102</v>
      </c>
    </row>
    <row r="9" spans="1:11" s="12" customFormat="1" x14ac:dyDescent="0.2">
      <c r="A9" s="38">
        <v>3</v>
      </c>
      <c r="B9" s="48">
        <v>6</v>
      </c>
      <c r="C9" s="48">
        <v>11</v>
      </c>
      <c r="D9" s="48">
        <v>251</v>
      </c>
      <c r="E9" s="48">
        <v>5</v>
      </c>
      <c r="F9" s="48">
        <v>7</v>
      </c>
      <c r="G9" s="48">
        <v>5</v>
      </c>
      <c r="H9" s="48">
        <v>247</v>
      </c>
      <c r="I9" s="48">
        <v>9</v>
      </c>
      <c r="J9" s="45">
        <v>204</v>
      </c>
      <c r="K9" s="60">
        <v>61</v>
      </c>
    </row>
    <row r="10" spans="1:11" s="12" customFormat="1" x14ac:dyDescent="0.2">
      <c r="A10" s="38">
        <v>4</v>
      </c>
      <c r="B10" s="48">
        <v>14</v>
      </c>
      <c r="C10" s="48">
        <v>26</v>
      </c>
      <c r="D10" s="48">
        <v>239</v>
      </c>
      <c r="E10" s="48">
        <v>3</v>
      </c>
      <c r="F10" s="48">
        <v>8</v>
      </c>
      <c r="G10" s="48">
        <v>9</v>
      </c>
      <c r="H10" s="48">
        <v>242</v>
      </c>
      <c r="I10" s="48">
        <v>19</v>
      </c>
      <c r="J10" s="45">
        <v>221</v>
      </c>
      <c r="K10" s="60">
        <v>57</v>
      </c>
    </row>
    <row r="11" spans="1:11" s="12" customFormat="1" x14ac:dyDescent="0.2">
      <c r="A11" s="38">
        <v>5</v>
      </c>
      <c r="B11" s="48">
        <v>12</v>
      </c>
      <c r="C11" s="48">
        <v>22</v>
      </c>
      <c r="D11" s="48">
        <v>212</v>
      </c>
      <c r="E11" s="48">
        <v>3</v>
      </c>
      <c r="F11" s="48">
        <v>3</v>
      </c>
      <c r="G11" s="48">
        <v>10</v>
      </c>
      <c r="H11" s="48">
        <v>221</v>
      </c>
      <c r="I11" s="48">
        <v>15</v>
      </c>
      <c r="J11" s="45">
        <v>186</v>
      </c>
      <c r="K11" s="60">
        <v>58</v>
      </c>
    </row>
    <row r="12" spans="1:11" s="12" customFormat="1" x14ac:dyDescent="0.2">
      <c r="A12" s="38">
        <v>6</v>
      </c>
      <c r="B12" s="48">
        <v>7</v>
      </c>
      <c r="C12" s="48">
        <v>21</v>
      </c>
      <c r="D12" s="48">
        <v>277</v>
      </c>
      <c r="E12" s="48">
        <v>2</v>
      </c>
      <c r="F12" s="48">
        <v>7</v>
      </c>
      <c r="G12" s="48">
        <v>4</v>
      </c>
      <c r="H12" s="48">
        <v>278</v>
      </c>
      <c r="I12" s="48">
        <v>17</v>
      </c>
      <c r="J12" s="45">
        <v>210</v>
      </c>
      <c r="K12" s="60">
        <v>87</v>
      </c>
    </row>
    <row r="13" spans="1:11" s="12" customFormat="1" x14ac:dyDescent="0.2">
      <c r="A13" s="38">
        <v>7</v>
      </c>
      <c r="B13" s="48">
        <v>22</v>
      </c>
      <c r="C13" s="48">
        <v>47</v>
      </c>
      <c r="D13" s="48">
        <v>279</v>
      </c>
      <c r="E13" s="48">
        <v>9</v>
      </c>
      <c r="F13" s="48">
        <v>11</v>
      </c>
      <c r="G13" s="48">
        <v>7</v>
      </c>
      <c r="H13" s="48">
        <v>313</v>
      </c>
      <c r="I13" s="48">
        <v>25</v>
      </c>
      <c r="J13" s="45">
        <v>247</v>
      </c>
      <c r="K13" s="60">
        <v>95</v>
      </c>
    </row>
    <row r="14" spans="1:11" s="12" customFormat="1" x14ac:dyDescent="0.2">
      <c r="A14" s="41">
        <v>8</v>
      </c>
      <c r="B14" s="48">
        <v>10</v>
      </c>
      <c r="C14" s="48">
        <v>45</v>
      </c>
      <c r="D14" s="48">
        <v>350</v>
      </c>
      <c r="E14" s="48">
        <v>7</v>
      </c>
      <c r="F14" s="48">
        <v>4</v>
      </c>
      <c r="G14" s="48">
        <v>11</v>
      </c>
      <c r="H14" s="48">
        <v>366</v>
      </c>
      <c r="I14" s="48">
        <v>23</v>
      </c>
      <c r="J14" s="45">
        <v>308</v>
      </c>
      <c r="K14" s="60">
        <v>89</v>
      </c>
    </row>
    <row r="15" spans="1:11" s="12" customFormat="1" x14ac:dyDescent="0.2">
      <c r="A15" s="38">
        <v>9</v>
      </c>
      <c r="B15" s="48">
        <v>9</v>
      </c>
      <c r="C15" s="48">
        <v>46</v>
      </c>
      <c r="D15" s="48">
        <v>214</v>
      </c>
      <c r="E15" s="48">
        <v>4</v>
      </c>
      <c r="F15" s="48">
        <v>9</v>
      </c>
      <c r="G15" s="48">
        <v>11</v>
      </c>
      <c r="H15" s="48">
        <v>221</v>
      </c>
      <c r="I15" s="48">
        <v>30</v>
      </c>
      <c r="J15" s="45">
        <v>194</v>
      </c>
      <c r="K15" s="60">
        <v>74</v>
      </c>
    </row>
    <row r="16" spans="1:11" s="12" customFormat="1" x14ac:dyDescent="0.2">
      <c r="A16" s="41">
        <v>10</v>
      </c>
      <c r="B16" s="48">
        <v>10</v>
      </c>
      <c r="C16" s="48">
        <v>39</v>
      </c>
      <c r="D16" s="48">
        <v>318</v>
      </c>
      <c r="E16" s="48">
        <v>4</v>
      </c>
      <c r="F16" s="48">
        <v>8</v>
      </c>
      <c r="G16" s="48">
        <v>17</v>
      </c>
      <c r="H16" s="48">
        <v>318</v>
      </c>
      <c r="I16" s="48">
        <v>25</v>
      </c>
      <c r="J16" s="45">
        <v>261</v>
      </c>
      <c r="K16" s="60">
        <v>103</v>
      </c>
    </row>
    <row r="17" spans="1:11" s="12" customFormat="1" x14ac:dyDescent="0.2">
      <c r="A17" s="38">
        <v>11</v>
      </c>
      <c r="B17" s="48">
        <v>5</v>
      </c>
      <c r="C17" s="48">
        <v>23</v>
      </c>
      <c r="D17" s="48">
        <v>407</v>
      </c>
      <c r="E17" s="48">
        <v>8</v>
      </c>
      <c r="F17" s="48">
        <v>5</v>
      </c>
      <c r="G17" s="48">
        <v>13</v>
      </c>
      <c r="H17" s="48">
        <v>403</v>
      </c>
      <c r="I17" s="48">
        <v>20</v>
      </c>
      <c r="J17" s="45">
        <v>327</v>
      </c>
      <c r="K17" s="60">
        <v>104</v>
      </c>
    </row>
    <row r="18" spans="1:11" s="12" customFormat="1" x14ac:dyDescent="0.2">
      <c r="A18" s="41">
        <v>12</v>
      </c>
      <c r="B18" s="48">
        <v>11</v>
      </c>
      <c r="C18" s="48">
        <v>27</v>
      </c>
      <c r="D18" s="48">
        <v>216</v>
      </c>
      <c r="E18" s="48">
        <v>5</v>
      </c>
      <c r="F18" s="48">
        <v>5</v>
      </c>
      <c r="G18" s="48">
        <v>12</v>
      </c>
      <c r="H18" s="48">
        <v>218</v>
      </c>
      <c r="I18" s="48">
        <v>20</v>
      </c>
      <c r="J18" s="45">
        <v>170</v>
      </c>
      <c r="K18" s="60">
        <v>75</v>
      </c>
    </row>
    <row r="19" spans="1:11" s="12" customFormat="1" x14ac:dyDescent="0.2">
      <c r="A19" s="41">
        <v>13</v>
      </c>
      <c r="B19" s="83">
        <v>7</v>
      </c>
      <c r="C19" s="83">
        <v>9</v>
      </c>
      <c r="D19" s="83">
        <v>142</v>
      </c>
      <c r="E19" s="83">
        <v>3</v>
      </c>
      <c r="F19" s="83">
        <v>0</v>
      </c>
      <c r="G19" s="83">
        <v>5</v>
      </c>
      <c r="H19" s="83">
        <v>151</v>
      </c>
      <c r="I19" s="83">
        <v>4</v>
      </c>
      <c r="J19" s="45">
        <v>127</v>
      </c>
      <c r="K19" s="60">
        <v>28</v>
      </c>
    </row>
    <row r="20" spans="1:11" s="12" customFormat="1" x14ac:dyDescent="0.2">
      <c r="A20" s="38" t="s">
        <v>84</v>
      </c>
      <c r="B20" s="63">
        <v>71</v>
      </c>
      <c r="C20" s="63">
        <v>611</v>
      </c>
      <c r="D20" s="63">
        <v>1912</v>
      </c>
      <c r="E20" s="63">
        <v>38</v>
      </c>
      <c r="F20" s="63">
        <v>24</v>
      </c>
      <c r="G20" s="63">
        <v>52</v>
      </c>
      <c r="H20" s="63">
        <v>2003</v>
      </c>
      <c r="I20" s="63">
        <v>533</v>
      </c>
      <c r="J20" s="45">
        <v>1788</v>
      </c>
      <c r="K20" s="60">
        <v>713</v>
      </c>
    </row>
    <row r="21" spans="1:11" s="12" customFormat="1" x14ac:dyDescent="0.2">
      <c r="A21" s="6" t="s">
        <v>18</v>
      </c>
      <c r="B21" s="35">
        <f t="shared" ref="B21:K21" si="0">SUM(B7:B20)</f>
        <v>205</v>
      </c>
      <c r="C21" s="35">
        <f t="shared" si="0"/>
        <v>1001</v>
      </c>
      <c r="D21" s="35">
        <f t="shared" si="0"/>
        <v>5391</v>
      </c>
      <c r="E21" s="35">
        <f t="shared" si="0"/>
        <v>109</v>
      </c>
      <c r="F21" s="35">
        <f t="shared" si="0"/>
        <v>102</v>
      </c>
      <c r="G21" s="35">
        <f t="shared" si="0"/>
        <v>187</v>
      </c>
      <c r="H21" s="35">
        <f t="shared" si="0"/>
        <v>5569</v>
      </c>
      <c r="I21" s="35">
        <f t="shared" si="0"/>
        <v>793</v>
      </c>
      <c r="J21" s="14">
        <f t="shared" si="0"/>
        <v>4724</v>
      </c>
      <c r="K21" s="14">
        <f t="shared" si="0"/>
        <v>1725</v>
      </c>
    </row>
    <row r="22" spans="1:11" s="12" customFormat="1" x14ac:dyDescent="0.2">
      <c r="A22" s="7"/>
      <c r="B22" s="13"/>
      <c r="C22" s="13"/>
      <c r="D22" s="13"/>
      <c r="E22" s="13"/>
      <c r="F22" s="24"/>
      <c r="G22" s="24"/>
      <c r="H22" s="24"/>
      <c r="I22" s="24"/>
      <c r="J22" s="7"/>
      <c r="K22" s="7"/>
    </row>
    <row r="23" spans="1:11" s="12" customFormat="1" x14ac:dyDescent="0.2">
      <c r="A23" s="13"/>
      <c r="B23" s="13"/>
      <c r="C23" s="13"/>
      <c r="D23" s="13"/>
      <c r="E23" s="13"/>
      <c r="F23" s="24"/>
      <c r="G23" s="24"/>
      <c r="H23" s="24"/>
      <c r="I23" s="24"/>
      <c r="J23" s="7"/>
      <c r="K23" s="7"/>
    </row>
    <row r="24" spans="1:11" s="12" customFormat="1" x14ac:dyDescent="0.2">
      <c r="A24" s="13"/>
      <c r="B24" s="13"/>
      <c r="C24" s="13"/>
      <c r="D24" s="13"/>
      <c r="E24" s="13"/>
      <c r="F24" s="24"/>
      <c r="G24" s="24"/>
      <c r="H24" s="24"/>
      <c r="I24" s="24"/>
      <c r="J24" s="7"/>
      <c r="K24" s="7"/>
    </row>
    <row r="25" spans="1:11" s="12" customFormat="1" x14ac:dyDescent="0.2">
      <c r="A25" s="13"/>
      <c r="B25" s="13"/>
      <c r="C25" s="13"/>
      <c r="D25" s="13"/>
      <c r="E25" s="13"/>
      <c r="F25" s="24"/>
      <c r="G25" s="24"/>
      <c r="H25" s="24"/>
      <c r="I25" s="24"/>
      <c r="J25" s="7"/>
      <c r="K25" s="7"/>
    </row>
    <row r="26" spans="1:11" s="12" customFormat="1" x14ac:dyDescent="0.2">
      <c r="A26" s="13"/>
      <c r="B26" s="13"/>
      <c r="C26" s="13"/>
      <c r="D26" s="13"/>
      <c r="E26" s="13"/>
      <c r="F26" s="24"/>
      <c r="G26" s="24"/>
      <c r="H26" s="24"/>
      <c r="I26" s="24"/>
      <c r="J26" s="7"/>
      <c r="K26" s="7"/>
    </row>
    <row r="27" spans="1:11" s="12" customFormat="1" x14ac:dyDescent="0.2">
      <c r="A27" s="13"/>
      <c r="B27" s="13"/>
      <c r="C27" s="13"/>
      <c r="D27" s="13"/>
      <c r="E27" s="13"/>
      <c r="F27" s="24"/>
      <c r="G27" s="24"/>
      <c r="H27" s="24"/>
      <c r="I27" s="24"/>
      <c r="J27" s="7"/>
      <c r="K27" s="7"/>
    </row>
    <row r="28" spans="1:11" s="12" customFormat="1" x14ac:dyDescent="0.2">
      <c r="A28" s="13"/>
      <c r="B28" s="13"/>
      <c r="C28" s="13"/>
      <c r="D28" s="13"/>
      <c r="E28" s="13"/>
      <c r="F28" s="24"/>
      <c r="G28" s="24"/>
      <c r="H28" s="24"/>
      <c r="I28" s="24"/>
      <c r="J28" s="7"/>
      <c r="K28" s="7"/>
    </row>
    <row r="29" spans="1:11" s="12" customFormat="1" x14ac:dyDescent="0.2">
      <c r="A29" s="13"/>
      <c r="B29" s="13"/>
      <c r="C29" s="13"/>
      <c r="D29" s="13"/>
      <c r="E29" s="13"/>
      <c r="F29" s="24"/>
      <c r="G29" s="24"/>
      <c r="H29" s="24"/>
      <c r="I29" s="24"/>
      <c r="J29" s="7"/>
      <c r="K29" s="7"/>
    </row>
    <row r="30" spans="1:11" s="12" customFormat="1" x14ac:dyDescent="0.2">
      <c r="A30" s="13"/>
      <c r="B30" s="13"/>
      <c r="C30" s="13"/>
      <c r="D30" s="13"/>
      <c r="E30" s="13"/>
      <c r="F30" s="24"/>
      <c r="G30" s="24"/>
      <c r="H30" s="24"/>
      <c r="I30" s="24"/>
      <c r="J30" s="7"/>
      <c r="K30" s="7"/>
    </row>
    <row r="31" spans="1:11" s="12" customFormat="1" x14ac:dyDescent="0.2">
      <c r="A31" s="13"/>
      <c r="B31" s="13"/>
      <c r="C31" s="13"/>
      <c r="D31" s="13"/>
      <c r="E31" s="13"/>
      <c r="F31" s="24"/>
      <c r="G31" s="24"/>
      <c r="H31" s="24"/>
      <c r="I31" s="24"/>
      <c r="J31" s="7"/>
      <c r="K31" s="7"/>
    </row>
    <row r="32" spans="1:11" s="12" customFormat="1" x14ac:dyDescent="0.2">
      <c r="A32" s="13"/>
      <c r="B32" s="13"/>
      <c r="C32" s="13"/>
      <c r="D32" s="13"/>
      <c r="E32" s="13"/>
      <c r="F32" s="24"/>
      <c r="G32" s="24"/>
      <c r="H32" s="24"/>
      <c r="I32" s="24"/>
      <c r="J32" s="7"/>
      <c r="K32" s="7"/>
    </row>
    <row r="33" spans="1:11" s="12" customFormat="1" x14ac:dyDescent="0.2">
      <c r="A33" s="13"/>
      <c r="B33" s="13"/>
      <c r="C33" s="13"/>
      <c r="D33" s="13"/>
      <c r="E33" s="13"/>
      <c r="F33" s="24"/>
      <c r="G33" s="24"/>
      <c r="H33" s="24"/>
      <c r="I33" s="24"/>
      <c r="J33" s="7"/>
      <c r="K33" s="7"/>
    </row>
    <row r="34" spans="1:11" s="12" customFormat="1" x14ac:dyDescent="0.2">
      <c r="A34" s="13"/>
      <c r="B34" s="13"/>
      <c r="C34" s="13"/>
      <c r="D34" s="13"/>
      <c r="E34" s="13"/>
      <c r="F34" s="24"/>
      <c r="G34" s="24"/>
      <c r="H34" s="24"/>
      <c r="I34" s="24"/>
      <c r="J34" s="7"/>
      <c r="K34" s="7"/>
    </row>
    <row r="35" spans="1:11" s="12" customFormat="1" x14ac:dyDescent="0.2">
      <c r="A35" s="13"/>
      <c r="B35" s="13"/>
      <c r="C35" s="13"/>
      <c r="D35" s="13"/>
      <c r="E35" s="13"/>
      <c r="F35" s="24"/>
      <c r="G35" s="24"/>
      <c r="H35" s="24"/>
      <c r="I35" s="24"/>
      <c r="J35" s="7"/>
      <c r="K35" s="7"/>
    </row>
    <row r="36" spans="1:11" s="12" customFormat="1" x14ac:dyDescent="0.2">
      <c r="A36" s="13"/>
      <c r="B36" s="13"/>
      <c r="C36" s="13"/>
      <c r="D36" s="13"/>
      <c r="E36" s="13"/>
      <c r="F36" s="24"/>
      <c r="G36" s="24"/>
      <c r="H36" s="24"/>
      <c r="I36" s="24"/>
      <c r="J36" s="7"/>
      <c r="K36" s="7"/>
    </row>
    <row r="37" spans="1:11" s="12" customFormat="1" x14ac:dyDescent="0.2">
      <c r="A37" s="13"/>
      <c r="B37" s="13"/>
      <c r="C37" s="13"/>
      <c r="D37" s="13"/>
      <c r="E37" s="13"/>
      <c r="F37" s="24"/>
      <c r="G37" s="24"/>
      <c r="H37" s="24"/>
      <c r="I37" s="24"/>
      <c r="J37" s="7"/>
      <c r="K37" s="7"/>
    </row>
    <row r="38" spans="1:11" s="12" customFormat="1" x14ac:dyDescent="0.2">
      <c r="A38" s="13"/>
      <c r="B38" s="13"/>
      <c r="C38" s="13"/>
      <c r="D38" s="13"/>
      <c r="E38" s="13"/>
      <c r="F38" s="24"/>
      <c r="G38" s="24"/>
      <c r="H38" s="24"/>
      <c r="I38" s="24"/>
      <c r="J38" s="7"/>
      <c r="K38" s="7"/>
    </row>
    <row r="39" spans="1:11" s="12" customFormat="1" x14ac:dyDescent="0.2">
      <c r="A39" s="13"/>
      <c r="B39" s="13"/>
      <c r="C39" s="13"/>
      <c r="D39" s="13"/>
      <c r="E39" s="13"/>
      <c r="F39" s="24"/>
      <c r="G39" s="24"/>
      <c r="H39" s="24"/>
      <c r="I39" s="24"/>
      <c r="J39" s="7"/>
      <c r="K39" s="7"/>
    </row>
    <row r="40" spans="1:11" s="12" customFormat="1" x14ac:dyDescent="0.2">
      <c r="A40" s="13"/>
      <c r="B40" s="13"/>
      <c r="C40" s="13"/>
      <c r="D40" s="13"/>
      <c r="E40" s="13"/>
      <c r="F40" s="24"/>
      <c r="G40" s="24"/>
      <c r="H40" s="24"/>
      <c r="I40" s="24"/>
      <c r="J40" s="7"/>
      <c r="K40" s="7"/>
    </row>
    <row r="41" spans="1:11" s="12" customFormat="1" x14ac:dyDescent="0.2">
      <c r="A41" s="13"/>
      <c r="B41" s="13"/>
      <c r="C41" s="13"/>
      <c r="D41" s="13"/>
      <c r="E41" s="13"/>
      <c r="F41" s="24"/>
      <c r="G41" s="24"/>
      <c r="H41" s="24"/>
      <c r="I41" s="24"/>
      <c r="J41" s="7"/>
      <c r="K41" s="7"/>
    </row>
    <row r="42" spans="1:11" s="12" customFormat="1" x14ac:dyDescent="0.2">
      <c r="A42" s="13"/>
      <c r="B42" s="13"/>
      <c r="C42" s="13"/>
      <c r="D42" s="13"/>
      <c r="E42" s="13"/>
      <c r="F42" s="24"/>
      <c r="G42" s="24"/>
      <c r="H42" s="24"/>
      <c r="I42" s="24"/>
      <c r="J42" s="7"/>
      <c r="K42" s="7"/>
    </row>
    <row r="43" spans="1:11" s="12" customFormat="1" x14ac:dyDescent="0.2">
      <c r="A43" s="13"/>
      <c r="B43" s="13"/>
      <c r="C43" s="13"/>
      <c r="D43" s="13"/>
      <c r="E43" s="13"/>
      <c r="F43" s="24"/>
      <c r="G43" s="24"/>
      <c r="H43" s="24"/>
      <c r="I43" s="24"/>
      <c r="J43" s="7"/>
      <c r="K43" s="7"/>
    </row>
    <row r="44" spans="1:11" s="12" customFormat="1" x14ac:dyDescent="0.2">
      <c r="A44" s="13"/>
      <c r="B44" s="13"/>
      <c r="C44" s="13"/>
      <c r="D44" s="13"/>
      <c r="E44" s="13"/>
      <c r="F44" s="24"/>
      <c r="G44" s="24"/>
      <c r="H44" s="24"/>
      <c r="I44" s="24"/>
      <c r="J44" s="7"/>
      <c r="K44" s="7"/>
    </row>
    <row r="45" spans="1:11" s="12" customFormat="1" x14ac:dyDescent="0.2">
      <c r="A45" s="13"/>
      <c r="B45" s="13"/>
      <c r="C45" s="13"/>
      <c r="D45" s="13"/>
      <c r="E45" s="13"/>
      <c r="F45" s="24"/>
      <c r="G45" s="24"/>
      <c r="H45" s="24"/>
      <c r="I45" s="24"/>
      <c r="J45" s="7"/>
      <c r="K45" s="7"/>
    </row>
    <row r="46" spans="1:11" s="12" customFormat="1" x14ac:dyDescent="0.2">
      <c r="A46" s="13"/>
      <c r="B46" s="13"/>
      <c r="C46" s="13"/>
      <c r="D46" s="13"/>
      <c r="E46" s="13"/>
      <c r="F46" s="24"/>
      <c r="G46" s="24"/>
      <c r="H46" s="24"/>
      <c r="I46" s="24"/>
      <c r="J46" s="7"/>
      <c r="K46" s="7"/>
    </row>
    <row r="47" spans="1:11" s="12" customFormat="1" x14ac:dyDescent="0.2">
      <c r="A47" s="13"/>
      <c r="B47" s="13"/>
      <c r="C47" s="13"/>
      <c r="D47" s="13"/>
      <c r="E47" s="13"/>
      <c r="F47" s="24"/>
      <c r="G47" s="24"/>
      <c r="H47" s="24"/>
      <c r="I47" s="24"/>
      <c r="J47" s="7"/>
      <c r="K47" s="7"/>
    </row>
    <row r="48" spans="1:11" s="12" customFormat="1" x14ac:dyDescent="0.2">
      <c r="A48" s="13"/>
      <c r="B48" s="13"/>
      <c r="C48" s="13"/>
      <c r="D48" s="13"/>
      <c r="E48" s="13"/>
      <c r="F48" s="24"/>
      <c r="G48" s="24"/>
      <c r="H48" s="24"/>
      <c r="I48" s="24"/>
      <c r="J48" s="7"/>
      <c r="K48" s="7"/>
    </row>
    <row r="49" spans="1:11" s="12" customFormat="1" x14ac:dyDescent="0.2">
      <c r="A49" s="13"/>
      <c r="B49" s="13"/>
      <c r="C49" s="13"/>
      <c r="D49" s="13"/>
      <c r="E49" s="13"/>
      <c r="F49" s="24"/>
      <c r="G49" s="24"/>
      <c r="H49" s="24"/>
      <c r="I49" s="24"/>
      <c r="J49" s="7"/>
      <c r="K49" s="7"/>
    </row>
    <row r="50" spans="1:11" s="12" customFormat="1" x14ac:dyDescent="0.2">
      <c r="A50" s="13"/>
      <c r="B50" s="13"/>
      <c r="C50" s="13"/>
      <c r="D50" s="13"/>
      <c r="E50" s="13"/>
      <c r="F50" s="24"/>
      <c r="G50" s="24"/>
      <c r="H50" s="24"/>
      <c r="I50" s="24"/>
      <c r="J50" s="7"/>
      <c r="K50" s="7"/>
    </row>
    <row r="51" spans="1:11" s="12" customFormat="1" x14ac:dyDescent="0.2">
      <c r="A51" s="13"/>
      <c r="B51" s="13"/>
      <c r="C51" s="13"/>
      <c r="D51" s="13"/>
      <c r="E51" s="13"/>
      <c r="F51" s="24"/>
      <c r="G51" s="24"/>
      <c r="H51" s="24"/>
      <c r="I51" s="24"/>
      <c r="J51" s="7"/>
      <c r="K51" s="7"/>
    </row>
    <row r="52" spans="1:11" s="12" customFormat="1" x14ac:dyDescent="0.2">
      <c r="A52" s="13"/>
      <c r="B52" s="13"/>
      <c r="C52" s="13"/>
      <c r="D52" s="13"/>
      <c r="E52" s="13"/>
      <c r="F52" s="24"/>
      <c r="G52" s="24"/>
      <c r="H52" s="24"/>
      <c r="I52" s="24"/>
      <c r="J52" s="7"/>
      <c r="K52" s="7"/>
    </row>
    <row r="53" spans="1:11" s="12" customFormat="1" x14ac:dyDescent="0.2">
      <c r="A53" s="13"/>
      <c r="B53" s="13"/>
      <c r="C53" s="13"/>
      <c r="D53" s="13"/>
      <c r="E53" s="13"/>
      <c r="F53" s="24"/>
      <c r="G53" s="24"/>
      <c r="H53" s="24"/>
      <c r="I53" s="24"/>
      <c r="J53" s="7"/>
      <c r="K53" s="7"/>
    </row>
    <row r="54" spans="1:11" s="12" customFormat="1" x14ac:dyDescent="0.2">
      <c r="A54" s="13"/>
      <c r="B54" s="13"/>
      <c r="C54" s="13"/>
      <c r="D54" s="13"/>
      <c r="E54" s="13"/>
      <c r="F54" s="24"/>
      <c r="G54" s="24"/>
      <c r="H54" s="24"/>
      <c r="I54" s="24"/>
      <c r="J54" s="7"/>
      <c r="K54" s="7"/>
    </row>
    <row r="55" spans="1:11" s="12" customFormat="1" x14ac:dyDescent="0.2">
      <c r="A55" s="13"/>
      <c r="B55" s="13"/>
      <c r="C55" s="13"/>
      <c r="D55" s="13"/>
      <c r="E55" s="13"/>
      <c r="F55" s="24"/>
      <c r="G55" s="24"/>
      <c r="H55" s="24"/>
      <c r="I55" s="24"/>
      <c r="J55" s="7"/>
      <c r="K55" s="7"/>
    </row>
    <row r="56" spans="1:11" s="12" customFormat="1" x14ac:dyDescent="0.2">
      <c r="A56" s="13"/>
      <c r="B56" s="13"/>
      <c r="C56" s="13"/>
      <c r="D56" s="13"/>
      <c r="E56" s="13"/>
      <c r="F56" s="24"/>
      <c r="G56" s="24"/>
      <c r="H56" s="24"/>
      <c r="I56" s="24"/>
      <c r="J56" s="7"/>
      <c r="K56" s="7"/>
    </row>
    <row r="57" spans="1:11" s="12" customFormat="1" x14ac:dyDescent="0.2">
      <c r="A57" s="13"/>
      <c r="B57" s="13"/>
      <c r="C57" s="13"/>
      <c r="D57" s="13"/>
      <c r="E57" s="13"/>
      <c r="F57" s="24"/>
      <c r="G57" s="24"/>
      <c r="H57" s="24"/>
      <c r="I57" s="24"/>
      <c r="J57" s="7"/>
      <c r="K57" s="7"/>
    </row>
    <row r="58" spans="1:11" s="12" customFormat="1" x14ac:dyDescent="0.2">
      <c r="A58" s="13"/>
      <c r="B58" s="13"/>
      <c r="C58" s="13"/>
      <c r="D58" s="13"/>
      <c r="E58" s="13"/>
      <c r="F58" s="24"/>
      <c r="G58" s="24"/>
      <c r="H58" s="24"/>
      <c r="I58" s="24"/>
      <c r="J58" s="7"/>
      <c r="K58" s="7"/>
    </row>
    <row r="59" spans="1:11" s="12" customFormat="1" x14ac:dyDescent="0.2">
      <c r="A59" s="13"/>
      <c r="B59" s="13"/>
      <c r="C59" s="13"/>
      <c r="D59" s="13"/>
      <c r="E59" s="13"/>
      <c r="F59" s="24"/>
      <c r="G59" s="24"/>
      <c r="H59" s="24"/>
      <c r="I59" s="24"/>
      <c r="J59" s="7"/>
      <c r="K59" s="7"/>
    </row>
    <row r="60" spans="1:11" s="12" customFormat="1" x14ac:dyDescent="0.2">
      <c r="A60" s="13"/>
      <c r="B60" s="13"/>
      <c r="C60" s="13"/>
      <c r="D60" s="13"/>
      <c r="E60" s="13"/>
      <c r="F60" s="24"/>
      <c r="G60" s="24"/>
      <c r="H60" s="24"/>
      <c r="I60" s="24"/>
      <c r="J60" s="7"/>
      <c r="K60" s="7"/>
    </row>
    <row r="61" spans="1:11" s="12" customFormat="1" x14ac:dyDescent="0.2">
      <c r="A61" s="13"/>
      <c r="B61" s="13"/>
      <c r="C61" s="13"/>
      <c r="D61" s="13"/>
      <c r="E61" s="13"/>
      <c r="F61" s="24"/>
      <c r="G61" s="24"/>
      <c r="H61" s="24"/>
      <c r="I61" s="24"/>
      <c r="J61" s="7"/>
      <c r="K61" s="7"/>
    </row>
    <row r="62" spans="1:11" s="12" customFormat="1" x14ac:dyDescent="0.2">
      <c r="A62" s="13"/>
      <c r="B62" s="13"/>
      <c r="C62" s="13"/>
      <c r="D62" s="13"/>
      <c r="E62" s="13"/>
      <c r="F62" s="24"/>
      <c r="G62" s="24"/>
      <c r="H62" s="24"/>
      <c r="I62" s="24"/>
      <c r="J62" s="7"/>
      <c r="K62" s="7"/>
    </row>
    <row r="63" spans="1:11" s="12" customFormat="1" x14ac:dyDescent="0.2">
      <c r="A63" s="13"/>
      <c r="B63" s="13"/>
      <c r="C63" s="13"/>
      <c r="D63" s="13"/>
      <c r="E63" s="13"/>
      <c r="F63" s="24"/>
      <c r="G63" s="24"/>
      <c r="H63" s="24"/>
      <c r="I63" s="24"/>
      <c r="J63" s="7"/>
      <c r="K63" s="7"/>
    </row>
    <row r="64" spans="1:11" s="12" customFormat="1" x14ac:dyDescent="0.2">
      <c r="A64" s="13"/>
      <c r="B64" s="13"/>
      <c r="C64" s="13"/>
      <c r="D64" s="13"/>
      <c r="E64" s="13"/>
      <c r="F64" s="24"/>
      <c r="G64" s="24"/>
      <c r="H64" s="24"/>
      <c r="I64" s="24"/>
      <c r="J64" s="7"/>
      <c r="K64" s="7"/>
    </row>
    <row r="65" spans="1:11" s="12" customFormat="1" x14ac:dyDescent="0.2">
      <c r="A65" s="13"/>
      <c r="B65" s="13"/>
      <c r="C65" s="13"/>
      <c r="D65" s="13"/>
      <c r="E65" s="13"/>
      <c r="F65" s="24"/>
      <c r="G65" s="24"/>
      <c r="H65" s="24"/>
      <c r="I65" s="24"/>
      <c r="J65" s="7"/>
      <c r="K65" s="7"/>
    </row>
    <row r="66" spans="1:11" s="12" customFormat="1" x14ac:dyDescent="0.2">
      <c r="A66" s="13"/>
      <c r="B66" s="13"/>
      <c r="C66" s="13"/>
      <c r="D66" s="13"/>
      <c r="E66" s="13"/>
      <c r="F66" s="24"/>
      <c r="G66" s="24"/>
      <c r="H66" s="24"/>
      <c r="I66" s="24"/>
      <c r="J66" s="7"/>
      <c r="K66" s="7"/>
    </row>
    <row r="67" spans="1:11" s="12" customFormat="1" x14ac:dyDescent="0.2">
      <c r="A67" s="13"/>
      <c r="B67" s="13"/>
      <c r="C67" s="13"/>
      <c r="D67" s="13"/>
      <c r="E67" s="13"/>
      <c r="F67" s="24"/>
      <c r="G67" s="24"/>
      <c r="H67" s="24"/>
      <c r="I67" s="24"/>
      <c r="J67" s="7"/>
      <c r="K67" s="7"/>
    </row>
    <row r="68" spans="1:11" s="12" customFormat="1" x14ac:dyDescent="0.2">
      <c r="A68" s="13"/>
      <c r="B68" s="13"/>
      <c r="C68" s="13"/>
      <c r="D68" s="13"/>
      <c r="E68" s="13"/>
      <c r="F68" s="24"/>
      <c r="G68" s="24"/>
      <c r="H68" s="24"/>
      <c r="I68" s="24"/>
      <c r="J68" s="7"/>
      <c r="K68" s="7"/>
    </row>
    <row r="69" spans="1:11" s="12" customFormat="1" x14ac:dyDescent="0.2">
      <c r="A69" s="13"/>
      <c r="B69" s="13"/>
      <c r="C69" s="13"/>
      <c r="D69" s="13"/>
      <c r="E69" s="13"/>
      <c r="F69" s="24"/>
      <c r="G69" s="24"/>
      <c r="H69" s="24"/>
      <c r="I69" s="24"/>
      <c r="J69" s="7"/>
      <c r="K69" s="7"/>
    </row>
    <row r="70" spans="1:11" s="12" customFormat="1" x14ac:dyDescent="0.2">
      <c r="A70" s="13"/>
      <c r="B70" s="13"/>
      <c r="C70" s="13"/>
      <c r="D70" s="13"/>
      <c r="E70" s="13"/>
      <c r="F70" s="24"/>
      <c r="G70" s="24"/>
      <c r="H70" s="24"/>
      <c r="I70" s="24"/>
      <c r="J70" s="7"/>
      <c r="K70" s="7"/>
    </row>
    <row r="71" spans="1:11" s="12" customFormat="1" x14ac:dyDescent="0.2">
      <c r="A71" s="13"/>
      <c r="B71" s="13"/>
      <c r="C71" s="13"/>
      <c r="D71" s="13"/>
      <c r="E71" s="13"/>
      <c r="F71" s="24"/>
      <c r="G71" s="24"/>
      <c r="H71" s="24"/>
      <c r="I71" s="24"/>
      <c r="J71" s="7"/>
      <c r="K71" s="7"/>
    </row>
    <row r="72" spans="1:11" s="12" customFormat="1" x14ac:dyDescent="0.2">
      <c r="A72" s="13"/>
      <c r="B72" s="13"/>
      <c r="C72" s="13"/>
      <c r="D72" s="13"/>
      <c r="E72" s="13"/>
      <c r="F72" s="24"/>
      <c r="G72" s="24"/>
      <c r="H72" s="24"/>
      <c r="I72" s="24"/>
      <c r="J72" s="7"/>
      <c r="K72" s="7"/>
    </row>
    <row r="73" spans="1:11" s="12" customFormat="1" x14ac:dyDescent="0.2">
      <c r="A73" s="13"/>
      <c r="B73" s="13"/>
      <c r="C73" s="13"/>
      <c r="D73" s="13"/>
      <c r="E73" s="13"/>
      <c r="F73" s="24"/>
      <c r="G73" s="24"/>
      <c r="H73" s="24"/>
      <c r="I73" s="24"/>
      <c r="J73" s="7"/>
      <c r="K73" s="7"/>
    </row>
    <row r="74" spans="1:11" s="12" customFormat="1" x14ac:dyDescent="0.2">
      <c r="A74" s="13"/>
      <c r="B74" s="13"/>
      <c r="C74" s="13"/>
      <c r="D74" s="13"/>
      <c r="E74" s="13"/>
      <c r="F74" s="24"/>
      <c r="G74" s="24"/>
      <c r="H74" s="24"/>
      <c r="I74" s="24"/>
      <c r="J74" s="7"/>
      <c r="K74" s="7"/>
    </row>
    <row r="75" spans="1:11" s="12" customFormat="1" x14ac:dyDescent="0.2">
      <c r="A75" s="13"/>
      <c r="B75" s="13"/>
      <c r="C75" s="13"/>
      <c r="D75" s="13"/>
      <c r="E75" s="13"/>
      <c r="F75" s="24"/>
      <c r="G75" s="24"/>
      <c r="H75" s="24"/>
      <c r="I75" s="24"/>
      <c r="J75" s="7"/>
      <c r="K75" s="7"/>
    </row>
    <row r="76" spans="1:11" s="12" customFormat="1" x14ac:dyDescent="0.2">
      <c r="A76" s="13"/>
      <c r="B76" s="13"/>
      <c r="C76" s="13"/>
      <c r="D76" s="13"/>
      <c r="E76" s="13"/>
      <c r="F76" s="24"/>
      <c r="G76" s="24"/>
      <c r="H76" s="24"/>
      <c r="I76" s="24"/>
      <c r="J76" s="7"/>
      <c r="K76" s="7"/>
    </row>
    <row r="77" spans="1:11" s="12" customFormat="1" x14ac:dyDescent="0.2">
      <c r="A77" s="13"/>
      <c r="B77" s="13"/>
      <c r="C77" s="13"/>
      <c r="D77" s="13"/>
      <c r="E77" s="13"/>
      <c r="F77" s="24"/>
      <c r="G77" s="24"/>
      <c r="H77" s="24"/>
      <c r="I77" s="24"/>
      <c r="J77" s="7"/>
      <c r="K77" s="7"/>
    </row>
    <row r="78" spans="1:11" s="12" customFormat="1" x14ac:dyDescent="0.2">
      <c r="A78" s="13"/>
      <c r="B78" s="13"/>
      <c r="C78" s="13"/>
      <c r="D78" s="13"/>
      <c r="E78" s="13"/>
      <c r="F78" s="24"/>
      <c r="G78" s="24"/>
      <c r="H78" s="24"/>
      <c r="I78" s="24"/>
      <c r="J78" s="7"/>
      <c r="K78" s="7"/>
    </row>
    <row r="79" spans="1:11" s="12" customFormat="1" x14ac:dyDescent="0.2">
      <c r="A79" s="13"/>
      <c r="B79" s="13"/>
      <c r="C79" s="13"/>
      <c r="D79" s="13"/>
      <c r="E79" s="13"/>
      <c r="F79" s="24"/>
      <c r="G79" s="24"/>
      <c r="H79" s="24"/>
      <c r="I79" s="24"/>
      <c r="J79" s="7"/>
      <c r="K79" s="7"/>
    </row>
    <row r="80" spans="1:11" s="12" customFormat="1" x14ac:dyDescent="0.2">
      <c r="A80" s="13"/>
      <c r="B80" s="13"/>
      <c r="C80" s="13"/>
      <c r="D80" s="13"/>
      <c r="E80" s="13"/>
      <c r="F80" s="24"/>
      <c r="G80" s="24"/>
      <c r="H80" s="24"/>
      <c r="I80" s="24"/>
      <c r="J80" s="7"/>
      <c r="K80" s="7"/>
    </row>
    <row r="81" spans="1:11" s="12" customFormat="1" x14ac:dyDescent="0.2">
      <c r="A81" s="13"/>
      <c r="B81" s="13"/>
      <c r="C81" s="13"/>
      <c r="D81" s="13"/>
      <c r="E81" s="13"/>
      <c r="F81" s="24"/>
      <c r="G81" s="24"/>
      <c r="H81" s="24"/>
      <c r="I81" s="24"/>
      <c r="J81" s="7"/>
      <c r="K81" s="7"/>
    </row>
    <row r="82" spans="1:11" s="12" customFormat="1" x14ac:dyDescent="0.2">
      <c r="A82" s="13"/>
      <c r="B82" s="13"/>
      <c r="C82" s="13"/>
      <c r="D82" s="13"/>
      <c r="E82" s="13"/>
      <c r="F82" s="24"/>
      <c r="G82" s="24"/>
      <c r="H82" s="24"/>
      <c r="I82" s="24"/>
      <c r="J82" s="7"/>
      <c r="K82" s="7"/>
    </row>
    <row r="83" spans="1:11" s="12" customFormat="1" x14ac:dyDescent="0.2">
      <c r="A83" s="13"/>
      <c r="B83" s="13"/>
      <c r="C83" s="13"/>
      <c r="D83" s="13"/>
      <c r="E83" s="13"/>
      <c r="F83" s="24"/>
      <c r="G83" s="24"/>
      <c r="H83" s="24"/>
      <c r="I83" s="24"/>
      <c r="J83" s="7"/>
      <c r="K83" s="7"/>
    </row>
    <row r="84" spans="1:11" s="12" customFormat="1" x14ac:dyDescent="0.2">
      <c r="A84" s="13"/>
      <c r="B84" s="13"/>
      <c r="C84" s="13"/>
      <c r="D84" s="13"/>
      <c r="E84" s="13"/>
      <c r="F84" s="24"/>
      <c r="G84" s="24"/>
      <c r="H84" s="24"/>
      <c r="I84" s="24"/>
      <c r="J84" s="7"/>
      <c r="K84" s="7"/>
    </row>
    <row r="85" spans="1:11" s="12" customFormat="1" x14ac:dyDescent="0.2">
      <c r="A85" s="13"/>
      <c r="B85" s="13"/>
      <c r="C85" s="13"/>
      <c r="D85" s="13"/>
      <c r="E85" s="13"/>
      <c r="F85" s="24"/>
      <c r="G85" s="24"/>
      <c r="H85" s="24"/>
      <c r="I85" s="24"/>
      <c r="J85" s="7"/>
      <c r="K85" s="7"/>
    </row>
    <row r="86" spans="1:11" s="12" customFormat="1" x14ac:dyDescent="0.2">
      <c r="A86" s="13"/>
      <c r="B86" s="13"/>
      <c r="C86" s="13"/>
      <c r="D86" s="13"/>
      <c r="E86" s="13"/>
      <c r="F86" s="24"/>
      <c r="G86" s="24"/>
      <c r="H86" s="24"/>
      <c r="I86" s="24"/>
      <c r="J86" s="7"/>
      <c r="K86" s="7"/>
    </row>
    <row r="87" spans="1:11" s="12" customFormat="1" x14ac:dyDescent="0.2">
      <c r="A87" s="13"/>
      <c r="B87" s="13"/>
      <c r="C87" s="13"/>
      <c r="D87" s="13"/>
      <c r="E87" s="13"/>
      <c r="F87" s="24"/>
      <c r="G87" s="24"/>
      <c r="H87" s="24"/>
      <c r="I87" s="24"/>
      <c r="J87" s="7"/>
      <c r="K87" s="7"/>
    </row>
    <row r="88" spans="1:11" s="12" customFormat="1" x14ac:dyDescent="0.2">
      <c r="A88" s="13"/>
      <c r="B88" s="13"/>
      <c r="C88" s="13"/>
      <c r="D88" s="13"/>
      <c r="E88" s="13"/>
      <c r="F88" s="24"/>
      <c r="G88" s="24"/>
      <c r="H88" s="24"/>
      <c r="I88" s="24"/>
      <c r="J88" s="7"/>
      <c r="K88" s="7"/>
    </row>
    <row r="89" spans="1:11" s="12" customFormat="1" x14ac:dyDescent="0.2">
      <c r="A89" s="13"/>
      <c r="B89" s="13"/>
      <c r="C89" s="13"/>
      <c r="D89" s="13"/>
      <c r="E89" s="13"/>
      <c r="F89" s="24"/>
      <c r="G89" s="24"/>
      <c r="H89" s="24"/>
      <c r="I89" s="24"/>
      <c r="J89" s="7"/>
      <c r="K89" s="7"/>
    </row>
    <row r="90" spans="1:11" s="12" customFormat="1" x14ac:dyDescent="0.2">
      <c r="A90" s="13"/>
      <c r="B90" s="13"/>
      <c r="C90" s="13"/>
      <c r="D90" s="13"/>
      <c r="E90" s="13"/>
      <c r="F90" s="24"/>
      <c r="G90" s="24"/>
      <c r="H90" s="24"/>
      <c r="I90" s="24"/>
      <c r="J90" s="7"/>
      <c r="K90" s="7"/>
    </row>
    <row r="91" spans="1:11" s="12" customFormat="1" x14ac:dyDescent="0.2">
      <c r="A91" s="13"/>
      <c r="B91" s="13"/>
      <c r="C91" s="13"/>
      <c r="D91" s="13"/>
      <c r="E91" s="13"/>
      <c r="F91" s="24"/>
      <c r="G91" s="24"/>
      <c r="H91" s="24"/>
      <c r="I91" s="24"/>
      <c r="J91" s="7"/>
      <c r="K91" s="7"/>
    </row>
    <row r="92" spans="1:11" s="12" customFormat="1" x14ac:dyDescent="0.2">
      <c r="A92" s="13"/>
      <c r="B92" s="13"/>
      <c r="C92" s="13"/>
      <c r="D92" s="13"/>
      <c r="E92" s="13"/>
      <c r="F92" s="24"/>
      <c r="G92" s="24"/>
      <c r="H92" s="24"/>
      <c r="I92" s="24"/>
      <c r="J92" s="7"/>
      <c r="K92" s="7"/>
    </row>
    <row r="93" spans="1:11" s="12" customFormat="1" x14ac:dyDescent="0.2">
      <c r="A93" s="13"/>
      <c r="B93" s="13"/>
      <c r="C93" s="13"/>
      <c r="D93" s="13"/>
      <c r="E93" s="13"/>
      <c r="F93" s="24"/>
      <c r="G93" s="24"/>
      <c r="H93" s="24"/>
      <c r="I93" s="24"/>
      <c r="J93" s="7"/>
      <c r="K93" s="7"/>
    </row>
    <row r="94" spans="1:11" s="12" customFormat="1" x14ac:dyDescent="0.2">
      <c r="A94" s="13"/>
      <c r="B94" s="13"/>
      <c r="C94" s="13"/>
      <c r="D94" s="13"/>
      <c r="E94" s="13"/>
      <c r="F94" s="24"/>
      <c r="G94" s="24"/>
      <c r="H94" s="24"/>
      <c r="I94" s="24"/>
      <c r="J94" s="7"/>
      <c r="K94" s="7"/>
    </row>
    <row r="95" spans="1:11" s="12" customFormat="1" x14ac:dyDescent="0.2">
      <c r="A95" s="13"/>
      <c r="B95" s="13"/>
      <c r="C95" s="13"/>
      <c r="D95" s="13"/>
      <c r="E95" s="13"/>
      <c r="F95" s="24"/>
      <c r="G95" s="24"/>
      <c r="H95" s="24"/>
      <c r="I95" s="24"/>
      <c r="J95" s="7"/>
      <c r="K95" s="7"/>
    </row>
    <row r="96" spans="1:11" s="12" customFormat="1" x14ac:dyDescent="0.2">
      <c r="A96" s="13"/>
      <c r="B96" s="13"/>
      <c r="C96" s="13"/>
      <c r="D96" s="13"/>
      <c r="E96" s="13"/>
      <c r="F96" s="24"/>
      <c r="G96" s="24"/>
      <c r="H96" s="24"/>
      <c r="I96" s="24"/>
      <c r="J96" s="7"/>
      <c r="K96" s="7"/>
    </row>
    <row r="97" spans="1:11" s="12" customFormat="1" x14ac:dyDescent="0.2">
      <c r="A97" s="13"/>
      <c r="B97" s="13"/>
      <c r="C97" s="13"/>
      <c r="D97" s="13"/>
      <c r="E97" s="13"/>
      <c r="F97" s="24"/>
      <c r="G97" s="24"/>
      <c r="H97" s="24"/>
      <c r="I97" s="24"/>
      <c r="J97" s="7"/>
      <c r="K97" s="7"/>
    </row>
    <row r="98" spans="1:11" s="12" customFormat="1" x14ac:dyDescent="0.2">
      <c r="A98" s="13"/>
      <c r="B98" s="13"/>
      <c r="C98" s="13"/>
      <c r="D98" s="13"/>
      <c r="E98" s="13"/>
      <c r="F98" s="24"/>
      <c r="G98" s="24"/>
      <c r="H98" s="24"/>
      <c r="I98" s="24"/>
      <c r="J98" s="7"/>
      <c r="K98" s="7"/>
    </row>
    <row r="99" spans="1:11" s="12" customFormat="1" x14ac:dyDescent="0.2">
      <c r="A99" s="13"/>
      <c r="B99" s="13"/>
      <c r="C99" s="13"/>
      <c r="D99" s="13"/>
      <c r="E99" s="13"/>
      <c r="F99" s="24"/>
      <c r="G99" s="24"/>
      <c r="H99" s="24"/>
      <c r="I99" s="24"/>
      <c r="J99" s="7"/>
      <c r="K99" s="7"/>
    </row>
    <row r="100" spans="1:11" s="12" customFormat="1" x14ac:dyDescent="0.2">
      <c r="A100" s="13"/>
      <c r="B100" s="13"/>
      <c r="C100" s="13"/>
      <c r="D100" s="13"/>
      <c r="E100" s="13"/>
      <c r="F100" s="24"/>
      <c r="G100" s="24"/>
      <c r="H100" s="24"/>
      <c r="I100" s="24"/>
      <c r="J100" s="7"/>
      <c r="K100" s="7"/>
    </row>
    <row r="101" spans="1:11" s="12" customFormat="1" x14ac:dyDescent="0.2">
      <c r="A101" s="13"/>
      <c r="B101" s="13"/>
      <c r="C101" s="13"/>
      <c r="D101" s="13"/>
      <c r="E101" s="13"/>
      <c r="F101" s="24"/>
      <c r="G101" s="24"/>
      <c r="H101" s="24"/>
      <c r="I101" s="24"/>
      <c r="J101" s="7"/>
      <c r="K101" s="7"/>
    </row>
    <row r="102" spans="1:11" s="12" customFormat="1" x14ac:dyDescent="0.2">
      <c r="A102" s="13"/>
      <c r="B102" s="13"/>
      <c r="C102" s="13"/>
      <c r="D102" s="13"/>
      <c r="E102" s="13"/>
      <c r="F102" s="24"/>
      <c r="G102" s="24"/>
      <c r="H102" s="24"/>
      <c r="I102" s="24"/>
      <c r="J102" s="7"/>
      <c r="K102" s="7"/>
    </row>
    <row r="103" spans="1:11" s="12" customFormat="1" x14ac:dyDescent="0.2">
      <c r="A103" s="13"/>
      <c r="B103" s="13"/>
      <c r="C103" s="13"/>
      <c r="D103" s="13"/>
      <c r="E103" s="13"/>
      <c r="F103" s="24"/>
      <c r="G103" s="24"/>
      <c r="H103" s="24"/>
      <c r="I103" s="24"/>
      <c r="J103" s="7"/>
      <c r="K103" s="7"/>
    </row>
    <row r="104" spans="1:11" s="12" customFormat="1" x14ac:dyDescent="0.2">
      <c r="A104" s="13"/>
      <c r="B104" s="13"/>
      <c r="C104" s="13"/>
      <c r="D104" s="13"/>
      <c r="E104" s="13"/>
      <c r="F104" s="24"/>
      <c r="G104" s="24"/>
      <c r="H104" s="24"/>
      <c r="I104" s="24"/>
      <c r="J104" s="7"/>
      <c r="K104" s="7"/>
    </row>
    <row r="105" spans="1:11" s="12" customFormat="1" x14ac:dyDescent="0.2">
      <c r="A105" s="13"/>
      <c r="B105" s="13"/>
      <c r="C105" s="13"/>
      <c r="D105" s="13"/>
      <c r="E105" s="13"/>
      <c r="F105" s="24"/>
      <c r="G105" s="24"/>
      <c r="H105" s="24"/>
      <c r="I105" s="24"/>
      <c r="J105" s="7"/>
      <c r="K105" s="7"/>
    </row>
    <row r="106" spans="1:11" s="12" customFormat="1" x14ac:dyDescent="0.2">
      <c r="A106" s="13"/>
      <c r="B106" s="13"/>
      <c r="C106" s="13"/>
      <c r="D106" s="13"/>
      <c r="E106" s="13"/>
      <c r="F106" s="24"/>
      <c r="G106" s="24"/>
      <c r="H106" s="24"/>
      <c r="I106" s="24"/>
      <c r="J106" s="7"/>
      <c r="K106" s="7"/>
    </row>
    <row r="107" spans="1:11" s="12" customFormat="1" x14ac:dyDescent="0.2">
      <c r="A107" s="13"/>
      <c r="B107" s="13"/>
      <c r="C107" s="13"/>
      <c r="D107" s="13"/>
      <c r="E107" s="13"/>
      <c r="F107" s="24"/>
      <c r="G107" s="24"/>
      <c r="H107" s="24"/>
      <c r="I107" s="24"/>
      <c r="J107" s="7"/>
      <c r="K107" s="7"/>
    </row>
    <row r="108" spans="1:11" s="12" customFormat="1" x14ac:dyDescent="0.2">
      <c r="A108" s="13"/>
      <c r="B108" s="13"/>
      <c r="C108" s="13"/>
      <c r="D108" s="13"/>
      <c r="E108" s="13"/>
      <c r="F108" s="24"/>
      <c r="G108" s="24"/>
      <c r="H108" s="24"/>
      <c r="I108" s="24"/>
      <c r="J108" s="7"/>
      <c r="K108" s="7"/>
    </row>
    <row r="109" spans="1:11" s="12" customFormat="1" x14ac:dyDescent="0.2">
      <c r="A109" s="13"/>
      <c r="B109" s="13"/>
      <c r="C109" s="13"/>
      <c r="D109" s="13"/>
      <c r="E109" s="13"/>
      <c r="F109" s="24"/>
      <c r="G109" s="24"/>
      <c r="H109" s="24"/>
      <c r="I109" s="24"/>
      <c r="J109" s="7"/>
      <c r="K109" s="7"/>
    </row>
    <row r="110" spans="1:11" s="12" customFormat="1" x14ac:dyDescent="0.2">
      <c r="A110" s="13"/>
      <c r="B110" s="13"/>
      <c r="C110" s="13"/>
      <c r="D110" s="13"/>
      <c r="E110" s="13"/>
      <c r="F110" s="24"/>
      <c r="G110" s="24"/>
      <c r="H110" s="24"/>
      <c r="I110" s="24"/>
      <c r="J110" s="7"/>
      <c r="K110" s="7"/>
    </row>
    <row r="111" spans="1:11" s="12" customFormat="1" x14ac:dyDescent="0.2">
      <c r="A111" s="13"/>
      <c r="B111" s="13"/>
      <c r="C111" s="13"/>
      <c r="D111" s="13"/>
      <c r="E111" s="13"/>
      <c r="F111" s="24"/>
      <c r="G111" s="24"/>
      <c r="H111" s="24"/>
      <c r="I111" s="24"/>
      <c r="J111" s="7"/>
      <c r="K111" s="7"/>
    </row>
    <row r="112" spans="1:11" s="12" customFormat="1" x14ac:dyDescent="0.2">
      <c r="A112" s="13"/>
      <c r="B112" s="13"/>
      <c r="C112" s="13"/>
      <c r="D112" s="13"/>
      <c r="E112" s="13"/>
      <c r="F112" s="24"/>
      <c r="G112" s="24"/>
      <c r="H112" s="24"/>
      <c r="I112" s="24"/>
      <c r="J112" s="7"/>
      <c r="K112" s="7"/>
    </row>
    <row r="113" spans="1:11" s="12" customFormat="1" x14ac:dyDescent="0.2">
      <c r="A113" s="13"/>
      <c r="B113" s="13"/>
      <c r="C113" s="13"/>
      <c r="D113" s="13"/>
      <c r="E113" s="13"/>
      <c r="F113" s="24"/>
      <c r="G113" s="24"/>
      <c r="H113" s="24"/>
      <c r="I113" s="24"/>
      <c r="J113" s="7"/>
      <c r="K113" s="7"/>
    </row>
    <row r="114" spans="1:11" s="12" customFormat="1" x14ac:dyDescent="0.2">
      <c r="A114" s="13"/>
      <c r="B114" s="13"/>
      <c r="C114" s="13"/>
      <c r="D114" s="13"/>
      <c r="E114" s="13"/>
      <c r="F114" s="24"/>
      <c r="G114" s="24"/>
      <c r="H114" s="24"/>
      <c r="I114" s="24"/>
      <c r="J114" s="7"/>
      <c r="K114" s="7"/>
    </row>
    <row r="115" spans="1:11" s="12" customFormat="1" x14ac:dyDescent="0.2">
      <c r="A115" s="13"/>
      <c r="B115" s="13"/>
      <c r="C115" s="13"/>
      <c r="D115" s="13"/>
      <c r="E115" s="13"/>
      <c r="F115" s="24"/>
      <c r="G115" s="24"/>
      <c r="H115" s="24"/>
      <c r="I115" s="24"/>
      <c r="J115" s="7"/>
      <c r="K115" s="7"/>
    </row>
    <row r="116" spans="1:11" s="12" customFormat="1" x14ac:dyDescent="0.2">
      <c r="A116" s="13"/>
      <c r="B116" s="13"/>
      <c r="C116" s="13"/>
      <c r="D116" s="13"/>
      <c r="E116" s="13"/>
      <c r="F116" s="24"/>
      <c r="G116" s="24"/>
      <c r="H116" s="24"/>
      <c r="I116" s="24"/>
      <c r="J116" s="7"/>
      <c r="K116" s="7"/>
    </row>
    <row r="117" spans="1:11" s="12" customFormat="1" x14ac:dyDescent="0.2">
      <c r="A117" s="13"/>
      <c r="B117" s="13"/>
      <c r="C117" s="13"/>
      <c r="D117" s="13"/>
      <c r="E117" s="13"/>
      <c r="F117" s="24"/>
      <c r="G117" s="24"/>
      <c r="H117" s="24"/>
      <c r="I117" s="24"/>
      <c r="J117" s="7"/>
      <c r="K117" s="7"/>
    </row>
    <row r="118" spans="1:11" s="12" customFormat="1" x14ac:dyDescent="0.2">
      <c r="A118" s="13"/>
      <c r="B118" s="13"/>
      <c r="C118" s="13"/>
      <c r="D118" s="13"/>
      <c r="E118" s="13"/>
      <c r="F118" s="24"/>
      <c r="G118" s="24"/>
      <c r="H118" s="24"/>
      <c r="I118" s="24"/>
      <c r="J118" s="7"/>
      <c r="K118" s="7"/>
    </row>
    <row r="119" spans="1:11" s="12" customFormat="1" x14ac:dyDescent="0.2">
      <c r="A119" s="13"/>
      <c r="B119" s="13"/>
      <c r="C119" s="13"/>
      <c r="D119" s="13"/>
      <c r="E119" s="13"/>
      <c r="F119" s="24"/>
      <c r="G119" s="24"/>
      <c r="H119" s="24"/>
      <c r="I119" s="24"/>
      <c r="J119" s="7"/>
      <c r="K119" s="7"/>
    </row>
    <row r="120" spans="1:11" s="12" customFormat="1" x14ac:dyDescent="0.2">
      <c r="A120" s="13"/>
      <c r="B120" s="13"/>
      <c r="C120" s="13"/>
      <c r="D120" s="13"/>
      <c r="E120" s="13"/>
      <c r="F120" s="24"/>
      <c r="G120" s="24"/>
      <c r="H120" s="24"/>
      <c r="I120" s="24"/>
      <c r="J120" s="7"/>
      <c r="K120" s="7"/>
    </row>
    <row r="121" spans="1:11" s="12" customFormat="1" x14ac:dyDescent="0.2">
      <c r="A121" s="13"/>
      <c r="B121" s="13"/>
      <c r="C121" s="13"/>
      <c r="D121" s="13"/>
      <c r="E121" s="13"/>
      <c r="F121" s="24"/>
      <c r="G121" s="24"/>
      <c r="H121" s="24"/>
      <c r="I121" s="24"/>
      <c r="J121" s="7"/>
      <c r="K121" s="7"/>
    </row>
    <row r="122" spans="1:11" s="12" customFormat="1" x14ac:dyDescent="0.2">
      <c r="A122" s="13"/>
      <c r="B122" s="13"/>
      <c r="C122" s="13"/>
      <c r="D122" s="13"/>
      <c r="E122" s="13"/>
      <c r="F122" s="24"/>
      <c r="G122" s="24"/>
      <c r="H122" s="24"/>
      <c r="I122" s="24"/>
      <c r="J122" s="7"/>
      <c r="K122" s="7"/>
    </row>
    <row r="123" spans="1:11" s="12" customFormat="1" x14ac:dyDescent="0.2">
      <c r="A123" s="13"/>
      <c r="B123" s="13"/>
      <c r="C123" s="13"/>
      <c r="D123" s="13"/>
      <c r="E123" s="13"/>
      <c r="F123" s="24"/>
      <c r="G123" s="24"/>
      <c r="H123" s="24"/>
      <c r="I123" s="24"/>
      <c r="J123" s="7"/>
      <c r="K123" s="7"/>
    </row>
    <row r="124" spans="1:11" s="12" customFormat="1" x14ac:dyDescent="0.2">
      <c r="A124" s="13"/>
      <c r="B124" s="13"/>
      <c r="C124" s="13"/>
      <c r="D124" s="13"/>
      <c r="E124" s="13"/>
      <c r="F124" s="24"/>
      <c r="G124" s="24"/>
      <c r="H124" s="24"/>
      <c r="I124" s="24"/>
      <c r="J124" s="7"/>
      <c r="K124" s="7"/>
    </row>
    <row r="125" spans="1:11" s="12" customFormat="1" x14ac:dyDescent="0.2">
      <c r="A125" s="13"/>
      <c r="B125" s="13"/>
      <c r="C125" s="13"/>
      <c r="D125" s="13"/>
      <c r="E125" s="13"/>
      <c r="F125" s="24"/>
      <c r="G125" s="24"/>
      <c r="H125" s="24"/>
      <c r="I125" s="24"/>
      <c r="J125" s="7"/>
      <c r="K125" s="7"/>
    </row>
    <row r="126" spans="1:11" s="12" customFormat="1" x14ac:dyDescent="0.2">
      <c r="A126" s="13"/>
      <c r="B126" s="13"/>
      <c r="C126" s="13"/>
      <c r="D126" s="13"/>
      <c r="E126" s="13"/>
      <c r="F126" s="24"/>
      <c r="G126" s="24"/>
      <c r="H126" s="24"/>
      <c r="I126" s="24"/>
      <c r="J126" s="7"/>
      <c r="K126" s="7"/>
    </row>
    <row r="127" spans="1:11" s="12" customFormat="1" x14ac:dyDescent="0.2">
      <c r="A127" s="13"/>
      <c r="B127" s="13"/>
      <c r="C127" s="13"/>
      <c r="D127" s="13"/>
      <c r="E127" s="13"/>
      <c r="F127" s="24"/>
      <c r="G127" s="24"/>
      <c r="H127" s="24"/>
      <c r="I127" s="24"/>
      <c r="J127" s="7"/>
      <c r="K127" s="7"/>
    </row>
    <row r="128" spans="1:11" s="12" customFormat="1" x14ac:dyDescent="0.2">
      <c r="A128" s="13"/>
      <c r="B128" s="13"/>
      <c r="C128" s="13"/>
      <c r="D128" s="13"/>
      <c r="E128" s="13"/>
      <c r="F128" s="24"/>
      <c r="G128" s="24"/>
      <c r="H128" s="24"/>
      <c r="I128" s="24"/>
      <c r="J128" s="7"/>
      <c r="K128" s="7"/>
    </row>
    <row r="129" spans="1:11" s="12" customFormat="1" x14ac:dyDescent="0.2">
      <c r="A129" s="13"/>
      <c r="B129" s="13"/>
      <c r="C129" s="13"/>
      <c r="D129" s="13"/>
      <c r="E129" s="13"/>
      <c r="F129" s="24"/>
      <c r="G129" s="24"/>
      <c r="H129" s="24"/>
      <c r="I129" s="24"/>
      <c r="J129" s="7"/>
      <c r="K129" s="7"/>
    </row>
    <row r="130" spans="1:11" s="12" customFormat="1" x14ac:dyDescent="0.2">
      <c r="A130" s="13"/>
      <c r="B130" s="13"/>
      <c r="C130" s="13"/>
      <c r="D130" s="13"/>
      <c r="E130" s="13"/>
      <c r="F130" s="24"/>
      <c r="G130" s="24"/>
      <c r="H130" s="24"/>
      <c r="I130" s="24"/>
      <c r="J130" s="7"/>
      <c r="K130" s="7"/>
    </row>
    <row r="131" spans="1:11" s="12" customFormat="1" x14ac:dyDescent="0.2">
      <c r="A131" s="13"/>
      <c r="B131" s="13"/>
      <c r="C131" s="13"/>
      <c r="D131" s="13"/>
      <c r="E131" s="13"/>
      <c r="F131" s="24"/>
      <c r="G131" s="24"/>
      <c r="H131" s="24"/>
      <c r="I131" s="24"/>
      <c r="J131" s="7"/>
      <c r="K131" s="7"/>
    </row>
    <row r="132" spans="1:11" s="12" customFormat="1" x14ac:dyDescent="0.2">
      <c r="A132" s="13"/>
      <c r="B132" s="13"/>
      <c r="C132" s="13"/>
      <c r="D132" s="13"/>
      <c r="E132" s="13"/>
      <c r="F132" s="24"/>
      <c r="G132" s="24"/>
      <c r="H132" s="24"/>
      <c r="I132" s="24"/>
      <c r="J132" s="7"/>
      <c r="K132" s="7"/>
    </row>
    <row r="133" spans="1:11" s="12" customFormat="1" ht="14.45" customHeight="1" x14ac:dyDescent="0.2">
      <c r="A133" s="13"/>
      <c r="B133" s="13"/>
      <c r="C133" s="13"/>
      <c r="D133" s="13"/>
      <c r="E133" s="13"/>
      <c r="F133" s="24"/>
      <c r="G133" s="24"/>
      <c r="H133" s="24"/>
      <c r="I133" s="24"/>
      <c r="J133" s="7"/>
      <c r="K133" s="7"/>
    </row>
    <row r="134" spans="1:11" s="12" customFormat="1" x14ac:dyDescent="0.2">
      <c r="A134" s="13"/>
      <c r="B134" s="13"/>
      <c r="C134" s="13"/>
      <c r="D134" s="13"/>
      <c r="E134" s="13"/>
      <c r="F134" s="24"/>
      <c r="G134" s="24"/>
      <c r="H134" s="24"/>
      <c r="I134" s="24"/>
      <c r="J134" s="7"/>
      <c r="K134" s="7"/>
    </row>
    <row r="135" spans="1:11" s="23" customFormat="1" x14ac:dyDescent="0.2">
      <c r="A135" s="13"/>
      <c r="B135" s="13"/>
      <c r="C135" s="13"/>
      <c r="D135" s="13"/>
      <c r="E135" s="13"/>
      <c r="F135" s="24"/>
      <c r="G135" s="24"/>
      <c r="H135" s="24"/>
      <c r="I135" s="24"/>
      <c r="J135" s="7"/>
      <c r="K135" s="7"/>
    </row>
    <row r="136" spans="1:11" s="23" customFormat="1" x14ac:dyDescent="0.2">
      <c r="A136" s="13"/>
      <c r="B136" s="13"/>
      <c r="C136" s="13"/>
      <c r="D136" s="13"/>
      <c r="E136" s="13"/>
      <c r="F136" s="24"/>
      <c r="G136" s="24"/>
      <c r="H136" s="24"/>
      <c r="I136" s="24"/>
      <c r="J136" s="7"/>
      <c r="K136" s="7"/>
    </row>
    <row r="137" spans="1:11" s="12" customFormat="1" x14ac:dyDescent="0.2">
      <c r="A137" s="13"/>
      <c r="B137" s="13"/>
      <c r="C137" s="13"/>
      <c r="D137" s="13"/>
      <c r="E137" s="13"/>
      <c r="F137" s="24"/>
      <c r="G137" s="24"/>
      <c r="H137" s="24"/>
      <c r="I137" s="24"/>
      <c r="J137" s="7"/>
      <c r="K137" s="7"/>
    </row>
    <row r="138" spans="1:11" s="12" customFormat="1" x14ac:dyDescent="0.2">
      <c r="A138" s="13"/>
      <c r="B138" s="13"/>
      <c r="C138" s="13"/>
      <c r="D138" s="13"/>
      <c r="E138" s="13"/>
      <c r="F138" s="24"/>
      <c r="G138" s="24"/>
      <c r="H138" s="24"/>
      <c r="I138" s="24"/>
      <c r="J138" s="7"/>
      <c r="K138" s="7"/>
    </row>
    <row r="139" spans="1:11" s="12" customFormat="1" x14ac:dyDescent="0.2">
      <c r="A139" s="13"/>
      <c r="B139" s="13"/>
      <c r="C139" s="13"/>
      <c r="D139" s="13"/>
      <c r="E139" s="13"/>
      <c r="F139" s="24"/>
      <c r="G139" s="24"/>
      <c r="H139" s="24"/>
      <c r="I139" s="24"/>
      <c r="J139" s="7"/>
      <c r="K139" s="7"/>
    </row>
    <row r="140" spans="1:11" s="12" customFormat="1" x14ac:dyDescent="0.2">
      <c r="A140" s="13"/>
      <c r="B140" s="13"/>
      <c r="C140" s="13"/>
      <c r="D140" s="13"/>
      <c r="E140" s="13"/>
      <c r="F140" s="24"/>
      <c r="G140" s="24"/>
      <c r="H140" s="24"/>
      <c r="I140" s="24"/>
      <c r="J140" s="7"/>
      <c r="K140" s="7"/>
    </row>
    <row r="141" spans="1:11" s="12" customFormat="1" x14ac:dyDescent="0.2">
      <c r="A141" s="13"/>
      <c r="B141" s="13"/>
      <c r="C141" s="13"/>
      <c r="D141" s="13"/>
      <c r="E141" s="13"/>
      <c r="F141" s="24"/>
      <c r="G141" s="24"/>
      <c r="H141" s="24"/>
      <c r="I141" s="24"/>
      <c r="J141" s="7"/>
      <c r="K141" s="7"/>
    </row>
    <row r="142" spans="1:11" s="12" customFormat="1" x14ac:dyDescent="0.2">
      <c r="A142" s="13"/>
      <c r="B142" s="13"/>
      <c r="C142" s="13"/>
      <c r="D142" s="13"/>
      <c r="E142" s="13"/>
      <c r="F142" s="24"/>
      <c r="G142" s="24"/>
      <c r="H142" s="24"/>
      <c r="I142" s="24"/>
      <c r="J142" s="7"/>
      <c r="K142" s="7"/>
    </row>
    <row r="143" spans="1:11" s="12" customFormat="1" x14ac:dyDescent="0.2">
      <c r="A143" s="13"/>
      <c r="B143" s="13"/>
      <c r="C143" s="13"/>
      <c r="D143" s="13"/>
      <c r="E143" s="13"/>
      <c r="F143" s="24"/>
      <c r="G143" s="24"/>
      <c r="H143" s="24"/>
      <c r="I143" s="24"/>
      <c r="J143" s="7"/>
      <c r="K143" s="7"/>
    </row>
    <row r="144" spans="1:11" s="12" customFormat="1" ht="14.45" customHeight="1" x14ac:dyDescent="0.2">
      <c r="A144" s="13"/>
      <c r="B144" s="13"/>
      <c r="C144" s="13"/>
      <c r="D144" s="13"/>
      <c r="E144" s="13"/>
      <c r="F144" s="24"/>
      <c r="G144" s="24"/>
      <c r="H144" s="24"/>
      <c r="I144" s="24"/>
      <c r="J144" s="7"/>
      <c r="K144" s="7"/>
    </row>
    <row r="145" spans="1:11" s="12" customFormat="1" x14ac:dyDescent="0.2">
      <c r="A145" s="13"/>
      <c r="B145" s="13"/>
      <c r="C145" s="13"/>
      <c r="D145" s="13"/>
      <c r="E145" s="13"/>
      <c r="F145" s="24"/>
      <c r="G145" s="24"/>
      <c r="H145" s="24"/>
      <c r="I145" s="24"/>
      <c r="J145" s="7"/>
      <c r="K145" s="7"/>
    </row>
    <row r="146" spans="1:11" s="23" customFormat="1" x14ac:dyDescent="0.2">
      <c r="A146" s="13"/>
      <c r="B146" s="13"/>
      <c r="C146" s="13"/>
      <c r="D146" s="13"/>
      <c r="E146" s="13"/>
      <c r="F146" s="24"/>
      <c r="G146" s="24"/>
      <c r="H146" s="24"/>
      <c r="I146" s="24"/>
      <c r="J146" s="7"/>
      <c r="K146" s="7"/>
    </row>
    <row r="147" spans="1:11" s="23" customFormat="1" x14ac:dyDescent="0.2">
      <c r="A147" s="13"/>
      <c r="B147" s="13"/>
      <c r="C147" s="13"/>
      <c r="D147" s="13"/>
      <c r="E147" s="13"/>
      <c r="F147" s="24"/>
      <c r="G147" s="24"/>
      <c r="H147" s="24"/>
      <c r="I147" s="24"/>
      <c r="J147" s="7"/>
      <c r="K147" s="7"/>
    </row>
    <row r="148" spans="1:11" s="23" customFormat="1" x14ac:dyDescent="0.2">
      <c r="A148" s="13"/>
      <c r="B148" s="13"/>
      <c r="C148" s="13"/>
      <c r="D148" s="13"/>
      <c r="E148" s="13"/>
      <c r="F148" s="24"/>
      <c r="G148" s="24"/>
      <c r="H148" s="24"/>
      <c r="I148" s="24"/>
      <c r="J148" s="7"/>
      <c r="K148" s="7"/>
    </row>
    <row r="149" spans="1:11" s="23" customFormat="1" x14ac:dyDescent="0.2">
      <c r="A149" s="13"/>
      <c r="B149" s="13"/>
      <c r="C149" s="13"/>
      <c r="D149" s="13"/>
      <c r="E149" s="13"/>
      <c r="F149" s="24"/>
      <c r="G149" s="24"/>
      <c r="H149" s="24"/>
      <c r="I149" s="24"/>
      <c r="J149" s="7"/>
      <c r="K149" s="7"/>
    </row>
  </sheetData>
  <sheetProtection selectLockedCells="1"/>
  <customSheetViews>
    <customSheetView guid="{DEE6FCEE-68E5-43AE-A8FC-08A2DF85D3F3}">
      <selection activeCell="B7" sqref="B7"/>
      <pageMargins left="1.5" right="0.5" top="1" bottom="0.5" header="0.5" footer="0.3"/>
      <printOptions horizontalCentered="1"/>
      <pageSetup orientation="landscape" r:id="rId1"/>
      <headerFooter alignWithMargins="0">
        <oddHeader>&amp;C&amp;"Helv,Bold"FREMONT COUNTY RESULTS
PRIMARY ELECTION     MAY 17, 2016</oddHeader>
      </headerFooter>
    </customSheetView>
    <customSheetView guid="{19AA111F-5597-4C48-A8A9-198A291646F2}" showPageBreaks="1">
      <selection activeCell="K7" sqref="K7"/>
      <pageMargins left="1.5" right="0.5" top="1" bottom="0.5" header="0.5" footer="0.3"/>
      <printOptions horizontalCentered="1"/>
      <pageSetup orientation="landscape" r:id="rId2"/>
      <headerFooter alignWithMargins="0">
        <oddHeader>&amp;C&amp;"Helv,Bold"FREMONT COUNTY RESULTS
PRIMARY ELECTION     MAY 17, 2016</oddHeader>
      </headerFooter>
    </customSheetView>
    <customSheetView guid="{70F15A5A-E415-4A0B-921C-2FC01373944E}" showPageBreaks="1">
      <selection activeCell="B7" sqref="B7"/>
      <pageMargins left="1.5" right="0.5" top="1" bottom="0.5" header="0.5" footer="0.3"/>
      <printOptions horizontalCentered="1"/>
      <pageSetup orientation="landscape" r:id="rId3"/>
      <headerFooter alignWithMargins="0">
        <oddHeader>&amp;C&amp;"Helv,Bold"FREMONT COUNTY RESULTS
PRIMARY ELECTION     MAY 17, 2016</oddHeader>
      </headerFooter>
    </customSheetView>
  </customSheetViews>
  <mergeCells count="10">
    <mergeCell ref="J4:K4"/>
    <mergeCell ref="B3:E3"/>
    <mergeCell ref="B2:E2"/>
    <mergeCell ref="F1:I1"/>
    <mergeCell ref="F2:I2"/>
    <mergeCell ref="F3:I3"/>
    <mergeCell ref="B1:E1"/>
    <mergeCell ref="J2:K2"/>
    <mergeCell ref="J3:K3"/>
    <mergeCell ref="J1:K1"/>
  </mergeCells>
  <phoneticPr fontId="1" type="noConversion"/>
  <printOptions horizontalCentered="1"/>
  <pageMargins left="1.5" right="0.5" top="1.5" bottom="0.5" header="1" footer="0.3"/>
  <pageSetup orientation="landscape" r:id="rId4"/>
  <headerFooter>
    <oddHeader>&amp;C&amp;"Helv,Bold"FREMONT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EC845-34C2-4FEB-9D9A-53A003700B14}">
  <dimension ref="A1:K32"/>
  <sheetViews>
    <sheetView tabSelected="1" zoomScaleNormal="100" zoomScaleSheetLayoutView="100" workbookViewId="0">
      <pane ySplit="6" topLeftCell="A7" activePane="bottomLeft" state="frozen"/>
      <selection activeCell="L17" sqref="L17"/>
      <selection pane="bottomLeft" activeCell="P20" sqref="P20"/>
    </sheetView>
  </sheetViews>
  <sheetFormatPr defaultColWidth="9.140625" defaultRowHeight="12.75" x14ac:dyDescent="0.2"/>
  <cols>
    <col min="1" max="1" width="7.7109375" style="13" bestFit="1" customWidth="1"/>
    <col min="2" max="9" width="8.28515625" style="7" customWidth="1"/>
    <col min="10" max="11" width="8.28515625" style="13" customWidth="1"/>
    <col min="12" max="12" width="8" style="7" customWidth="1"/>
    <col min="13" max="16384" width="9.140625" style="7"/>
  </cols>
  <sheetData>
    <row r="1" spans="1:11" x14ac:dyDescent="0.2">
      <c r="A1" s="44"/>
      <c r="B1" s="87"/>
      <c r="C1" s="88"/>
      <c r="D1" s="88"/>
      <c r="E1" s="88"/>
      <c r="F1" s="89"/>
      <c r="G1" s="87"/>
      <c r="H1" s="88"/>
      <c r="I1" s="89"/>
      <c r="J1" s="93" t="s">
        <v>14</v>
      </c>
      <c r="K1" s="95"/>
    </row>
    <row r="2" spans="1:11" x14ac:dyDescent="0.2">
      <c r="A2" s="27"/>
      <c r="B2" s="90" t="s">
        <v>3</v>
      </c>
      <c r="C2" s="91"/>
      <c r="D2" s="91"/>
      <c r="E2" s="91"/>
      <c r="F2" s="92"/>
      <c r="G2" s="99" t="s">
        <v>27</v>
      </c>
      <c r="H2" s="100"/>
      <c r="I2" s="101"/>
      <c r="J2" s="90" t="s">
        <v>19</v>
      </c>
      <c r="K2" s="92"/>
    </row>
    <row r="3" spans="1:11" x14ac:dyDescent="0.2">
      <c r="A3" s="20"/>
      <c r="B3" s="90" t="s">
        <v>4</v>
      </c>
      <c r="C3" s="91"/>
      <c r="D3" s="91"/>
      <c r="E3" s="91"/>
      <c r="F3" s="92"/>
      <c r="G3" s="49" t="s">
        <v>11</v>
      </c>
      <c r="H3" s="49" t="s">
        <v>6</v>
      </c>
      <c r="I3" s="61" t="s">
        <v>7</v>
      </c>
      <c r="J3" s="49" t="s">
        <v>65</v>
      </c>
      <c r="K3" s="61" t="s">
        <v>20</v>
      </c>
    </row>
    <row r="4" spans="1:11" x14ac:dyDescent="0.2">
      <c r="A4" s="21"/>
      <c r="B4" s="104"/>
      <c r="C4" s="105"/>
      <c r="D4" s="105"/>
      <c r="E4" s="105"/>
      <c r="F4" s="106"/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</row>
    <row r="5" spans="1:11" ht="93" customHeight="1" thickBot="1" x14ac:dyDescent="0.25">
      <c r="A5" s="22" t="s">
        <v>5</v>
      </c>
      <c r="B5" s="5" t="s">
        <v>8</v>
      </c>
      <c r="C5" s="5" t="s">
        <v>9</v>
      </c>
      <c r="D5" s="5" t="s">
        <v>12</v>
      </c>
      <c r="E5" s="5" t="s">
        <v>13</v>
      </c>
      <c r="F5" s="3" t="s">
        <v>10</v>
      </c>
      <c r="G5" s="3" t="s">
        <v>28</v>
      </c>
      <c r="H5" s="4" t="s">
        <v>29</v>
      </c>
      <c r="I5" s="4" t="s">
        <v>45</v>
      </c>
      <c r="J5" s="29" t="s">
        <v>66</v>
      </c>
      <c r="K5" s="78" t="s">
        <v>67</v>
      </c>
    </row>
    <row r="6" spans="1:11" ht="13.5" thickBot="1" x14ac:dyDescent="0.25">
      <c r="A6" s="9"/>
      <c r="B6" s="10"/>
      <c r="C6" s="10"/>
      <c r="D6" s="10"/>
      <c r="E6" s="10"/>
      <c r="F6" s="10"/>
      <c r="G6" s="10"/>
      <c r="H6" s="10"/>
      <c r="I6" s="10"/>
      <c r="J6" s="25"/>
      <c r="K6" s="46"/>
    </row>
    <row r="7" spans="1:11" x14ac:dyDescent="0.2">
      <c r="A7" s="42">
        <v>1</v>
      </c>
      <c r="B7" s="45">
        <v>778</v>
      </c>
      <c r="C7" s="45">
        <v>47</v>
      </c>
      <c r="D7" s="50">
        <f t="shared" ref="D7:D19" si="0">IF(B7&lt;&gt;0,C7+B7,"")</f>
        <v>825</v>
      </c>
      <c r="E7" s="16">
        <v>322</v>
      </c>
      <c r="F7" s="15">
        <f t="shared" ref="F7:F21" si="1">IF(E7&lt;&gt;0,E7/D7,"")</f>
        <v>0.39030303030303032</v>
      </c>
      <c r="G7" s="45">
        <v>296</v>
      </c>
      <c r="H7" s="45">
        <v>301</v>
      </c>
      <c r="I7" s="55">
        <v>300</v>
      </c>
      <c r="J7" s="33">
        <v>306</v>
      </c>
      <c r="K7" s="48">
        <v>304</v>
      </c>
    </row>
    <row r="8" spans="1:11" x14ac:dyDescent="0.2">
      <c r="A8" s="39">
        <v>2</v>
      </c>
      <c r="B8" s="45">
        <v>552</v>
      </c>
      <c r="C8" s="45">
        <v>79</v>
      </c>
      <c r="D8" s="30">
        <f t="shared" si="0"/>
        <v>631</v>
      </c>
      <c r="E8" s="16">
        <v>373</v>
      </c>
      <c r="F8" s="15">
        <f t="shared" si="1"/>
        <v>0.5911251980982567</v>
      </c>
      <c r="G8" s="45">
        <v>354</v>
      </c>
      <c r="H8" s="45">
        <v>353</v>
      </c>
      <c r="I8" s="56">
        <v>353</v>
      </c>
      <c r="J8" s="33">
        <v>354</v>
      </c>
      <c r="K8" s="48">
        <v>353</v>
      </c>
    </row>
    <row r="9" spans="1:11" x14ac:dyDescent="0.2">
      <c r="A9" s="39">
        <v>3</v>
      </c>
      <c r="B9" s="45">
        <v>426</v>
      </c>
      <c r="C9" s="45">
        <v>43</v>
      </c>
      <c r="D9" s="30">
        <f t="shared" si="0"/>
        <v>469</v>
      </c>
      <c r="E9" s="16">
        <v>276</v>
      </c>
      <c r="F9" s="15">
        <f t="shared" si="1"/>
        <v>0.58848614072494665</v>
      </c>
      <c r="G9" s="45">
        <v>261</v>
      </c>
      <c r="H9" s="45">
        <v>254</v>
      </c>
      <c r="I9" s="56">
        <v>261</v>
      </c>
      <c r="J9" s="33">
        <v>265</v>
      </c>
      <c r="K9" s="48">
        <v>266</v>
      </c>
    </row>
    <row r="10" spans="1:11" x14ac:dyDescent="0.2">
      <c r="A10" s="39">
        <v>4</v>
      </c>
      <c r="B10" s="45">
        <v>517</v>
      </c>
      <c r="C10" s="45">
        <v>47</v>
      </c>
      <c r="D10" s="51">
        <f t="shared" si="0"/>
        <v>564</v>
      </c>
      <c r="E10" s="34">
        <v>283</v>
      </c>
      <c r="F10" s="15">
        <f t="shared" si="1"/>
        <v>0.50177304964539005</v>
      </c>
      <c r="G10" s="45">
        <v>267</v>
      </c>
      <c r="H10" s="45">
        <v>256</v>
      </c>
      <c r="I10" s="56">
        <v>271</v>
      </c>
      <c r="J10" s="33">
        <v>268</v>
      </c>
      <c r="K10" s="48">
        <v>276</v>
      </c>
    </row>
    <row r="11" spans="1:11" x14ac:dyDescent="0.2">
      <c r="A11" s="39">
        <v>5</v>
      </c>
      <c r="B11" s="45">
        <v>384</v>
      </c>
      <c r="C11" s="45">
        <v>42</v>
      </c>
      <c r="D11" s="52">
        <f t="shared" si="0"/>
        <v>426</v>
      </c>
      <c r="E11" s="16">
        <v>250</v>
      </c>
      <c r="F11" s="15">
        <f t="shared" si="1"/>
        <v>0.58685446009389675</v>
      </c>
      <c r="G11" s="45">
        <v>243</v>
      </c>
      <c r="H11" s="45">
        <v>231</v>
      </c>
      <c r="I11" s="56">
        <v>243</v>
      </c>
      <c r="J11" s="33">
        <v>241</v>
      </c>
      <c r="K11" s="48">
        <v>243</v>
      </c>
    </row>
    <row r="12" spans="1:11" x14ac:dyDescent="0.2">
      <c r="A12" s="39">
        <v>6</v>
      </c>
      <c r="B12" s="45">
        <v>550</v>
      </c>
      <c r="C12" s="45">
        <v>50</v>
      </c>
      <c r="D12" s="30">
        <f t="shared" si="0"/>
        <v>600</v>
      </c>
      <c r="E12" s="16">
        <v>310</v>
      </c>
      <c r="F12" s="15">
        <f t="shared" si="1"/>
        <v>0.51666666666666672</v>
      </c>
      <c r="G12" s="45">
        <v>295</v>
      </c>
      <c r="H12" s="45">
        <v>293</v>
      </c>
      <c r="I12" s="56">
        <v>295</v>
      </c>
      <c r="J12" s="33">
        <v>285</v>
      </c>
      <c r="K12" s="48">
        <v>294</v>
      </c>
    </row>
    <row r="13" spans="1:11" x14ac:dyDescent="0.2">
      <c r="A13" s="39">
        <v>7</v>
      </c>
      <c r="B13" s="45">
        <v>669</v>
      </c>
      <c r="C13" s="45">
        <v>69</v>
      </c>
      <c r="D13" s="51">
        <f t="shared" si="0"/>
        <v>738</v>
      </c>
      <c r="E13" s="16">
        <v>359</v>
      </c>
      <c r="F13" s="15">
        <f t="shared" si="1"/>
        <v>0.48644986449864497</v>
      </c>
      <c r="G13" s="45">
        <v>341</v>
      </c>
      <c r="H13" s="45">
        <v>317</v>
      </c>
      <c r="I13" s="56">
        <v>340</v>
      </c>
      <c r="J13" s="33">
        <v>339</v>
      </c>
      <c r="K13" s="48">
        <v>341</v>
      </c>
    </row>
    <row r="14" spans="1:11" x14ac:dyDescent="0.2">
      <c r="A14" s="39">
        <v>8</v>
      </c>
      <c r="B14" s="45">
        <v>699</v>
      </c>
      <c r="C14" s="45">
        <v>84</v>
      </c>
      <c r="D14" s="52">
        <f t="shared" si="0"/>
        <v>783</v>
      </c>
      <c r="E14" s="16">
        <v>414</v>
      </c>
      <c r="F14" s="15">
        <f t="shared" si="1"/>
        <v>0.52873563218390807</v>
      </c>
      <c r="G14" s="45">
        <v>392</v>
      </c>
      <c r="H14" s="45">
        <v>385</v>
      </c>
      <c r="I14" s="56">
        <v>389</v>
      </c>
      <c r="J14" s="33">
        <v>391</v>
      </c>
      <c r="K14" s="48">
        <v>394</v>
      </c>
    </row>
    <row r="15" spans="1:11" x14ac:dyDescent="0.2">
      <c r="A15" s="40">
        <v>9</v>
      </c>
      <c r="B15" s="45">
        <v>434</v>
      </c>
      <c r="C15" s="45">
        <v>71</v>
      </c>
      <c r="D15" s="52">
        <f t="shared" si="0"/>
        <v>505</v>
      </c>
      <c r="E15" s="16">
        <v>276</v>
      </c>
      <c r="F15" s="15">
        <f t="shared" si="1"/>
        <v>0.54653465346534658</v>
      </c>
      <c r="G15" s="45">
        <v>262</v>
      </c>
      <c r="H15" s="45">
        <v>262</v>
      </c>
      <c r="I15" s="56">
        <v>264</v>
      </c>
      <c r="J15" s="33">
        <v>267</v>
      </c>
      <c r="K15" s="48">
        <v>270</v>
      </c>
    </row>
    <row r="16" spans="1:11" x14ac:dyDescent="0.2">
      <c r="A16" s="40">
        <v>10</v>
      </c>
      <c r="B16" s="45">
        <v>627</v>
      </c>
      <c r="C16" s="45">
        <v>67</v>
      </c>
      <c r="D16" s="52">
        <f t="shared" si="0"/>
        <v>694</v>
      </c>
      <c r="E16" s="16">
        <v>358</v>
      </c>
      <c r="F16" s="15">
        <f t="shared" si="1"/>
        <v>0.51585014409221897</v>
      </c>
      <c r="G16" s="45">
        <v>363</v>
      </c>
      <c r="H16" s="45">
        <v>351</v>
      </c>
      <c r="I16" s="56">
        <v>363</v>
      </c>
      <c r="J16" s="33">
        <v>362</v>
      </c>
      <c r="K16" s="48">
        <v>362</v>
      </c>
    </row>
    <row r="17" spans="1:11" x14ac:dyDescent="0.2">
      <c r="A17" s="43">
        <v>11</v>
      </c>
      <c r="B17" s="45">
        <v>686</v>
      </c>
      <c r="C17" s="45">
        <v>81</v>
      </c>
      <c r="D17" s="52">
        <f t="shared" si="0"/>
        <v>767</v>
      </c>
      <c r="E17" s="16">
        <v>445</v>
      </c>
      <c r="F17" s="15">
        <f t="shared" si="1"/>
        <v>0.58018252933507175</v>
      </c>
      <c r="G17" s="45">
        <v>429</v>
      </c>
      <c r="H17" s="45">
        <v>420</v>
      </c>
      <c r="I17" s="56">
        <v>430</v>
      </c>
      <c r="J17" s="33">
        <v>418</v>
      </c>
      <c r="K17" s="48">
        <v>427</v>
      </c>
    </row>
    <row r="18" spans="1:11" x14ac:dyDescent="0.2">
      <c r="A18" s="39">
        <v>12</v>
      </c>
      <c r="B18" s="45">
        <v>407</v>
      </c>
      <c r="C18" s="45">
        <v>47</v>
      </c>
      <c r="D18" s="52">
        <f t="shared" si="0"/>
        <v>454</v>
      </c>
      <c r="E18" s="16">
        <v>263</v>
      </c>
      <c r="F18" s="15">
        <f t="shared" si="1"/>
        <v>0.57929515418502198</v>
      </c>
      <c r="G18" s="45">
        <v>245</v>
      </c>
      <c r="H18" s="45">
        <v>244</v>
      </c>
      <c r="I18" s="56">
        <v>246</v>
      </c>
      <c r="J18" s="33">
        <v>249</v>
      </c>
      <c r="K18" s="48">
        <v>251</v>
      </c>
    </row>
    <row r="19" spans="1:11" x14ac:dyDescent="0.2">
      <c r="A19" s="39">
        <v>13</v>
      </c>
      <c r="B19" s="45">
        <v>196</v>
      </c>
      <c r="C19" s="45">
        <v>22</v>
      </c>
      <c r="D19" s="52">
        <f t="shared" si="0"/>
        <v>218</v>
      </c>
      <c r="E19" s="16">
        <v>161</v>
      </c>
      <c r="F19" s="15">
        <f t="shared" si="1"/>
        <v>0.73853211009174313</v>
      </c>
      <c r="G19" s="45">
        <v>156</v>
      </c>
      <c r="H19" s="45">
        <v>155</v>
      </c>
      <c r="I19" s="56">
        <v>154</v>
      </c>
      <c r="J19" s="84">
        <v>155</v>
      </c>
      <c r="K19" s="83">
        <v>156</v>
      </c>
    </row>
    <row r="20" spans="1:11" x14ac:dyDescent="0.2">
      <c r="A20" s="39" t="s">
        <v>84</v>
      </c>
      <c r="B20" s="45"/>
      <c r="C20" s="45"/>
      <c r="D20" s="30"/>
      <c r="E20" s="34">
        <v>2674</v>
      </c>
      <c r="F20" s="15"/>
      <c r="G20" s="45">
        <v>2243</v>
      </c>
      <c r="H20" s="45">
        <v>2115</v>
      </c>
      <c r="I20" s="56">
        <v>2205</v>
      </c>
      <c r="J20" s="79">
        <v>2205</v>
      </c>
      <c r="K20" s="63">
        <v>2287</v>
      </c>
    </row>
    <row r="21" spans="1:11" x14ac:dyDescent="0.2">
      <c r="A21" s="6" t="s">
        <v>18</v>
      </c>
      <c r="B21" s="14">
        <f t="shared" ref="B21:K21" si="2">SUM(B7:B20)</f>
        <v>6925</v>
      </c>
      <c r="C21" s="14">
        <f t="shared" si="2"/>
        <v>749</v>
      </c>
      <c r="D21" s="14">
        <f t="shared" si="2"/>
        <v>7674</v>
      </c>
      <c r="E21" s="14">
        <f t="shared" si="2"/>
        <v>6764</v>
      </c>
      <c r="F21" s="86">
        <f t="shared" si="1"/>
        <v>0.88141777430284074</v>
      </c>
      <c r="G21" s="28">
        <f t="shared" si="2"/>
        <v>6147</v>
      </c>
      <c r="H21" s="28">
        <f t="shared" si="2"/>
        <v>5937</v>
      </c>
      <c r="I21" s="14">
        <f t="shared" si="2"/>
        <v>6114</v>
      </c>
      <c r="J21" s="14">
        <f t="shared" si="2"/>
        <v>6105</v>
      </c>
      <c r="K21" s="14">
        <f t="shared" si="2"/>
        <v>6224</v>
      </c>
    </row>
    <row r="22" spans="1:11" x14ac:dyDescent="0.2">
      <c r="B22" s="26"/>
      <c r="C22" s="26"/>
      <c r="D22" s="26"/>
      <c r="E22" s="62"/>
      <c r="F22" s="31"/>
    </row>
    <row r="32" spans="1:11" ht="13.5" customHeight="1" x14ac:dyDescent="0.2"/>
  </sheetData>
  <sheetProtection selectLockedCells="1"/>
  <mergeCells count="8">
    <mergeCell ref="B3:F3"/>
    <mergeCell ref="B4:F4"/>
    <mergeCell ref="B1:F1"/>
    <mergeCell ref="G1:I1"/>
    <mergeCell ref="J1:K1"/>
    <mergeCell ref="B2:F2"/>
    <mergeCell ref="G2:I2"/>
    <mergeCell ref="J2:K2"/>
  </mergeCells>
  <printOptions horizontalCentered="1"/>
  <pageMargins left="1.5" right="0.5" top="1.5" bottom="0.5" header="1" footer="0.3"/>
  <pageSetup orientation="landscape" r:id="rId1"/>
  <headerFooter>
    <oddHeader>&amp;C&amp;"Helv,Bold"FREMONT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2"/>
  <sheetViews>
    <sheetView zoomScaleNormal="100" zoomScaleSheetLayoutView="100" workbookViewId="0">
      <pane ySplit="6" topLeftCell="A10" activePane="bottomLeft" state="frozen"/>
      <selection activeCell="L17" sqref="L17"/>
      <selection pane="bottomLeft" activeCell="E16" sqref="E16"/>
    </sheetView>
  </sheetViews>
  <sheetFormatPr defaultColWidth="9.140625" defaultRowHeight="12.75" x14ac:dyDescent="0.2"/>
  <cols>
    <col min="1" max="1" width="7.7109375" style="13" bestFit="1" customWidth="1"/>
    <col min="2" max="2" width="10.7109375" style="13" customWidth="1"/>
    <col min="3" max="3" width="12.42578125" style="13" bestFit="1" customWidth="1"/>
    <col min="4" max="4" width="11.140625" style="13" customWidth="1"/>
    <col min="5" max="5" width="12.5703125" style="7" customWidth="1"/>
    <col min="6" max="16384" width="9.140625" style="7"/>
  </cols>
  <sheetData>
    <row r="1" spans="1:6" x14ac:dyDescent="0.2">
      <c r="A1" s="44"/>
      <c r="B1" s="76"/>
      <c r="C1" s="53" t="s">
        <v>14</v>
      </c>
      <c r="D1" s="107"/>
      <c r="E1" s="108"/>
    </row>
    <row r="2" spans="1:6" x14ac:dyDescent="0.2">
      <c r="A2" s="21"/>
      <c r="B2" s="75" t="s">
        <v>14</v>
      </c>
      <c r="C2" s="57" t="s">
        <v>24</v>
      </c>
      <c r="D2" s="109" t="s">
        <v>71</v>
      </c>
      <c r="E2" s="110"/>
    </row>
    <row r="3" spans="1:6" x14ac:dyDescent="0.2">
      <c r="A3" s="20"/>
      <c r="B3" s="77" t="s">
        <v>23</v>
      </c>
      <c r="C3" s="54" t="s">
        <v>2</v>
      </c>
      <c r="D3" s="109" t="s">
        <v>72</v>
      </c>
      <c r="E3" s="110"/>
    </row>
    <row r="4" spans="1:6" x14ac:dyDescent="0.2">
      <c r="A4" s="21"/>
      <c r="B4" s="1" t="s">
        <v>1</v>
      </c>
      <c r="C4" s="2" t="s">
        <v>1</v>
      </c>
      <c r="D4" s="111" t="s">
        <v>70</v>
      </c>
      <c r="E4" s="112"/>
    </row>
    <row r="5" spans="1:6" ht="93" customHeight="1" thickBot="1" x14ac:dyDescent="0.25">
      <c r="A5" s="22" t="s">
        <v>5</v>
      </c>
      <c r="B5" s="32" t="s">
        <v>68</v>
      </c>
      <c r="C5" s="36" t="s">
        <v>69</v>
      </c>
      <c r="D5" s="74" t="s">
        <v>37</v>
      </c>
      <c r="E5" s="74" t="s">
        <v>38</v>
      </c>
      <c r="F5" s="67"/>
    </row>
    <row r="6" spans="1:6" ht="13.5" thickBot="1" x14ac:dyDescent="0.25">
      <c r="A6" s="68"/>
      <c r="B6" s="69"/>
      <c r="C6" s="69"/>
      <c r="D6" s="69"/>
      <c r="E6" s="70"/>
    </row>
    <row r="7" spans="1:6" x14ac:dyDescent="0.2">
      <c r="A7" s="42">
        <v>1</v>
      </c>
      <c r="B7" s="33">
        <v>312</v>
      </c>
      <c r="C7" s="47">
        <v>310</v>
      </c>
      <c r="D7" s="47">
        <v>262</v>
      </c>
      <c r="E7" s="71">
        <v>52</v>
      </c>
    </row>
    <row r="8" spans="1:6" x14ac:dyDescent="0.2">
      <c r="A8" s="39">
        <v>2</v>
      </c>
      <c r="B8" s="33">
        <v>353</v>
      </c>
      <c r="C8" s="48">
        <v>355</v>
      </c>
      <c r="D8" s="48">
        <v>315</v>
      </c>
      <c r="E8" s="72">
        <v>36</v>
      </c>
    </row>
    <row r="9" spans="1:6" x14ac:dyDescent="0.2">
      <c r="A9" s="39">
        <v>3</v>
      </c>
      <c r="B9" s="33">
        <v>262</v>
      </c>
      <c r="C9" s="48">
        <v>266</v>
      </c>
      <c r="D9" s="48">
        <v>253</v>
      </c>
      <c r="E9" s="72">
        <v>14</v>
      </c>
    </row>
    <row r="10" spans="1:6" x14ac:dyDescent="0.2">
      <c r="A10" s="39">
        <v>4</v>
      </c>
      <c r="B10" s="33">
        <v>272</v>
      </c>
      <c r="C10" s="48">
        <v>278</v>
      </c>
      <c r="D10" s="48">
        <v>246</v>
      </c>
      <c r="E10" s="72">
        <v>26</v>
      </c>
    </row>
    <row r="11" spans="1:6" x14ac:dyDescent="0.2">
      <c r="A11" s="39">
        <v>5</v>
      </c>
      <c r="B11" s="33">
        <v>239</v>
      </c>
      <c r="C11" s="48">
        <v>243</v>
      </c>
      <c r="D11" s="48">
        <v>216</v>
      </c>
      <c r="E11" s="72">
        <v>25</v>
      </c>
    </row>
    <row r="12" spans="1:6" x14ac:dyDescent="0.2">
      <c r="A12" s="39">
        <v>6</v>
      </c>
      <c r="B12" s="33">
        <v>297</v>
      </c>
      <c r="C12" s="48">
        <v>293</v>
      </c>
      <c r="D12" s="48">
        <v>260</v>
      </c>
      <c r="E12" s="72">
        <v>31</v>
      </c>
    </row>
    <row r="13" spans="1:6" x14ac:dyDescent="0.2">
      <c r="A13" s="39">
        <v>7</v>
      </c>
      <c r="B13" s="33">
        <v>335</v>
      </c>
      <c r="C13" s="48">
        <v>347</v>
      </c>
      <c r="D13" s="48">
        <v>323</v>
      </c>
      <c r="E13" s="72">
        <v>20</v>
      </c>
    </row>
    <row r="14" spans="1:6" x14ac:dyDescent="0.2">
      <c r="A14" s="39">
        <v>8</v>
      </c>
      <c r="B14" s="33">
        <v>386</v>
      </c>
      <c r="C14" s="48">
        <v>397</v>
      </c>
      <c r="D14" s="48">
        <v>373</v>
      </c>
      <c r="E14" s="72">
        <v>31</v>
      </c>
    </row>
    <row r="15" spans="1:6" x14ac:dyDescent="0.2">
      <c r="A15" s="40">
        <v>9</v>
      </c>
      <c r="B15" s="33">
        <v>265</v>
      </c>
      <c r="C15" s="48">
        <v>268</v>
      </c>
      <c r="D15" s="48">
        <v>237</v>
      </c>
      <c r="E15" s="72">
        <v>31</v>
      </c>
    </row>
    <row r="16" spans="1:6" x14ac:dyDescent="0.2">
      <c r="A16" s="40">
        <v>10</v>
      </c>
      <c r="B16" s="33">
        <v>356</v>
      </c>
      <c r="C16" s="48">
        <v>363</v>
      </c>
      <c r="D16" s="48">
        <v>335</v>
      </c>
      <c r="E16" s="72">
        <v>38</v>
      </c>
    </row>
    <row r="17" spans="1:5" x14ac:dyDescent="0.2">
      <c r="A17" s="43">
        <v>11</v>
      </c>
      <c r="B17" s="33">
        <v>412</v>
      </c>
      <c r="C17" s="48">
        <v>432</v>
      </c>
      <c r="D17" s="48">
        <v>395</v>
      </c>
      <c r="E17" s="72">
        <v>34</v>
      </c>
    </row>
    <row r="18" spans="1:5" x14ac:dyDescent="0.2">
      <c r="A18" s="39">
        <v>12</v>
      </c>
      <c r="B18" s="33">
        <v>250</v>
      </c>
      <c r="C18" s="48">
        <v>247</v>
      </c>
      <c r="D18" s="48">
        <v>226</v>
      </c>
      <c r="E18" s="72">
        <v>30</v>
      </c>
    </row>
    <row r="19" spans="1:5" x14ac:dyDescent="0.2">
      <c r="A19" s="39">
        <v>13</v>
      </c>
      <c r="B19" s="33">
        <v>153</v>
      </c>
      <c r="C19" s="48">
        <v>156</v>
      </c>
      <c r="D19" s="48">
        <v>143</v>
      </c>
      <c r="E19" s="73">
        <v>11</v>
      </c>
    </row>
    <row r="20" spans="1:5" x14ac:dyDescent="0.2">
      <c r="A20" s="39" t="s">
        <v>84</v>
      </c>
      <c r="B20" s="33">
        <v>2273</v>
      </c>
      <c r="C20" s="48">
        <v>2259</v>
      </c>
      <c r="D20" s="48">
        <v>2248</v>
      </c>
      <c r="E20" s="73">
        <v>226</v>
      </c>
    </row>
    <row r="21" spans="1:5" x14ac:dyDescent="0.2">
      <c r="A21" s="6" t="s">
        <v>18</v>
      </c>
      <c r="B21" s="14">
        <f t="shared" ref="B21:C21" si="0">SUM(B7:B20)</f>
        <v>6165</v>
      </c>
      <c r="C21" s="14">
        <f t="shared" si="0"/>
        <v>6214</v>
      </c>
      <c r="D21" s="14">
        <f t="shared" ref="D21:E21" si="1">SUM(D7:D20)</f>
        <v>5832</v>
      </c>
      <c r="E21" s="14">
        <f t="shared" si="1"/>
        <v>605</v>
      </c>
    </row>
    <row r="32" spans="1:5" ht="13.5" customHeight="1" x14ac:dyDescent="0.2"/>
  </sheetData>
  <sheetProtection selectLockedCells="1"/>
  <customSheetViews>
    <customSheetView guid="{DEE6FCEE-68E5-43AE-A8FC-08A2DF85D3F3}" topLeftCell="A2">
      <selection activeCell="Q31" sqref="Q31"/>
      <pageMargins left="1.5" right="0.5" top="1" bottom="0.5" header="0.5" footer="0.3"/>
      <printOptions horizontalCentered="1"/>
      <pageSetup orientation="landscape" r:id="rId1"/>
      <headerFooter alignWithMargins="0">
        <oddHeader>&amp;C&amp;"Helv,Bold"FREMONT COUNTY RESULTS
PRIMARY ELECTION     MAY 17, 2016</oddHeader>
      </headerFooter>
    </customSheetView>
    <customSheetView guid="{19AA111F-5597-4C48-A8A9-198A291646F2}" topLeftCell="A2">
      <selection activeCell="D25" sqref="D25"/>
      <pageMargins left="1.5" right="0.5" top="1" bottom="0.5" header="0.5" footer="0.3"/>
      <printOptions horizontalCentered="1"/>
      <pageSetup orientation="landscape" r:id="rId2"/>
      <headerFooter alignWithMargins="0">
        <oddHeader>&amp;C&amp;"Helv,Bold"FREMONT COUNTY RESULTS
PRIMARY ELECTION     MAY 17, 2016</oddHeader>
      </headerFooter>
    </customSheetView>
    <customSheetView guid="{70F15A5A-E415-4A0B-921C-2FC01373944E}" topLeftCell="A2">
      <selection activeCell="B20" sqref="B20"/>
      <pageMargins left="1.5" right="0.5" top="1" bottom="0.5" header="0.5" footer="0.3"/>
      <printOptions horizontalCentered="1"/>
      <pageSetup orientation="landscape" r:id="rId3"/>
      <headerFooter alignWithMargins="0">
        <oddHeader>&amp;C&amp;"Helv,Bold"FREMONT COUNTY RESULTS
PRIMARY ELECTION     MAY 17, 2016</oddHeader>
      </headerFooter>
    </customSheetView>
  </customSheetViews>
  <mergeCells count="4">
    <mergeCell ref="D1:E1"/>
    <mergeCell ref="D2:E2"/>
    <mergeCell ref="D3:E3"/>
    <mergeCell ref="D4:E4"/>
  </mergeCells>
  <printOptions horizontalCentered="1"/>
  <pageMargins left="1.5" right="0.5" top="1.5" bottom="0.5" header="1" footer="0.3"/>
  <pageSetup orientation="landscape" r:id="rId4"/>
  <headerFooter>
    <oddHeader>&amp;C&amp;"Helv,Bold"FREMONT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878D8-5D9F-4FB5-9E2D-E91D3C3E3342}">
  <dimension ref="B2:I97"/>
  <sheetViews>
    <sheetView topLeftCell="A76" zoomScaleNormal="100" workbookViewId="0">
      <selection activeCell="F95" sqref="F95"/>
    </sheetView>
  </sheetViews>
  <sheetFormatPr defaultRowHeight="12.75" x14ac:dyDescent="0.2"/>
  <cols>
    <col min="2" max="2" width="11.85546875" bestFit="1" customWidth="1"/>
    <col min="3" max="3" width="16.5703125" bestFit="1" customWidth="1"/>
    <col min="4" max="4" width="15.7109375" bestFit="1" customWidth="1"/>
    <col min="5" max="5" width="26.42578125" bestFit="1" customWidth="1"/>
    <col min="6" max="6" width="15.5703125" bestFit="1" customWidth="1"/>
    <col min="7" max="7" width="12" bestFit="1" customWidth="1"/>
    <col min="8" max="8" width="15.28515625" bestFit="1" customWidth="1"/>
    <col min="9" max="9" width="11.28515625" bestFit="1" customWidth="1"/>
  </cols>
  <sheetData>
    <row r="2" spans="2:9" ht="24.75" x14ac:dyDescent="0.35">
      <c r="B2" s="116" t="s">
        <v>77</v>
      </c>
      <c r="C2" s="116"/>
      <c r="D2" s="116"/>
      <c r="E2" s="116"/>
      <c r="F2" s="116"/>
      <c r="G2" s="116"/>
      <c r="H2" s="116"/>
      <c r="I2" s="116"/>
    </row>
    <row r="3" spans="2:9" x14ac:dyDescent="0.2">
      <c r="B3" s="80"/>
      <c r="C3" s="80" t="str">
        <f>Pres!B4</f>
        <v>DEM</v>
      </c>
      <c r="D3" s="80" t="str">
        <f>Pres!C4</f>
        <v>CON</v>
      </c>
      <c r="E3" s="80" t="str">
        <f>Pres!D4</f>
        <v>IND</v>
      </c>
      <c r="F3" s="80" t="str">
        <f>Pres!E4</f>
        <v>LIB</v>
      </c>
      <c r="G3" s="80" t="str">
        <f>Pres!F4</f>
        <v>IND</v>
      </c>
      <c r="H3" s="80" t="str">
        <f>Pres!G4</f>
        <v>REP</v>
      </c>
      <c r="I3" s="80" t="str">
        <f>Pres!H4</f>
        <v>IND</v>
      </c>
    </row>
    <row r="4" spans="2:9" x14ac:dyDescent="0.2">
      <c r="B4" s="80" t="str">
        <f>Pres!A5</f>
        <v>Precinct</v>
      </c>
      <c r="C4" s="80" t="str">
        <f>Pres!B5</f>
        <v xml:space="preserve">Joseph R. Biden </v>
      </c>
      <c r="D4" s="80" t="str">
        <f>Pres!C5</f>
        <v>Don Blankenship</v>
      </c>
      <c r="E4" s="80" t="str">
        <f>Pres!D5</f>
        <v>Roque "Rocky" De La Fuente</v>
      </c>
      <c r="F4" s="80" t="str">
        <f>Pres!E5</f>
        <v>Jo Jorgensen</v>
      </c>
      <c r="G4" s="80" t="str">
        <f>Pres!F5</f>
        <v>Brock Pierce</v>
      </c>
      <c r="H4" s="80" t="str">
        <f>Pres!G5</f>
        <v>Donald J. Trump</v>
      </c>
      <c r="I4" s="80" t="str">
        <f>Pres!H5</f>
        <v>Kanye West</v>
      </c>
    </row>
    <row r="5" spans="2:9" x14ac:dyDescent="0.2">
      <c r="B5" s="80">
        <f>Pres!A7</f>
        <v>1</v>
      </c>
      <c r="C5" s="80">
        <f>Pres!B7</f>
        <v>49</v>
      </c>
      <c r="D5" s="80">
        <f>Pres!C7</f>
        <v>2</v>
      </c>
      <c r="E5" s="80">
        <f>Pres!D7</f>
        <v>1</v>
      </c>
      <c r="F5" s="80">
        <f>Pres!E7</f>
        <v>5</v>
      </c>
      <c r="G5" s="80">
        <f>Pres!F7</f>
        <v>2</v>
      </c>
      <c r="H5" s="80">
        <f>Pres!G7</f>
        <v>258</v>
      </c>
      <c r="I5" s="80">
        <f>Pres!H7</f>
        <v>2</v>
      </c>
    </row>
    <row r="6" spans="2:9" x14ac:dyDescent="0.2">
      <c r="B6" s="80">
        <f>Pres!A8</f>
        <v>2</v>
      </c>
      <c r="C6" s="82">
        <f>Pres!B8</f>
        <v>18</v>
      </c>
      <c r="D6" s="82">
        <f>Pres!C8</f>
        <v>0</v>
      </c>
      <c r="E6" s="82">
        <f>Pres!D8</f>
        <v>1</v>
      </c>
      <c r="F6" s="82">
        <f>Pres!E8</f>
        <v>8</v>
      </c>
      <c r="G6" s="82">
        <f>Pres!F8</f>
        <v>0</v>
      </c>
      <c r="H6" s="82">
        <f>Pres!G8</f>
        <v>342</v>
      </c>
      <c r="I6" s="82">
        <f>Pres!H8</f>
        <v>1</v>
      </c>
    </row>
    <row r="7" spans="2:9" x14ac:dyDescent="0.2">
      <c r="B7" s="80">
        <f>Pres!A9</f>
        <v>3</v>
      </c>
      <c r="C7" s="82">
        <f>Pres!B9</f>
        <v>12</v>
      </c>
      <c r="D7" s="82">
        <f>Pres!C9</f>
        <v>1</v>
      </c>
      <c r="E7" s="82">
        <f>Pres!D9</f>
        <v>0</v>
      </c>
      <c r="F7" s="82">
        <f>Pres!E9</f>
        <v>5</v>
      </c>
      <c r="G7" s="82">
        <f>Pres!F9</f>
        <v>3</v>
      </c>
      <c r="H7" s="82">
        <f>Pres!G9</f>
        <v>249</v>
      </c>
      <c r="I7" s="82">
        <f>Pres!H9</f>
        <v>4</v>
      </c>
    </row>
    <row r="8" spans="2:9" x14ac:dyDescent="0.2">
      <c r="B8" s="80">
        <f>Pres!A10</f>
        <v>4</v>
      </c>
      <c r="C8" s="82">
        <f>Pres!B10</f>
        <v>23</v>
      </c>
      <c r="D8" s="82">
        <f>Pres!C10</f>
        <v>0</v>
      </c>
      <c r="E8" s="82">
        <f>Pres!D10</f>
        <v>1</v>
      </c>
      <c r="F8" s="82">
        <f>Pres!E10</f>
        <v>0</v>
      </c>
      <c r="G8" s="82">
        <f>Pres!F10</f>
        <v>1</v>
      </c>
      <c r="H8" s="82">
        <f>Pres!G10</f>
        <v>252</v>
      </c>
      <c r="I8" s="82">
        <f>Pres!H10</f>
        <v>3</v>
      </c>
    </row>
    <row r="9" spans="2:9" x14ac:dyDescent="0.2">
      <c r="B9" s="80">
        <f>Pres!A11</f>
        <v>5</v>
      </c>
      <c r="C9" s="82">
        <f>Pres!B11</f>
        <v>23</v>
      </c>
      <c r="D9" s="82">
        <f>Pres!C11</f>
        <v>0</v>
      </c>
      <c r="E9" s="82">
        <f>Pres!D11</f>
        <v>0</v>
      </c>
      <c r="F9" s="82">
        <f>Pres!E11</f>
        <v>5</v>
      </c>
      <c r="G9" s="82">
        <f>Pres!F11</f>
        <v>1</v>
      </c>
      <c r="H9" s="82">
        <f>Pres!G11</f>
        <v>219</v>
      </c>
      <c r="I9" s="82">
        <f>Pres!H11</f>
        <v>1</v>
      </c>
    </row>
    <row r="10" spans="2:9" x14ac:dyDescent="0.2">
      <c r="B10" s="80">
        <f>Pres!A12</f>
        <v>6</v>
      </c>
      <c r="C10" s="82">
        <f>Pres!B12</f>
        <v>19</v>
      </c>
      <c r="D10" s="82">
        <f>Pres!C12</f>
        <v>0</v>
      </c>
      <c r="E10" s="82">
        <f>Pres!D12</f>
        <v>0</v>
      </c>
      <c r="F10" s="82">
        <f>Pres!E12</f>
        <v>2</v>
      </c>
      <c r="G10" s="82">
        <f>Pres!F12</f>
        <v>1</v>
      </c>
      <c r="H10" s="82">
        <f>Pres!G12</f>
        <v>286</v>
      </c>
      <c r="I10" s="82">
        <f>Pres!H12</f>
        <v>1</v>
      </c>
    </row>
    <row r="11" spans="2:9" x14ac:dyDescent="0.2">
      <c r="B11" s="80">
        <f>Pres!A13</f>
        <v>7</v>
      </c>
      <c r="C11" s="82">
        <f>Pres!B13</f>
        <v>41</v>
      </c>
      <c r="D11" s="82">
        <f>Pres!C13</f>
        <v>1</v>
      </c>
      <c r="E11" s="82">
        <f>Pres!D13</f>
        <v>1</v>
      </c>
      <c r="F11" s="82">
        <f>Pres!E13</f>
        <v>8</v>
      </c>
      <c r="G11" s="82">
        <f>Pres!F13</f>
        <v>2</v>
      </c>
      <c r="H11" s="82">
        <f>Pres!G13</f>
        <v>303</v>
      </c>
      <c r="I11" s="82">
        <f>Pres!H13</f>
        <v>0</v>
      </c>
    </row>
    <row r="12" spans="2:9" x14ac:dyDescent="0.2">
      <c r="B12" s="80">
        <f>Pres!A14</f>
        <v>8</v>
      </c>
      <c r="C12" s="82">
        <f>Pres!B14</f>
        <v>33</v>
      </c>
      <c r="D12" s="82">
        <f>Pres!C14</f>
        <v>0</v>
      </c>
      <c r="E12" s="82">
        <f>Pres!D14</f>
        <v>0</v>
      </c>
      <c r="F12" s="82">
        <f>Pres!E14</f>
        <v>7</v>
      </c>
      <c r="G12" s="82">
        <f>Pres!F14</f>
        <v>1</v>
      </c>
      <c r="H12" s="82">
        <f>Pres!G14</f>
        <v>366</v>
      </c>
      <c r="I12" s="82">
        <f>Pres!H14</f>
        <v>2</v>
      </c>
    </row>
    <row r="13" spans="2:9" x14ac:dyDescent="0.2">
      <c r="B13" s="80">
        <f>Pres!A15</f>
        <v>9</v>
      </c>
      <c r="C13" s="82">
        <f>Pres!B15</f>
        <v>42</v>
      </c>
      <c r="D13" s="82">
        <f>Pres!C15</f>
        <v>1</v>
      </c>
      <c r="E13" s="82">
        <f>Pres!D15</f>
        <v>0</v>
      </c>
      <c r="F13" s="82">
        <f>Pres!E15</f>
        <v>7</v>
      </c>
      <c r="G13" s="82">
        <f>Pres!F15</f>
        <v>0</v>
      </c>
      <c r="H13" s="82">
        <f>Pres!G15</f>
        <v>223</v>
      </c>
      <c r="I13" s="82">
        <f>Pres!H15</f>
        <v>2</v>
      </c>
    </row>
    <row r="14" spans="2:9" x14ac:dyDescent="0.2">
      <c r="B14" s="80">
        <f>Pres!A16</f>
        <v>10</v>
      </c>
      <c r="C14" s="82">
        <f>Pres!B16</f>
        <v>29</v>
      </c>
      <c r="D14" s="82">
        <f>Pres!C16</f>
        <v>0</v>
      </c>
      <c r="E14" s="82">
        <f>Pres!D16</f>
        <v>0</v>
      </c>
      <c r="F14" s="82">
        <f>Pres!E16</f>
        <v>4</v>
      </c>
      <c r="G14" s="82">
        <f>Pres!F16</f>
        <v>4</v>
      </c>
      <c r="H14" s="82">
        <f>Pres!G16</f>
        <v>335</v>
      </c>
      <c r="I14" s="82">
        <f>Pres!H16</f>
        <v>1</v>
      </c>
    </row>
    <row r="15" spans="2:9" x14ac:dyDescent="0.2">
      <c r="B15" s="80">
        <f>Pres!A17</f>
        <v>11</v>
      </c>
      <c r="C15" s="82">
        <f>Pres!B17</f>
        <v>18</v>
      </c>
      <c r="D15" s="82">
        <f>Pres!C17</f>
        <v>3</v>
      </c>
      <c r="E15" s="82">
        <f>Pres!D17</f>
        <v>1</v>
      </c>
      <c r="F15" s="82">
        <f>Pres!E17</f>
        <v>8</v>
      </c>
      <c r="G15" s="82">
        <f>Pres!F17</f>
        <v>1</v>
      </c>
      <c r="H15" s="82">
        <f>Pres!G17</f>
        <v>411</v>
      </c>
      <c r="I15" s="82">
        <f>Pres!H17</f>
        <v>0</v>
      </c>
    </row>
    <row r="16" spans="2:9" x14ac:dyDescent="0.2">
      <c r="B16" s="82">
        <f>Pres!A18</f>
        <v>12</v>
      </c>
      <c r="C16" s="82">
        <f>Pres!B18</f>
        <v>18</v>
      </c>
      <c r="D16" s="82">
        <f>Pres!C18</f>
        <v>1</v>
      </c>
      <c r="E16" s="82">
        <f>Pres!D18</f>
        <v>2</v>
      </c>
      <c r="F16" s="82">
        <f>Pres!E18</f>
        <v>3</v>
      </c>
      <c r="G16" s="82">
        <f>Pres!F18</f>
        <v>1</v>
      </c>
      <c r="H16" s="82">
        <f>Pres!G18</f>
        <v>231</v>
      </c>
      <c r="I16" s="82">
        <f>Pres!H18</f>
        <v>3</v>
      </c>
    </row>
    <row r="17" spans="2:9" x14ac:dyDescent="0.2">
      <c r="B17" s="82">
        <f>Pres!A19</f>
        <v>13</v>
      </c>
      <c r="C17" s="82">
        <f>Pres!B19</f>
        <v>9</v>
      </c>
      <c r="D17" s="82">
        <f>Pres!C19</f>
        <v>0</v>
      </c>
      <c r="E17" s="82">
        <f>Pres!D19</f>
        <v>0</v>
      </c>
      <c r="F17" s="82">
        <f>Pres!E19</f>
        <v>1</v>
      </c>
      <c r="G17" s="82">
        <f>Pres!F19</f>
        <v>0</v>
      </c>
      <c r="H17" s="82">
        <f>Pres!G19</f>
        <v>151</v>
      </c>
      <c r="I17" s="82">
        <f>Pres!H19</f>
        <v>0</v>
      </c>
    </row>
    <row r="18" spans="2:9" x14ac:dyDescent="0.2">
      <c r="B18" s="82" t="str">
        <f>Pres!A20</f>
        <v>Absentee</v>
      </c>
      <c r="C18" s="82">
        <f>Pres!B20</f>
        <v>664</v>
      </c>
      <c r="D18" s="82">
        <f>Pres!C20</f>
        <v>7</v>
      </c>
      <c r="E18" s="82">
        <f>Pres!D20</f>
        <v>7</v>
      </c>
      <c r="F18" s="82">
        <f>Pres!E20</f>
        <v>25</v>
      </c>
      <c r="G18" s="82">
        <f>Pres!F20</f>
        <v>7</v>
      </c>
      <c r="H18" s="82">
        <f>Pres!G20</f>
        <v>1922</v>
      </c>
      <c r="I18" s="82">
        <f>Pres!H20</f>
        <v>11</v>
      </c>
    </row>
    <row r="19" spans="2:9" x14ac:dyDescent="0.2">
      <c r="B19" s="82" t="str">
        <f>Pres!A21</f>
        <v>Co. Total</v>
      </c>
      <c r="C19" s="82">
        <f>Pres!B21</f>
        <v>998</v>
      </c>
      <c r="D19" s="82">
        <f>Pres!C21</f>
        <v>16</v>
      </c>
      <c r="E19" s="82">
        <f>Pres!D21</f>
        <v>14</v>
      </c>
      <c r="F19" s="82">
        <f>Pres!E21</f>
        <v>88</v>
      </c>
      <c r="G19" s="82">
        <f>Pres!F21</f>
        <v>24</v>
      </c>
      <c r="H19" s="82">
        <f>Pres!G21</f>
        <v>5548</v>
      </c>
      <c r="I19" s="82">
        <f>Pres!H21</f>
        <v>31</v>
      </c>
    </row>
    <row r="21" spans="2:9" ht="24.75" x14ac:dyDescent="0.35">
      <c r="B21" s="116" t="s">
        <v>78</v>
      </c>
      <c r="C21" s="116"/>
      <c r="D21" s="116"/>
      <c r="E21" s="116"/>
      <c r="F21" s="116"/>
      <c r="G21" s="81"/>
      <c r="H21" s="81"/>
      <c r="I21" s="81"/>
    </row>
    <row r="22" spans="2:9" x14ac:dyDescent="0.2">
      <c r="B22" s="80"/>
      <c r="C22" s="80" t="str">
        <f>'US Sen - Amend'!B4</f>
        <v>IND</v>
      </c>
      <c r="D22" s="80" t="str">
        <f>'US Sen - Amend'!C4</f>
        <v>DEM</v>
      </c>
      <c r="E22" s="80" t="str">
        <f>'US Sen - Amend'!D4</f>
        <v>REP</v>
      </c>
      <c r="F22" s="80" t="str">
        <f>'US Sen - Amend'!E4</f>
        <v>CON</v>
      </c>
    </row>
    <row r="23" spans="2:9" x14ac:dyDescent="0.2">
      <c r="B23" s="80" t="str">
        <f>'US Sen - Amend'!A5</f>
        <v>Precinct</v>
      </c>
      <c r="C23" s="80" t="str">
        <f>'US Sen - Amend'!B5</f>
        <v>Natalie M Fleming</v>
      </c>
      <c r="D23" s="80" t="str">
        <f>'US Sen - Amend'!C5</f>
        <v>Paulette Jordan</v>
      </c>
      <c r="E23" s="80" t="str">
        <f>'US Sen - Amend'!D5</f>
        <v>Jim Risch</v>
      </c>
      <c r="F23" s="80" t="str">
        <f>'US Sen - Amend'!E5</f>
        <v>Ray J. Writz</v>
      </c>
    </row>
    <row r="24" spans="2:9" x14ac:dyDescent="0.2">
      <c r="B24" s="80">
        <f>'US Sen - Amend'!A7</f>
        <v>1</v>
      </c>
      <c r="C24" s="80">
        <f>'US Sen - Amend'!B7</f>
        <v>10</v>
      </c>
      <c r="D24" s="80">
        <f>'US Sen - Amend'!C7</f>
        <v>55</v>
      </c>
      <c r="E24" s="80">
        <f>'US Sen - Amend'!D7</f>
        <v>250</v>
      </c>
      <c r="F24" s="80">
        <f>'US Sen - Amend'!E7</f>
        <v>4</v>
      </c>
    </row>
    <row r="25" spans="2:9" x14ac:dyDescent="0.2">
      <c r="B25" s="80">
        <f>'US Sen - Amend'!A8</f>
        <v>2</v>
      </c>
      <c r="C25" s="82">
        <f>'US Sen - Amend'!B8</f>
        <v>11</v>
      </c>
      <c r="D25" s="82">
        <f>'US Sen - Amend'!C8</f>
        <v>19</v>
      </c>
      <c r="E25" s="82">
        <f>'US Sen - Amend'!D8</f>
        <v>324</v>
      </c>
      <c r="F25" s="82">
        <f>'US Sen - Amend'!E8</f>
        <v>14</v>
      </c>
    </row>
    <row r="26" spans="2:9" x14ac:dyDescent="0.2">
      <c r="B26" s="80">
        <f>'US Sen - Amend'!A9</f>
        <v>3</v>
      </c>
      <c r="C26" s="82">
        <f>'US Sen - Amend'!B9</f>
        <v>6</v>
      </c>
      <c r="D26" s="82">
        <f>'US Sen - Amend'!C9</f>
        <v>11</v>
      </c>
      <c r="E26" s="82">
        <f>'US Sen - Amend'!D9</f>
        <v>251</v>
      </c>
      <c r="F26" s="82">
        <f>'US Sen - Amend'!E9</f>
        <v>5</v>
      </c>
    </row>
    <row r="27" spans="2:9" x14ac:dyDescent="0.2">
      <c r="B27" s="80">
        <f>'US Sen - Amend'!A10</f>
        <v>4</v>
      </c>
      <c r="C27" s="82">
        <f>'US Sen - Amend'!B10</f>
        <v>14</v>
      </c>
      <c r="D27" s="82">
        <f>'US Sen - Amend'!C10</f>
        <v>26</v>
      </c>
      <c r="E27" s="82">
        <f>'US Sen - Amend'!D10</f>
        <v>239</v>
      </c>
      <c r="F27" s="82">
        <f>'US Sen - Amend'!E10</f>
        <v>3</v>
      </c>
    </row>
    <row r="28" spans="2:9" x14ac:dyDescent="0.2">
      <c r="B28" s="80">
        <f>'US Sen - Amend'!A11</f>
        <v>5</v>
      </c>
      <c r="C28" s="82">
        <f>'US Sen - Amend'!B11</f>
        <v>12</v>
      </c>
      <c r="D28" s="82">
        <f>'US Sen - Amend'!C11</f>
        <v>22</v>
      </c>
      <c r="E28" s="82">
        <f>'US Sen - Amend'!D11</f>
        <v>212</v>
      </c>
      <c r="F28" s="82">
        <f>'US Sen - Amend'!E11</f>
        <v>3</v>
      </c>
    </row>
    <row r="29" spans="2:9" x14ac:dyDescent="0.2">
      <c r="B29" s="80">
        <f>'US Sen - Amend'!A12</f>
        <v>6</v>
      </c>
      <c r="C29" s="82">
        <f>'US Sen - Amend'!B12</f>
        <v>7</v>
      </c>
      <c r="D29" s="82">
        <f>'US Sen - Amend'!C12</f>
        <v>21</v>
      </c>
      <c r="E29" s="82">
        <f>'US Sen - Amend'!D12</f>
        <v>277</v>
      </c>
      <c r="F29" s="82">
        <f>'US Sen - Amend'!E12</f>
        <v>2</v>
      </c>
    </row>
    <row r="30" spans="2:9" x14ac:dyDescent="0.2">
      <c r="B30" s="80">
        <f>'US Sen - Amend'!A13</f>
        <v>7</v>
      </c>
      <c r="C30" s="82">
        <f>'US Sen - Amend'!B13</f>
        <v>22</v>
      </c>
      <c r="D30" s="82">
        <f>'US Sen - Amend'!C13</f>
        <v>47</v>
      </c>
      <c r="E30" s="82">
        <f>'US Sen - Amend'!D13</f>
        <v>279</v>
      </c>
      <c r="F30" s="82">
        <f>'US Sen - Amend'!E13</f>
        <v>9</v>
      </c>
    </row>
    <row r="31" spans="2:9" x14ac:dyDescent="0.2">
      <c r="B31" s="80">
        <f>'US Sen - Amend'!A14</f>
        <v>8</v>
      </c>
      <c r="C31" s="82">
        <f>'US Sen - Amend'!B14</f>
        <v>10</v>
      </c>
      <c r="D31" s="82">
        <f>'US Sen - Amend'!C14</f>
        <v>45</v>
      </c>
      <c r="E31" s="82">
        <f>'US Sen - Amend'!D14</f>
        <v>350</v>
      </c>
      <c r="F31" s="82">
        <f>'US Sen - Amend'!E14</f>
        <v>7</v>
      </c>
    </row>
    <row r="32" spans="2:9" x14ac:dyDescent="0.2">
      <c r="B32" s="80">
        <f>'US Sen - Amend'!A15</f>
        <v>9</v>
      </c>
      <c r="C32" s="82">
        <f>'US Sen - Amend'!B15</f>
        <v>9</v>
      </c>
      <c r="D32" s="82">
        <f>'US Sen - Amend'!C15</f>
        <v>46</v>
      </c>
      <c r="E32" s="82">
        <f>'US Sen - Amend'!D15</f>
        <v>214</v>
      </c>
      <c r="F32" s="82">
        <f>'US Sen - Amend'!E15</f>
        <v>4</v>
      </c>
    </row>
    <row r="33" spans="2:6" x14ac:dyDescent="0.2">
      <c r="B33" s="80">
        <f>'US Sen - Amend'!A16</f>
        <v>10</v>
      </c>
      <c r="C33" s="82">
        <f>'US Sen - Amend'!B16</f>
        <v>10</v>
      </c>
      <c r="D33" s="82">
        <f>'US Sen - Amend'!C16</f>
        <v>39</v>
      </c>
      <c r="E33" s="82">
        <f>'US Sen - Amend'!D16</f>
        <v>318</v>
      </c>
      <c r="F33" s="82">
        <f>'US Sen - Amend'!E16</f>
        <v>4</v>
      </c>
    </row>
    <row r="34" spans="2:6" x14ac:dyDescent="0.2">
      <c r="B34" s="80">
        <f>'US Sen - Amend'!A17</f>
        <v>11</v>
      </c>
      <c r="C34" s="82">
        <f>'US Sen - Amend'!B17</f>
        <v>5</v>
      </c>
      <c r="D34" s="82">
        <f>'US Sen - Amend'!C17</f>
        <v>23</v>
      </c>
      <c r="E34" s="82">
        <f>'US Sen - Amend'!D17</f>
        <v>407</v>
      </c>
      <c r="F34" s="82">
        <f>'US Sen - Amend'!E17</f>
        <v>8</v>
      </c>
    </row>
    <row r="35" spans="2:6" x14ac:dyDescent="0.2">
      <c r="B35" s="82">
        <f>'US Sen - Amend'!A18</f>
        <v>12</v>
      </c>
      <c r="C35" s="82">
        <f>'US Sen - Amend'!B18</f>
        <v>11</v>
      </c>
      <c r="D35" s="82">
        <f>'US Sen - Amend'!C18</f>
        <v>27</v>
      </c>
      <c r="E35" s="82">
        <f>'US Sen - Amend'!D18</f>
        <v>216</v>
      </c>
      <c r="F35" s="82">
        <f>'US Sen - Amend'!E18</f>
        <v>5</v>
      </c>
    </row>
    <row r="36" spans="2:6" x14ac:dyDescent="0.2">
      <c r="B36" s="82">
        <f>'US Sen - Amend'!A19</f>
        <v>13</v>
      </c>
      <c r="C36" s="82">
        <f>'US Sen - Amend'!B19</f>
        <v>7</v>
      </c>
      <c r="D36" s="82">
        <f>'US Sen - Amend'!C19</f>
        <v>9</v>
      </c>
      <c r="E36" s="82">
        <f>'US Sen - Amend'!D19</f>
        <v>142</v>
      </c>
      <c r="F36" s="82">
        <f>'US Sen - Amend'!E19</f>
        <v>3</v>
      </c>
    </row>
    <row r="37" spans="2:6" x14ac:dyDescent="0.2">
      <c r="B37" s="82" t="str">
        <f>'US Sen - Amend'!A20</f>
        <v>Absentee</v>
      </c>
      <c r="C37" s="82">
        <f>'US Sen - Amend'!B20</f>
        <v>71</v>
      </c>
      <c r="D37" s="82">
        <f>'US Sen - Amend'!C20</f>
        <v>611</v>
      </c>
      <c r="E37" s="82">
        <f>'US Sen - Amend'!D20</f>
        <v>1912</v>
      </c>
      <c r="F37" s="82">
        <f>'US Sen - Amend'!E20</f>
        <v>38</v>
      </c>
    </row>
    <row r="38" spans="2:6" x14ac:dyDescent="0.2">
      <c r="B38" s="82" t="str">
        <f>'US Sen - Amend'!A21</f>
        <v>Co. Total</v>
      </c>
      <c r="C38" s="82">
        <f>'US Sen - Amend'!B21</f>
        <v>205</v>
      </c>
      <c r="D38" s="82">
        <f>'US Sen - Amend'!C21</f>
        <v>1001</v>
      </c>
      <c r="E38" s="82">
        <f>'US Sen - Amend'!D21</f>
        <v>5391</v>
      </c>
      <c r="F38" s="82">
        <f>'US Sen - Amend'!E21</f>
        <v>109</v>
      </c>
    </row>
    <row r="40" spans="2:6" ht="24.75" x14ac:dyDescent="0.35">
      <c r="B40" s="116" t="s">
        <v>79</v>
      </c>
      <c r="C40" s="116"/>
      <c r="D40" s="116"/>
      <c r="E40" s="116"/>
      <c r="F40" s="116"/>
    </row>
    <row r="41" spans="2:6" x14ac:dyDescent="0.2">
      <c r="B41" s="80"/>
      <c r="C41" s="80" t="str">
        <f>'US Sen - Amend'!F4</f>
        <v>LIB</v>
      </c>
      <c r="D41" s="80" t="str">
        <f>'US Sen - Amend'!G4</f>
        <v>CON</v>
      </c>
      <c r="E41" s="80" t="str">
        <f>'US Sen - Amend'!H4</f>
        <v>REP</v>
      </c>
      <c r="F41" s="80" t="str">
        <f>'US Sen - Amend'!I4</f>
        <v>DEM</v>
      </c>
    </row>
    <row r="42" spans="2:6" x14ac:dyDescent="0.2">
      <c r="B42" s="80" t="str">
        <f>'US Sen - Amend'!A5</f>
        <v>Precinct</v>
      </c>
      <c r="C42" s="80" t="str">
        <f>'US Sen - Amend'!F5</f>
        <v>Idaho Sierra Law</v>
      </c>
      <c r="D42" s="80" t="str">
        <f>'US Sen - Amend'!G5</f>
        <v>Pro-Life</v>
      </c>
      <c r="E42" s="80" t="str">
        <f>'US Sen - Amend'!H5</f>
        <v>Mike Simpson</v>
      </c>
      <c r="F42" s="80" t="str">
        <f>'US Sen - Amend'!I5</f>
        <v>C. Aaron Swisher</v>
      </c>
    </row>
    <row r="43" spans="2:6" x14ac:dyDescent="0.2">
      <c r="B43" s="80">
        <f>'US Sen - Amend'!A7</f>
        <v>1</v>
      </c>
      <c r="C43" s="85">
        <f>'US Sen - Amend'!F7</f>
        <v>10</v>
      </c>
      <c r="D43" s="85">
        <f>'US Sen - Amend'!G7</f>
        <v>12</v>
      </c>
      <c r="E43" s="85">
        <f>'US Sen - Amend'!H7</f>
        <v>253</v>
      </c>
      <c r="F43" s="85">
        <f>'US Sen - Amend'!I7</f>
        <v>42</v>
      </c>
    </row>
    <row r="44" spans="2:6" x14ac:dyDescent="0.2">
      <c r="B44" s="80">
        <f>'US Sen - Amend'!A8</f>
        <v>2</v>
      </c>
      <c r="C44" s="85">
        <f>'US Sen - Amend'!F8</f>
        <v>1</v>
      </c>
      <c r="D44" s="85">
        <f>'US Sen - Amend'!G8</f>
        <v>19</v>
      </c>
      <c r="E44" s="85">
        <f>'US Sen - Amend'!H8</f>
        <v>335</v>
      </c>
      <c r="F44" s="85">
        <f>'US Sen - Amend'!I8</f>
        <v>11</v>
      </c>
    </row>
    <row r="45" spans="2:6" x14ac:dyDescent="0.2">
      <c r="B45" s="80">
        <f>'US Sen - Amend'!A9</f>
        <v>3</v>
      </c>
      <c r="C45" s="85">
        <f>'US Sen - Amend'!F9</f>
        <v>7</v>
      </c>
      <c r="D45" s="85">
        <f>'US Sen - Amend'!G9</f>
        <v>5</v>
      </c>
      <c r="E45" s="85">
        <f>'US Sen - Amend'!H9</f>
        <v>247</v>
      </c>
      <c r="F45" s="85">
        <f>'US Sen - Amend'!I9</f>
        <v>9</v>
      </c>
    </row>
    <row r="46" spans="2:6" x14ac:dyDescent="0.2">
      <c r="B46" s="80">
        <f>'US Sen - Amend'!A10</f>
        <v>4</v>
      </c>
      <c r="C46" s="85">
        <f>'US Sen - Amend'!F10</f>
        <v>8</v>
      </c>
      <c r="D46" s="85">
        <f>'US Sen - Amend'!G10</f>
        <v>9</v>
      </c>
      <c r="E46" s="85">
        <f>'US Sen - Amend'!H10</f>
        <v>242</v>
      </c>
      <c r="F46" s="85">
        <f>'US Sen - Amend'!I10</f>
        <v>19</v>
      </c>
    </row>
    <row r="47" spans="2:6" x14ac:dyDescent="0.2">
      <c r="B47" s="80">
        <f>'US Sen - Amend'!A11</f>
        <v>5</v>
      </c>
      <c r="C47" s="85">
        <f>'US Sen - Amend'!F11</f>
        <v>3</v>
      </c>
      <c r="D47" s="85">
        <f>'US Sen - Amend'!G11</f>
        <v>10</v>
      </c>
      <c r="E47" s="85">
        <f>'US Sen - Amend'!H11</f>
        <v>221</v>
      </c>
      <c r="F47" s="85">
        <f>'US Sen - Amend'!I11</f>
        <v>15</v>
      </c>
    </row>
    <row r="48" spans="2:6" x14ac:dyDescent="0.2">
      <c r="B48" s="80">
        <f>'US Sen - Amend'!A12</f>
        <v>6</v>
      </c>
      <c r="C48" s="85">
        <f>'US Sen - Amend'!F12</f>
        <v>7</v>
      </c>
      <c r="D48" s="85">
        <f>'US Sen - Amend'!G12</f>
        <v>4</v>
      </c>
      <c r="E48" s="85">
        <f>'US Sen - Amend'!H12</f>
        <v>278</v>
      </c>
      <c r="F48" s="85">
        <f>'US Sen - Amend'!I12</f>
        <v>17</v>
      </c>
    </row>
    <row r="49" spans="2:6" x14ac:dyDescent="0.2">
      <c r="B49" s="80">
        <f>'US Sen - Amend'!A13</f>
        <v>7</v>
      </c>
      <c r="C49" s="85">
        <f>'US Sen - Amend'!F13</f>
        <v>11</v>
      </c>
      <c r="D49" s="85">
        <f>'US Sen - Amend'!G13</f>
        <v>7</v>
      </c>
      <c r="E49" s="85">
        <f>'US Sen - Amend'!H13</f>
        <v>313</v>
      </c>
      <c r="F49" s="85">
        <f>'US Sen - Amend'!I13</f>
        <v>25</v>
      </c>
    </row>
    <row r="50" spans="2:6" x14ac:dyDescent="0.2">
      <c r="B50" s="80">
        <f>'US Sen - Amend'!A14</f>
        <v>8</v>
      </c>
      <c r="C50" s="85">
        <f>'US Sen - Amend'!F14</f>
        <v>4</v>
      </c>
      <c r="D50" s="85">
        <f>'US Sen - Amend'!G14</f>
        <v>11</v>
      </c>
      <c r="E50" s="85">
        <f>'US Sen - Amend'!H14</f>
        <v>366</v>
      </c>
      <c r="F50" s="85">
        <f>'US Sen - Amend'!I14</f>
        <v>23</v>
      </c>
    </row>
    <row r="51" spans="2:6" x14ac:dyDescent="0.2">
      <c r="B51" s="80">
        <f>'US Sen - Amend'!A15</f>
        <v>9</v>
      </c>
      <c r="C51" s="85">
        <f>'US Sen - Amend'!F15</f>
        <v>9</v>
      </c>
      <c r="D51" s="85">
        <f>'US Sen - Amend'!G15</f>
        <v>11</v>
      </c>
      <c r="E51" s="85">
        <f>'US Sen - Amend'!H15</f>
        <v>221</v>
      </c>
      <c r="F51" s="85">
        <f>'US Sen - Amend'!I15</f>
        <v>30</v>
      </c>
    </row>
    <row r="52" spans="2:6" x14ac:dyDescent="0.2">
      <c r="B52" s="80">
        <f>'US Sen - Amend'!A16</f>
        <v>10</v>
      </c>
      <c r="C52" s="85">
        <f>'US Sen - Amend'!F16</f>
        <v>8</v>
      </c>
      <c r="D52" s="85">
        <f>'US Sen - Amend'!G16</f>
        <v>17</v>
      </c>
      <c r="E52" s="85">
        <f>'US Sen - Amend'!H16</f>
        <v>318</v>
      </c>
      <c r="F52" s="85">
        <f>'US Sen - Amend'!I16</f>
        <v>25</v>
      </c>
    </row>
    <row r="53" spans="2:6" x14ac:dyDescent="0.2">
      <c r="B53" s="80">
        <f>'US Sen - Amend'!A17</f>
        <v>11</v>
      </c>
      <c r="C53" s="85">
        <f>'US Sen - Amend'!F17</f>
        <v>5</v>
      </c>
      <c r="D53" s="85">
        <f>'US Sen - Amend'!G17</f>
        <v>13</v>
      </c>
      <c r="E53" s="85">
        <f>'US Sen - Amend'!H17</f>
        <v>403</v>
      </c>
      <c r="F53" s="85">
        <f>'US Sen - Amend'!I17</f>
        <v>20</v>
      </c>
    </row>
    <row r="54" spans="2:6" x14ac:dyDescent="0.2">
      <c r="B54" s="82">
        <f>'US Sen - Amend'!A18</f>
        <v>12</v>
      </c>
      <c r="C54" s="85">
        <f>'US Sen - Amend'!F18</f>
        <v>5</v>
      </c>
      <c r="D54" s="85">
        <f>'US Sen - Amend'!G18</f>
        <v>12</v>
      </c>
      <c r="E54" s="85">
        <f>'US Sen - Amend'!H18</f>
        <v>218</v>
      </c>
      <c r="F54" s="85">
        <f>'US Sen - Amend'!I18</f>
        <v>20</v>
      </c>
    </row>
    <row r="55" spans="2:6" x14ac:dyDescent="0.2">
      <c r="B55" s="82">
        <f>'US Sen - Amend'!A19</f>
        <v>13</v>
      </c>
      <c r="C55" s="85">
        <f>'US Sen - Amend'!F19</f>
        <v>0</v>
      </c>
      <c r="D55" s="85">
        <f>'US Sen - Amend'!G19</f>
        <v>5</v>
      </c>
      <c r="E55" s="85">
        <f>'US Sen - Amend'!H19</f>
        <v>151</v>
      </c>
      <c r="F55" s="85">
        <f>'US Sen - Amend'!I19</f>
        <v>4</v>
      </c>
    </row>
    <row r="56" spans="2:6" x14ac:dyDescent="0.2">
      <c r="B56" s="82" t="str">
        <f>'US Sen - Amend'!A20</f>
        <v>Absentee</v>
      </c>
      <c r="C56" s="85">
        <f>'US Sen - Amend'!F20</f>
        <v>24</v>
      </c>
      <c r="D56" s="85">
        <f>'US Sen - Amend'!G20</f>
        <v>52</v>
      </c>
      <c r="E56" s="85">
        <f>'US Sen - Amend'!H20</f>
        <v>2003</v>
      </c>
      <c r="F56" s="85">
        <f>'US Sen - Amend'!I20</f>
        <v>533</v>
      </c>
    </row>
    <row r="57" spans="2:6" x14ac:dyDescent="0.2">
      <c r="B57" s="82" t="str">
        <f>'US Sen - Amend'!A21</f>
        <v>Co. Total</v>
      </c>
      <c r="C57" s="85">
        <f>'US Sen - Amend'!F21</f>
        <v>102</v>
      </c>
      <c r="D57" s="85">
        <f>'US Sen - Amend'!G21</f>
        <v>187</v>
      </c>
      <c r="E57" s="85">
        <f>'US Sen - Amend'!H21</f>
        <v>5569</v>
      </c>
      <c r="F57" s="85">
        <f>'US Sen - Amend'!I21</f>
        <v>793</v>
      </c>
    </row>
    <row r="60" spans="2:6" ht="51" customHeight="1" x14ac:dyDescent="0.35">
      <c r="B60" s="117" t="s">
        <v>80</v>
      </c>
      <c r="C60" s="117"/>
      <c r="D60" s="117"/>
    </row>
    <row r="61" spans="2:6" x14ac:dyDescent="0.2">
      <c r="B61" s="80" t="str">
        <f>'US Sen - Amend'!A5</f>
        <v>Precinct</v>
      </c>
      <c r="C61" s="80" t="str">
        <f>'US Sen - Amend'!J5</f>
        <v>YES</v>
      </c>
      <c r="D61" s="80" t="str">
        <f>'US Sen - Amend'!K5</f>
        <v>NO</v>
      </c>
    </row>
    <row r="62" spans="2:6" x14ac:dyDescent="0.2">
      <c r="B62" s="80">
        <f>'US Sen - Amend'!A7</f>
        <v>1</v>
      </c>
      <c r="C62" s="80">
        <f>'US Sen - Amend'!J7</f>
        <v>228</v>
      </c>
      <c r="D62" s="80">
        <f>'US Sen - Amend'!K7</f>
        <v>79</v>
      </c>
    </row>
    <row r="63" spans="2:6" x14ac:dyDescent="0.2">
      <c r="B63" s="82">
        <f>'US Sen - Amend'!A8</f>
        <v>2</v>
      </c>
      <c r="C63" s="82">
        <f>'US Sen - Amend'!J8</f>
        <v>253</v>
      </c>
      <c r="D63" s="82">
        <f>'US Sen - Amend'!K8</f>
        <v>102</v>
      </c>
    </row>
    <row r="64" spans="2:6" x14ac:dyDescent="0.2">
      <c r="B64" s="82">
        <f>'US Sen - Amend'!A9</f>
        <v>3</v>
      </c>
      <c r="C64" s="82">
        <f>'US Sen - Amend'!J9</f>
        <v>204</v>
      </c>
      <c r="D64" s="82">
        <f>'US Sen - Amend'!K9</f>
        <v>61</v>
      </c>
    </row>
    <row r="65" spans="2:5" x14ac:dyDescent="0.2">
      <c r="B65" s="82">
        <f>'US Sen - Amend'!A10</f>
        <v>4</v>
      </c>
      <c r="C65" s="82">
        <f>'US Sen - Amend'!J10</f>
        <v>221</v>
      </c>
      <c r="D65" s="82">
        <f>'US Sen - Amend'!K10</f>
        <v>57</v>
      </c>
    </row>
    <row r="66" spans="2:5" x14ac:dyDescent="0.2">
      <c r="B66" s="82">
        <f>'US Sen - Amend'!A11</f>
        <v>5</v>
      </c>
      <c r="C66" s="82">
        <f>'US Sen - Amend'!J11</f>
        <v>186</v>
      </c>
      <c r="D66" s="82">
        <f>'US Sen - Amend'!K11</f>
        <v>58</v>
      </c>
    </row>
    <row r="67" spans="2:5" x14ac:dyDescent="0.2">
      <c r="B67" s="82">
        <f>'US Sen - Amend'!A12</f>
        <v>6</v>
      </c>
      <c r="C67" s="82">
        <f>'US Sen - Amend'!J12</f>
        <v>210</v>
      </c>
      <c r="D67" s="82">
        <f>'US Sen - Amend'!K12</f>
        <v>87</v>
      </c>
    </row>
    <row r="68" spans="2:5" x14ac:dyDescent="0.2">
      <c r="B68" s="82">
        <f>'US Sen - Amend'!A13</f>
        <v>7</v>
      </c>
      <c r="C68" s="82">
        <f>'US Sen - Amend'!J13</f>
        <v>247</v>
      </c>
      <c r="D68" s="82">
        <f>'US Sen - Amend'!K13</f>
        <v>95</v>
      </c>
    </row>
    <row r="69" spans="2:5" x14ac:dyDescent="0.2">
      <c r="B69" s="82">
        <f>'US Sen - Amend'!A14</f>
        <v>8</v>
      </c>
      <c r="C69" s="82">
        <f>'US Sen - Amend'!J14</f>
        <v>308</v>
      </c>
      <c r="D69" s="82">
        <f>'US Sen - Amend'!K14</f>
        <v>89</v>
      </c>
    </row>
    <row r="70" spans="2:5" x14ac:dyDescent="0.2">
      <c r="B70" s="82">
        <f>'US Sen - Amend'!A15</f>
        <v>9</v>
      </c>
      <c r="C70" s="82">
        <f>'US Sen - Amend'!J15</f>
        <v>194</v>
      </c>
      <c r="D70" s="82">
        <f>'US Sen - Amend'!K15</f>
        <v>74</v>
      </c>
    </row>
    <row r="71" spans="2:5" x14ac:dyDescent="0.2">
      <c r="B71" s="82">
        <f>'US Sen - Amend'!A16</f>
        <v>10</v>
      </c>
      <c r="C71" s="82">
        <f>'US Sen - Amend'!J16</f>
        <v>261</v>
      </c>
      <c r="D71" s="82">
        <f>'US Sen - Amend'!K16</f>
        <v>103</v>
      </c>
    </row>
    <row r="72" spans="2:5" x14ac:dyDescent="0.2">
      <c r="B72" s="82">
        <f>'US Sen - Amend'!A17</f>
        <v>11</v>
      </c>
      <c r="C72" s="82">
        <f>'US Sen - Amend'!J17</f>
        <v>327</v>
      </c>
      <c r="D72" s="82">
        <f>'US Sen - Amend'!K17</f>
        <v>104</v>
      </c>
    </row>
    <row r="73" spans="2:5" x14ac:dyDescent="0.2">
      <c r="B73" s="82">
        <f>'US Sen - Amend'!A18</f>
        <v>12</v>
      </c>
      <c r="C73" s="82">
        <f>'US Sen - Amend'!J18</f>
        <v>170</v>
      </c>
      <c r="D73" s="82">
        <f>'US Sen - Amend'!K18</f>
        <v>75</v>
      </c>
    </row>
    <row r="74" spans="2:5" x14ac:dyDescent="0.2">
      <c r="B74" s="82">
        <f>'US Sen - Amend'!A19</f>
        <v>13</v>
      </c>
      <c r="C74" s="82">
        <f>'US Sen - Amend'!J19</f>
        <v>127</v>
      </c>
      <c r="D74" s="82">
        <f>'US Sen - Amend'!K19</f>
        <v>28</v>
      </c>
    </row>
    <row r="75" spans="2:5" x14ac:dyDescent="0.2">
      <c r="B75" s="82" t="str">
        <f>'US Sen - Amend'!A20</f>
        <v>Absentee</v>
      </c>
      <c r="C75" s="82">
        <f>'US Sen - Amend'!J20</f>
        <v>1788</v>
      </c>
      <c r="D75" s="82">
        <f>'US Sen - Amend'!K20</f>
        <v>713</v>
      </c>
    </row>
    <row r="76" spans="2:5" x14ac:dyDescent="0.2">
      <c r="B76" s="82" t="str">
        <f>'US Sen - Amend'!A21</f>
        <v>Co. Total</v>
      </c>
      <c r="C76" s="82">
        <f>'US Sen - Amend'!J21</f>
        <v>4724</v>
      </c>
      <c r="D76" s="82">
        <f>'US Sen - Amend'!K21</f>
        <v>1725</v>
      </c>
    </row>
    <row r="78" spans="2:5" ht="23.25" customHeight="1" x14ac:dyDescent="0.35">
      <c r="B78" s="117" t="s">
        <v>81</v>
      </c>
      <c r="C78" s="117"/>
      <c r="D78" s="117"/>
      <c r="E78" s="117"/>
    </row>
    <row r="79" spans="2:5" ht="15.75" x14ac:dyDescent="0.25">
      <c r="B79" s="80"/>
      <c r="C79" s="114" t="str">
        <f>'CO-Mag Jdg'!D4</f>
        <v>Faren Z. Eddins</v>
      </c>
      <c r="D79" s="115"/>
    </row>
    <row r="80" spans="2:5" x14ac:dyDescent="0.2">
      <c r="B80" s="80" t="str">
        <f>'CO-Mag Jdg'!A5</f>
        <v>Precinct</v>
      </c>
      <c r="C80" s="80" t="str">
        <f>'CO-Mag Jdg'!D5</f>
        <v>YES</v>
      </c>
      <c r="D80" s="80" t="str">
        <f>'CO-Mag Jdg'!E5</f>
        <v>NO</v>
      </c>
    </row>
    <row r="81" spans="2:4" x14ac:dyDescent="0.2">
      <c r="B81" s="80">
        <f>'CO-Mag Jdg'!A7</f>
        <v>1</v>
      </c>
      <c r="C81" s="85">
        <f>'CO-Mag Jdg'!D7</f>
        <v>262</v>
      </c>
      <c r="D81" s="85">
        <f>'CO-Mag Jdg'!E7</f>
        <v>52</v>
      </c>
    </row>
    <row r="82" spans="2:4" x14ac:dyDescent="0.2">
      <c r="B82" s="82">
        <f>'CO-Mag Jdg'!A8</f>
        <v>2</v>
      </c>
      <c r="C82" s="85">
        <f>'CO-Mag Jdg'!D8</f>
        <v>315</v>
      </c>
      <c r="D82" s="85">
        <f>'CO-Mag Jdg'!E8</f>
        <v>36</v>
      </c>
    </row>
    <row r="83" spans="2:4" x14ac:dyDescent="0.2">
      <c r="B83" s="82">
        <f>'CO-Mag Jdg'!A9</f>
        <v>3</v>
      </c>
      <c r="C83" s="85">
        <f>'CO-Mag Jdg'!D9</f>
        <v>253</v>
      </c>
      <c r="D83" s="85">
        <f>'CO-Mag Jdg'!E9</f>
        <v>14</v>
      </c>
    </row>
    <row r="84" spans="2:4" x14ac:dyDescent="0.2">
      <c r="B84" s="82">
        <f>'CO-Mag Jdg'!A10</f>
        <v>4</v>
      </c>
      <c r="C84" s="85">
        <f>'CO-Mag Jdg'!D10</f>
        <v>246</v>
      </c>
      <c r="D84" s="85">
        <f>'CO-Mag Jdg'!E10</f>
        <v>26</v>
      </c>
    </row>
    <row r="85" spans="2:4" x14ac:dyDescent="0.2">
      <c r="B85" s="82">
        <f>'CO-Mag Jdg'!A11</f>
        <v>5</v>
      </c>
      <c r="C85" s="85">
        <f>'CO-Mag Jdg'!D11</f>
        <v>216</v>
      </c>
      <c r="D85" s="85">
        <f>'CO-Mag Jdg'!E11</f>
        <v>25</v>
      </c>
    </row>
    <row r="86" spans="2:4" x14ac:dyDescent="0.2">
      <c r="B86" s="82">
        <f>'CO-Mag Jdg'!A12</f>
        <v>6</v>
      </c>
      <c r="C86" s="85">
        <f>'CO-Mag Jdg'!D12</f>
        <v>260</v>
      </c>
      <c r="D86" s="85">
        <f>'CO-Mag Jdg'!E12</f>
        <v>31</v>
      </c>
    </row>
    <row r="87" spans="2:4" x14ac:dyDescent="0.2">
      <c r="B87" s="82">
        <f>'CO-Mag Jdg'!A13</f>
        <v>7</v>
      </c>
      <c r="C87" s="85">
        <f>'CO-Mag Jdg'!D13</f>
        <v>323</v>
      </c>
      <c r="D87" s="85">
        <f>'CO-Mag Jdg'!E13</f>
        <v>20</v>
      </c>
    </row>
    <row r="88" spans="2:4" x14ac:dyDescent="0.2">
      <c r="B88" s="82">
        <f>'CO-Mag Jdg'!A14</f>
        <v>8</v>
      </c>
      <c r="C88" s="85">
        <f>'CO-Mag Jdg'!D14</f>
        <v>373</v>
      </c>
      <c r="D88" s="85">
        <f>'CO-Mag Jdg'!E14</f>
        <v>31</v>
      </c>
    </row>
    <row r="89" spans="2:4" x14ac:dyDescent="0.2">
      <c r="B89" s="82">
        <f>'CO-Mag Jdg'!A15</f>
        <v>9</v>
      </c>
      <c r="C89" s="85">
        <f>'CO-Mag Jdg'!D15</f>
        <v>237</v>
      </c>
      <c r="D89" s="85">
        <f>'CO-Mag Jdg'!E15</f>
        <v>31</v>
      </c>
    </row>
    <row r="90" spans="2:4" x14ac:dyDescent="0.2">
      <c r="B90" s="82">
        <f>'CO-Mag Jdg'!A16</f>
        <v>10</v>
      </c>
      <c r="C90" s="85">
        <f>'CO-Mag Jdg'!D16</f>
        <v>335</v>
      </c>
      <c r="D90" s="85">
        <f>'CO-Mag Jdg'!E16</f>
        <v>38</v>
      </c>
    </row>
    <row r="91" spans="2:4" x14ac:dyDescent="0.2">
      <c r="B91" s="82">
        <f>'CO-Mag Jdg'!A17</f>
        <v>11</v>
      </c>
      <c r="C91" s="85">
        <f>'CO-Mag Jdg'!D17</f>
        <v>395</v>
      </c>
      <c r="D91" s="85">
        <f>'CO-Mag Jdg'!E17</f>
        <v>34</v>
      </c>
    </row>
    <row r="92" spans="2:4" x14ac:dyDescent="0.2">
      <c r="B92" s="82">
        <f>'CO-Mag Jdg'!A18</f>
        <v>12</v>
      </c>
      <c r="C92" s="85">
        <f>'CO-Mag Jdg'!D18</f>
        <v>226</v>
      </c>
      <c r="D92" s="85">
        <f>'CO-Mag Jdg'!E18</f>
        <v>30</v>
      </c>
    </row>
    <row r="93" spans="2:4" x14ac:dyDescent="0.2">
      <c r="B93" s="82">
        <f>'CO-Mag Jdg'!A19</f>
        <v>13</v>
      </c>
      <c r="C93" s="85">
        <f>'CO-Mag Jdg'!D19</f>
        <v>143</v>
      </c>
      <c r="D93" s="85">
        <f>'CO-Mag Jdg'!E19</f>
        <v>11</v>
      </c>
    </row>
    <row r="94" spans="2:4" x14ac:dyDescent="0.2">
      <c r="B94" s="82" t="str">
        <f>'CO-Mag Jdg'!A20</f>
        <v>Absentee</v>
      </c>
      <c r="C94" s="85">
        <f>'CO-Mag Jdg'!D20</f>
        <v>2248</v>
      </c>
      <c r="D94" s="85">
        <f>'CO-Mag Jdg'!E20</f>
        <v>226</v>
      </c>
    </row>
    <row r="95" spans="2:4" x14ac:dyDescent="0.2">
      <c r="B95" s="82" t="str">
        <f>'CO-Mag Jdg'!A21</f>
        <v>Co. Total</v>
      </c>
      <c r="C95" s="85">
        <f>'CO-Mag Jdg'!D21</f>
        <v>5832</v>
      </c>
      <c r="D95" s="85">
        <f>'CO-Mag Jdg'!E21</f>
        <v>605</v>
      </c>
    </row>
    <row r="97" spans="2:9" x14ac:dyDescent="0.2">
      <c r="B97" s="113" t="s">
        <v>82</v>
      </c>
      <c r="C97" s="113"/>
      <c r="D97" s="113"/>
      <c r="E97" s="113"/>
      <c r="F97" s="113"/>
      <c r="G97" s="113"/>
      <c r="H97" s="113"/>
      <c r="I97" s="113"/>
    </row>
  </sheetData>
  <mergeCells count="7">
    <mergeCell ref="B97:I97"/>
    <mergeCell ref="C79:D79"/>
    <mergeCell ref="B2:I2"/>
    <mergeCell ref="B21:F21"/>
    <mergeCell ref="B40:F40"/>
    <mergeCell ref="B60:D60"/>
    <mergeCell ref="B78:E78"/>
  </mergeCells>
  <pageMargins left="0.7" right="0.7" top="0.75" bottom="0.75" header="0.3" footer="0.3"/>
  <pageSetup orientation="portrait" r:id="rId1"/>
  <webPublishItems count="1">
    <webPublishItem id="8245" divId="2020 November General Election_8245" sourceType="sheet" destinationFile="\\www\election\currentresults.html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Pres</vt:lpstr>
      <vt:lpstr>Pres WI 1 </vt:lpstr>
      <vt:lpstr>Pres WI 2</vt:lpstr>
      <vt:lpstr>US Sen - Amend</vt:lpstr>
      <vt:lpstr>Stats - Co </vt:lpstr>
      <vt:lpstr>CO-Mag Jdg</vt:lpstr>
      <vt:lpstr>Web</vt:lpstr>
      <vt:lpstr>'CO-Mag Jdg'!Print_Titles</vt:lpstr>
      <vt:lpstr>Pres!Print_Titles</vt:lpstr>
      <vt:lpstr>'Pres WI 1 '!Print_Titles</vt:lpstr>
      <vt:lpstr>'Pres WI 2'!Print_Titles</vt:lpstr>
      <vt:lpstr>'Stats - Co 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Lewis</dc:creator>
  <cp:lastModifiedBy>Dorothy Canary</cp:lastModifiedBy>
  <cp:lastPrinted>2020-10-19T14:26:31Z</cp:lastPrinted>
  <dcterms:created xsi:type="dcterms:W3CDTF">1998-04-10T16:02:13Z</dcterms:created>
  <dcterms:modified xsi:type="dcterms:W3CDTF">2020-11-05T17:36:25Z</dcterms:modified>
</cp:coreProperties>
</file>