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Verified with ENR\"/>
    </mc:Choice>
  </mc:AlternateContent>
  <xr:revisionPtr revIDLastSave="0" documentId="13_ncr:1_{390B4B55-1B20-4B31-A5B0-D6C7F1056B63}" xr6:coauthVersionLast="45" xr6:coauthVersionMax="45" xr10:uidLastSave="{00000000-0000-0000-0000-000000000000}"/>
  <bookViews>
    <workbookView xWindow="-23055" yWindow="1500" windowWidth="21630" windowHeight="12945" tabRatio="599" firstSheet="2" activeTab="4" xr2:uid="{00000000-000D-0000-FFFF-FFFF00000000}"/>
  </bookViews>
  <sheets>
    <sheet name="Pres" sheetId="31" r:id="rId1"/>
    <sheet name="Pres WI 1" sheetId="32" r:id="rId2"/>
    <sheet name="Pres WI 2" sheetId="33" r:id="rId3"/>
    <sheet name="US Sen - Amend" sheetId="1" r:id="rId4"/>
    <sheet name="Stats - Leg" sheetId="27" r:id="rId5"/>
    <sheet name="Co" sheetId="24" r:id="rId6"/>
  </sheets>
  <definedNames>
    <definedName name="_xlnm.Print_Titles" localSheetId="5">Co!$A:$A,Co!$1:$6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27" l="1"/>
  <c r="C29" i="27"/>
  <c r="D28" i="27" l="1"/>
  <c r="F28" i="27" l="1"/>
  <c r="D29" i="27"/>
  <c r="F29" i="27" s="1"/>
  <c r="D27" i="27"/>
  <c r="F27" i="27" s="1"/>
  <c r="D26" i="27"/>
  <c r="F26" i="27" s="1"/>
  <c r="E29" i="24" l="1"/>
  <c r="H29" i="1" l="1"/>
  <c r="D29" i="1"/>
  <c r="G29" i="27" l="1"/>
  <c r="H29" i="27"/>
  <c r="I29" i="27"/>
  <c r="J29" i="1"/>
  <c r="K29" i="1"/>
  <c r="F29" i="33" l="1"/>
  <c r="E29" i="33"/>
  <c r="D29" i="33"/>
  <c r="C29" i="33"/>
  <c r="B29" i="33"/>
  <c r="I29" i="32"/>
  <c r="H29" i="32"/>
  <c r="F29" i="24" l="1"/>
  <c r="D29" i="24"/>
  <c r="C29" i="24"/>
  <c r="B29" i="24"/>
  <c r="E29" i="27"/>
  <c r="D25" i="27"/>
  <c r="D24" i="27"/>
  <c r="F24" i="27" s="1"/>
  <c r="D23" i="27"/>
  <c r="F23" i="27" s="1"/>
  <c r="D22" i="27"/>
  <c r="F22" i="27" s="1"/>
  <c r="D21" i="27"/>
  <c r="F21" i="27" s="1"/>
  <c r="D20" i="27"/>
  <c r="F20" i="27" s="1"/>
  <c r="D19" i="27"/>
  <c r="F19" i="27" s="1"/>
  <c r="D18" i="27"/>
  <c r="F18" i="27" s="1"/>
  <c r="D17" i="27"/>
  <c r="F17" i="27" s="1"/>
  <c r="D16" i="27"/>
  <c r="F16" i="27" s="1"/>
  <c r="D15" i="27"/>
  <c r="F15" i="27" s="1"/>
  <c r="D14" i="27"/>
  <c r="F14" i="27" s="1"/>
  <c r="D13" i="27"/>
  <c r="F13" i="27" s="1"/>
  <c r="D12" i="27"/>
  <c r="F12" i="27" s="1"/>
  <c r="D11" i="27"/>
  <c r="F11" i="27" s="1"/>
  <c r="D10" i="27"/>
  <c r="F10" i="27" s="1"/>
  <c r="D9" i="27"/>
  <c r="F9" i="27" s="1"/>
  <c r="D8" i="27"/>
  <c r="F8" i="27" s="1"/>
  <c r="D7" i="27"/>
  <c r="F25" i="27"/>
  <c r="I29" i="1"/>
  <c r="G29" i="1"/>
  <c r="F29" i="1"/>
  <c r="E29" i="1"/>
  <c r="C29" i="1"/>
  <c r="B29" i="1"/>
  <c r="M29" i="32"/>
  <c r="L29" i="32"/>
  <c r="K29" i="32"/>
  <c r="J29" i="32"/>
  <c r="G29" i="32"/>
  <c r="F29" i="32"/>
  <c r="E29" i="32"/>
  <c r="D29" i="32"/>
  <c r="C29" i="32"/>
  <c r="B29" i="32"/>
  <c r="H29" i="31"/>
  <c r="G29" i="31"/>
  <c r="F29" i="31"/>
  <c r="E29" i="31"/>
  <c r="D29" i="31"/>
  <c r="C29" i="31"/>
  <c r="B29" i="31"/>
  <c r="F7" i="27" l="1"/>
</calcChain>
</file>

<file path=xl/sharedStrings.xml><?xml version="1.0" encoding="utf-8"?>
<sst xmlns="http://schemas.openxmlformats.org/spreadsheetml/2006/main" count="247" uniqueCount="100">
  <si>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</si>
  <si>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</si>
  <si>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</si>
  <si>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</si>
  <si>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</si>
  <si>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</si>
  <si>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</si>
  <si>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</si>
  <si>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</si>
  <si>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</si>
  <si>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</si>
  <si>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</si>
  <si>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</si>
  <si>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</si>
  <si>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</si>
  <si>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</si>
  <si>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</si>
  <si>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</si>
  <si>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</si>
  <si>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</si>
  <si>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DISTRICT 2</t>
  </si>
  <si>
    <t>Mike Simpson</t>
  </si>
  <si>
    <t>COMMISSIONER</t>
  </si>
  <si>
    <t>DIST 2</t>
  </si>
  <si>
    <t>CON</t>
  </si>
  <si>
    <t>Ray J. Writz</t>
  </si>
  <si>
    <t>SHERIFF</t>
  </si>
  <si>
    <t>PROSECUTING</t>
  </si>
  <si>
    <t>#1 Plano</t>
  </si>
  <si>
    <t>#2 Burton</t>
  </si>
  <si>
    <t>#3 Hibbard</t>
  </si>
  <si>
    <t>#4 Salem</t>
  </si>
  <si>
    <t>#5 Fairgrounds</t>
  </si>
  <si>
    <t>#6 Sugar City</t>
  </si>
  <si>
    <t>#7 Adams</t>
  </si>
  <si>
    <t>#8 Pioneer West</t>
  </si>
  <si>
    <t>#9 Pioneer East</t>
  </si>
  <si>
    <t>#10 Porter Park</t>
  </si>
  <si>
    <t>#11 City Center</t>
  </si>
  <si>
    <t>#12 4th South</t>
  </si>
  <si>
    <t>#13 University</t>
  </si>
  <si>
    <t>#14 Rexburg Hill</t>
  </si>
  <si>
    <t>#15 Poleline</t>
  </si>
  <si>
    <t>#16 Lincoln</t>
  </si>
  <si>
    <t>#17 Moody</t>
  </si>
  <si>
    <t>#18 Union/Lyman</t>
  </si>
  <si>
    <t>#19 Archer</t>
  </si>
  <si>
    <t>LEGISLATIVE DIST 34</t>
  </si>
  <si>
    <t>Ron Nate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</si>
  <si>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</si>
  <si>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</si>
  <si>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</si>
  <si>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</si>
  <si>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</si>
  <si>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</si>
  <si>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</si>
  <si>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</si>
  <si>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</si>
  <si>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#20 Trejo</t>
  </si>
  <si>
    <t>#21 6th South</t>
  </si>
  <si>
    <t>Natalie M Fleming</t>
  </si>
  <si>
    <t>Paulette Jordan</t>
  </si>
  <si>
    <t>Jim Risch</t>
  </si>
  <si>
    <t>Idaho Sierra Law</t>
  </si>
  <si>
    <t>Pro-Life</t>
  </si>
  <si>
    <t>C. Aaron Swisher</t>
  </si>
  <si>
    <t>HJR 4</t>
  </si>
  <si>
    <t>Doug Ricks</t>
  </si>
  <si>
    <t>Jon O Weber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</si>
  <si>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</si>
  <si>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</si>
  <si>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</si>
  <si>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</si>
  <si>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</si>
  <si>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</si>
  <si>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</si>
  <si>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</si>
  <si>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</si>
  <si>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</si>
  <si>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</si>
  <si>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</si>
  <si>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</si>
  <si>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</si>
  <si>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</si>
  <si>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</si>
  <si>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</si>
  <si>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</si>
  <si>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</si>
  <si>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DIST 1</t>
  </si>
  <si>
    <t>Absentee</t>
  </si>
  <si>
    <t>Brent M. Mendenhall</t>
  </si>
  <si>
    <t>Douglas J. Smith</t>
  </si>
  <si>
    <t>Rick S. Henry</t>
  </si>
  <si>
    <t>TREASURER</t>
  </si>
  <si>
    <t>Rob H. Wood</t>
  </si>
  <si>
    <t>Angie Moffat</t>
  </si>
  <si>
    <t xml:space="preserve">Joseph R. Biden </t>
  </si>
  <si>
    <t>President R. Boddie</t>
  </si>
  <si>
    <t>Tom C Hoefling</t>
  </si>
  <si>
    <t>James "Mr. Google" O. Ogle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</si>
</sst>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10" xfId="0" applyNumberFormat="1" applyFont="1" applyFill="1" applyBorder="1" applyAlignment="1" applyProtection="1">
      <alignment horizontal="left"/>
    </xf>
    <xf numFmtId="3" fontId="2" fillId="2" borderId="11" xfId="0" applyNumberFormat="1" applyFont="1" applyFill="1" applyBorder="1" applyAlignment="1" applyProtection="1"/>
    <xf numFmtId="3" fontId="2" fillId="2" borderId="12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164" fontId="2" fillId="0" borderId="15" xfId="0" applyNumberFormat="1" applyFont="1" applyFill="1" applyBorder="1" applyAlignment="1" applyProtection="1">
      <alignment horizont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7" xfId="0" applyFont="1" applyFill="1" applyBorder="1" applyAlignment="1" applyProtection="1"/>
    <xf numFmtId="0" fontId="2" fillId="0" borderId="17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2" fillId="0" borderId="21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25" xfId="0" applyNumberFormat="1" applyFont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left"/>
    </xf>
    <xf numFmtId="0" fontId="3" fillId="0" borderId="5" xfId="0" applyFont="1" applyBorder="1" applyAlignment="1" applyProtection="1">
      <alignment horizontal="center"/>
    </xf>
    <xf numFmtId="3" fontId="4" fillId="0" borderId="3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3" xfId="0" applyNumberFormat="1" applyFont="1" applyBorder="1" applyAlignment="1" applyProtection="1">
      <alignment horizontal="center"/>
    </xf>
    <xf numFmtId="3" fontId="2" fillId="0" borderId="25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Fill="1" applyBorder="1" applyAlignment="1" applyProtection="1">
      <alignment horizontal="center" vertical="center" textRotation="90"/>
    </xf>
    <xf numFmtId="3" fontId="3" fillId="2" borderId="12" xfId="0" applyNumberFormat="1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center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left"/>
    </xf>
    <xf numFmtId="0" fontId="3" fillId="0" borderId="26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4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17" xfId="0" applyNumberFormat="1" applyFont="1" applyFill="1" applyBorder="1" applyAlignment="1" applyProtection="1">
      <alignment horizontal="left"/>
    </xf>
    <xf numFmtId="3" fontId="2" fillId="0" borderId="29" xfId="0" applyNumberFormat="1" applyFont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Fill="1" applyBorder="1" applyAlignment="1" applyProtection="1">
      <alignment horizontal="left"/>
    </xf>
    <xf numFmtId="3" fontId="2" fillId="0" borderId="16" xfId="0" applyNumberFormat="1" applyFont="1" applyFill="1" applyBorder="1" applyAlignment="1" applyProtection="1">
      <alignment horizontal="left"/>
    </xf>
    <xf numFmtId="3" fontId="2" fillId="0" borderId="6" xfId="0" applyNumberFormat="1" applyFont="1" applyFill="1" applyBorder="1" applyAlignment="1" applyProtection="1">
      <alignment horizontal="left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left"/>
    </xf>
    <xf numFmtId="3" fontId="2" fillId="0" borderId="32" xfId="0" applyNumberFormat="1" applyFont="1" applyFill="1" applyBorder="1" applyAlignment="1" applyProtection="1">
      <alignment horizontal="left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</xf>
    <xf numFmtId="3" fontId="2" fillId="0" borderId="15" xfId="0" applyNumberFormat="1" applyFont="1" applyFill="1" applyBorder="1" applyAlignment="1" applyProtection="1">
      <alignment horizontal="center"/>
    </xf>
    <xf numFmtId="3" fontId="2" fillId="0" borderId="25" xfId="0" applyNumberFormat="1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3" fontId="2" fillId="0" borderId="6" xfId="0" applyNumberFormat="1" applyFont="1" applyFill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3" fontId="2" fillId="0" borderId="17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1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left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164" fontId="2" fillId="0" borderId="38" xfId="0" applyNumberFormat="1" applyFont="1" applyFill="1" applyBorder="1" applyAlignment="1" applyProtection="1">
      <alignment horizontal="center"/>
    </xf>
    <xf numFmtId="164" fontId="2" fillId="0" borderId="2" xfId="0" applyNumberFormat="1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zoomScaleNormal="100" workbookViewId="0">
      <pane ySplit="6" topLeftCell="A7" activePane="bottomLeft" state="frozen"/>
      <selection pane="bottomLeft" activeCell="H9" sqref="H9"/>
    </sheetView>
  </sheetViews>
  <sheetFormatPr defaultRowHeight="12.75" x14ac:dyDescent="0.2"/>
  <cols>
    <col min="1" max="1" width="13.28515625" bestFit="1" customWidth="1"/>
    <col min="2" max="15" width="8.7109375" customWidth="1"/>
  </cols>
  <sheetData>
    <row r="1" spans="1:8" x14ac:dyDescent="0.2">
      <c r="A1" s="21"/>
      <c r="B1" s="85"/>
      <c r="C1" s="85"/>
      <c r="D1" s="85"/>
      <c r="E1" s="85"/>
      <c r="F1" s="85"/>
      <c r="G1" s="85"/>
      <c r="H1" s="85"/>
    </row>
    <row r="2" spans="1:8" x14ac:dyDescent="0.2">
      <c r="A2" s="22"/>
      <c r="B2" s="86" t="s">
        <v>16</v>
      </c>
      <c r="C2" s="86"/>
      <c r="D2" s="86"/>
      <c r="E2" s="86"/>
      <c r="F2" s="86"/>
      <c r="G2" s="86"/>
      <c r="H2" s="86"/>
    </row>
    <row r="3" spans="1:8" x14ac:dyDescent="0.2">
      <c r="A3" s="24"/>
      <c r="B3" s="86" t="s">
        <v>49</v>
      </c>
      <c r="C3" s="86"/>
      <c r="D3" s="86"/>
      <c r="E3" s="86"/>
      <c r="F3" s="86"/>
      <c r="G3" s="86"/>
      <c r="H3" s="86"/>
    </row>
    <row r="4" spans="1:8" x14ac:dyDescent="0.2">
      <c r="A4" s="25"/>
      <c r="B4" s="72" t="s">
        <v>1</v>
      </c>
      <c r="C4" s="72" t="s">
        <v>24</v>
      </c>
      <c r="D4" s="72" t="s">
        <v>50</v>
      </c>
      <c r="E4" s="72" t="s">
        <v>51</v>
      </c>
      <c r="F4" s="72" t="s">
        <v>50</v>
      </c>
      <c r="G4" s="72" t="s">
        <v>2</v>
      </c>
      <c r="H4" s="72" t="s">
        <v>50</v>
      </c>
    </row>
    <row r="5" spans="1:8" ht="93" customHeight="1" thickBot="1" x14ac:dyDescent="0.25">
      <c r="A5" s="26" t="s">
        <v>6</v>
      </c>
      <c r="B5" s="73" t="s">
        <v>96</v>
      </c>
      <c r="C5" s="73" t="s">
        <v>69</v>
      </c>
      <c r="D5" s="73" t="s">
        <v>70</v>
      </c>
      <c r="E5" s="73" t="s">
        <v>71</v>
      </c>
      <c r="F5" s="73" t="s">
        <v>72</v>
      </c>
      <c r="G5" s="73" t="s">
        <v>52</v>
      </c>
      <c r="H5" s="73" t="s">
        <v>73</v>
      </c>
    </row>
    <row r="6" spans="1:8" ht="13.5" thickBot="1" x14ac:dyDescent="0.25">
      <c r="A6" s="10"/>
      <c r="B6" s="33"/>
      <c r="C6" s="33"/>
      <c r="D6" s="33"/>
      <c r="E6" s="33"/>
      <c r="F6" s="33"/>
      <c r="G6" s="33"/>
      <c r="H6" s="44"/>
    </row>
    <row r="7" spans="1:8" x14ac:dyDescent="0.2">
      <c r="A7" s="1" t="s">
        <v>28</v>
      </c>
      <c r="B7" s="46">
        <v>6</v>
      </c>
      <c r="C7" s="46">
        <v>1</v>
      </c>
      <c r="D7" s="46">
        <v>0</v>
      </c>
      <c r="E7" s="46">
        <v>2</v>
      </c>
      <c r="F7" s="46">
        <v>0</v>
      </c>
      <c r="G7" s="46">
        <v>200</v>
      </c>
      <c r="H7" s="46">
        <v>1</v>
      </c>
    </row>
    <row r="8" spans="1:8" x14ac:dyDescent="0.2">
      <c r="A8" s="1" t="s">
        <v>29</v>
      </c>
      <c r="B8" s="51">
        <v>36</v>
      </c>
      <c r="C8" s="51">
        <v>1</v>
      </c>
      <c r="D8" s="51">
        <v>1</v>
      </c>
      <c r="E8" s="51">
        <v>13</v>
      </c>
      <c r="F8" s="51">
        <v>2</v>
      </c>
      <c r="G8" s="51">
        <v>602</v>
      </c>
      <c r="H8" s="51">
        <v>1</v>
      </c>
    </row>
    <row r="9" spans="1:8" x14ac:dyDescent="0.2">
      <c r="A9" s="1" t="s">
        <v>30</v>
      </c>
      <c r="B9" s="51">
        <v>48</v>
      </c>
      <c r="C9" s="51">
        <v>0</v>
      </c>
      <c r="D9" s="51">
        <v>1</v>
      </c>
      <c r="E9" s="51">
        <v>19</v>
      </c>
      <c r="F9" s="51">
        <v>1</v>
      </c>
      <c r="G9" s="51">
        <v>650</v>
      </c>
      <c r="H9" s="51">
        <v>2</v>
      </c>
    </row>
    <row r="10" spans="1:8" x14ac:dyDescent="0.2">
      <c r="A10" s="1" t="s">
        <v>31</v>
      </c>
      <c r="B10" s="51">
        <v>10</v>
      </c>
      <c r="C10" s="51">
        <v>0</v>
      </c>
      <c r="D10" s="51">
        <v>0</v>
      </c>
      <c r="E10" s="51">
        <v>6</v>
      </c>
      <c r="F10" s="51">
        <v>1</v>
      </c>
      <c r="G10" s="51">
        <v>281</v>
      </c>
      <c r="H10" s="51">
        <v>0</v>
      </c>
    </row>
    <row r="11" spans="1:8" x14ac:dyDescent="0.2">
      <c r="A11" s="1" t="s">
        <v>32</v>
      </c>
      <c r="B11" s="51">
        <v>48</v>
      </c>
      <c r="C11" s="51">
        <v>4</v>
      </c>
      <c r="D11" s="51">
        <v>2</v>
      </c>
      <c r="E11" s="51">
        <v>34</v>
      </c>
      <c r="F11" s="51">
        <v>1</v>
      </c>
      <c r="G11" s="51">
        <v>481</v>
      </c>
      <c r="H11" s="51">
        <v>1</v>
      </c>
    </row>
    <row r="12" spans="1:8" x14ac:dyDescent="0.2">
      <c r="A12" s="1" t="s">
        <v>33</v>
      </c>
      <c r="B12" s="51">
        <v>56</v>
      </c>
      <c r="C12" s="51">
        <v>2</v>
      </c>
      <c r="D12" s="51">
        <v>0</v>
      </c>
      <c r="E12" s="51">
        <v>9</v>
      </c>
      <c r="F12" s="51">
        <v>1</v>
      </c>
      <c r="G12" s="51">
        <v>555</v>
      </c>
      <c r="H12" s="51">
        <v>6</v>
      </c>
    </row>
    <row r="13" spans="1:8" x14ac:dyDescent="0.2">
      <c r="A13" s="1" t="s">
        <v>34</v>
      </c>
      <c r="B13" s="51">
        <v>60</v>
      </c>
      <c r="C13" s="51">
        <v>3</v>
      </c>
      <c r="D13" s="51">
        <v>1</v>
      </c>
      <c r="E13" s="51">
        <v>33</v>
      </c>
      <c r="F13" s="51">
        <v>0</v>
      </c>
      <c r="G13" s="51">
        <v>578</v>
      </c>
      <c r="H13" s="51">
        <v>1</v>
      </c>
    </row>
    <row r="14" spans="1:8" x14ac:dyDescent="0.2">
      <c r="A14" s="1" t="s">
        <v>35</v>
      </c>
      <c r="B14" s="51">
        <v>78</v>
      </c>
      <c r="C14" s="51">
        <v>3</v>
      </c>
      <c r="D14" s="51">
        <v>4</v>
      </c>
      <c r="E14" s="51">
        <v>29</v>
      </c>
      <c r="F14" s="51">
        <v>2</v>
      </c>
      <c r="G14" s="51">
        <v>582</v>
      </c>
      <c r="H14" s="51">
        <v>5</v>
      </c>
    </row>
    <row r="15" spans="1:8" x14ac:dyDescent="0.2">
      <c r="A15" s="1" t="s">
        <v>36</v>
      </c>
      <c r="B15" s="51">
        <v>80</v>
      </c>
      <c r="C15" s="51">
        <v>3</v>
      </c>
      <c r="D15" s="51">
        <v>0</v>
      </c>
      <c r="E15" s="51">
        <v>40</v>
      </c>
      <c r="F15" s="51">
        <v>2</v>
      </c>
      <c r="G15" s="51">
        <v>445</v>
      </c>
      <c r="H15" s="51">
        <v>3</v>
      </c>
    </row>
    <row r="16" spans="1:8" x14ac:dyDescent="0.2">
      <c r="A16" s="1" t="s">
        <v>37</v>
      </c>
      <c r="B16" s="51">
        <v>55</v>
      </c>
      <c r="C16" s="51">
        <v>2</v>
      </c>
      <c r="D16" s="51">
        <v>0</v>
      </c>
      <c r="E16" s="51">
        <v>22</v>
      </c>
      <c r="F16" s="51">
        <v>2</v>
      </c>
      <c r="G16" s="51">
        <v>310</v>
      </c>
      <c r="H16" s="51">
        <v>1</v>
      </c>
    </row>
    <row r="17" spans="1:8" x14ac:dyDescent="0.2">
      <c r="A17" s="1" t="s">
        <v>38</v>
      </c>
      <c r="B17" s="51">
        <v>86</v>
      </c>
      <c r="C17" s="51">
        <v>2</v>
      </c>
      <c r="D17" s="51">
        <v>0</v>
      </c>
      <c r="E17" s="51">
        <v>29</v>
      </c>
      <c r="F17" s="51">
        <v>2</v>
      </c>
      <c r="G17" s="51">
        <v>320</v>
      </c>
      <c r="H17" s="51">
        <v>2</v>
      </c>
    </row>
    <row r="18" spans="1:8" x14ac:dyDescent="0.2">
      <c r="A18" s="1" t="s">
        <v>39</v>
      </c>
      <c r="B18" s="51">
        <v>68</v>
      </c>
      <c r="C18" s="51">
        <v>5</v>
      </c>
      <c r="D18" s="51">
        <v>1</v>
      </c>
      <c r="E18" s="51">
        <v>23</v>
      </c>
      <c r="F18" s="51">
        <v>1</v>
      </c>
      <c r="G18" s="51">
        <v>320</v>
      </c>
      <c r="H18" s="51">
        <v>2</v>
      </c>
    </row>
    <row r="19" spans="1:8" x14ac:dyDescent="0.2">
      <c r="A19" s="1" t="s">
        <v>40</v>
      </c>
      <c r="B19" s="51">
        <v>38</v>
      </c>
      <c r="C19" s="51">
        <v>2</v>
      </c>
      <c r="D19" s="51">
        <v>3</v>
      </c>
      <c r="E19" s="51">
        <v>9</v>
      </c>
      <c r="F19" s="51">
        <v>3</v>
      </c>
      <c r="G19" s="51">
        <v>226</v>
      </c>
      <c r="H19" s="51">
        <v>1</v>
      </c>
    </row>
    <row r="20" spans="1:8" x14ac:dyDescent="0.2">
      <c r="A20" s="1" t="s">
        <v>41</v>
      </c>
      <c r="B20" s="51">
        <v>73</v>
      </c>
      <c r="C20" s="51">
        <v>1</v>
      </c>
      <c r="D20" s="51">
        <v>1</v>
      </c>
      <c r="E20" s="51">
        <v>21</v>
      </c>
      <c r="F20" s="51">
        <v>2</v>
      </c>
      <c r="G20" s="51">
        <v>376</v>
      </c>
      <c r="H20" s="51">
        <v>1</v>
      </c>
    </row>
    <row r="21" spans="1:8" x14ac:dyDescent="0.2">
      <c r="A21" s="1" t="s">
        <v>42</v>
      </c>
      <c r="B21" s="51">
        <v>93</v>
      </c>
      <c r="C21" s="51">
        <v>2</v>
      </c>
      <c r="D21" s="51">
        <v>3</v>
      </c>
      <c r="E21" s="51">
        <v>53</v>
      </c>
      <c r="F21" s="51">
        <v>7</v>
      </c>
      <c r="G21" s="51">
        <v>672</v>
      </c>
      <c r="H21" s="51">
        <v>8</v>
      </c>
    </row>
    <row r="22" spans="1:8" x14ac:dyDescent="0.2">
      <c r="A22" s="1" t="s">
        <v>43</v>
      </c>
      <c r="B22" s="51">
        <v>74</v>
      </c>
      <c r="C22" s="51">
        <v>1</v>
      </c>
      <c r="D22" s="51">
        <v>0</v>
      </c>
      <c r="E22" s="51">
        <v>13</v>
      </c>
      <c r="F22" s="51">
        <v>2</v>
      </c>
      <c r="G22" s="51">
        <v>358</v>
      </c>
      <c r="H22" s="51">
        <v>2</v>
      </c>
    </row>
    <row r="23" spans="1:8" x14ac:dyDescent="0.2">
      <c r="A23" s="1" t="s">
        <v>44</v>
      </c>
      <c r="B23" s="51">
        <v>4</v>
      </c>
      <c r="C23" s="51">
        <v>0</v>
      </c>
      <c r="D23" s="51">
        <v>0</v>
      </c>
      <c r="E23" s="51">
        <v>2</v>
      </c>
      <c r="F23" s="51">
        <v>0</v>
      </c>
      <c r="G23" s="51">
        <v>191</v>
      </c>
      <c r="H23" s="51">
        <v>0</v>
      </c>
    </row>
    <row r="24" spans="1:8" x14ac:dyDescent="0.2">
      <c r="A24" s="1" t="s">
        <v>45</v>
      </c>
      <c r="B24" s="51">
        <v>30</v>
      </c>
      <c r="C24" s="51">
        <v>2</v>
      </c>
      <c r="D24" s="51">
        <v>2</v>
      </c>
      <c r="E24" s="51">
        <v>19</v>
      </c>
      <c r="F24" s="51">
        <v>2</v>
      </c>
      <c r="G24" s="51">
        <v>387</v>
      </c>
      <c r="H24" s="51">
        <v>2</v>
      </c>
    </row>
    <row r="25" spans="1:8" x14ac:dyDescent="0.2">
      <c r="A25" s="1" t="s">
        <v>46</v>
      </c>
      <c r="B25" s="51">
        <v>20</v>
      </c>
      <c r="C25" s="51">
        <v>0</v>
      </c>
      <c r="D25" s="51">
        <v>0</v>
      </c>
      <c r="E25" s="51">
        <v>7</v>
      </c>
      <c r="F25" s="51">
        <v>3</v>
      </c>
      <c r="G25" s="51">
        <v>414</v>
      </c>
      <c r="H25" s="51">
        <v>0</v>
      </c>
    </row>
    <row r="26" spans="1:8" x14ac:dyDescent="0.2">
      <c r="A26" s="65" t="s">
        <v>58</v>
      </c>
      <c r="B26" s="47">
        <v>35</v>
      </c>
      <c r="C26" s="47">
        <v>0</v>
      </c>
      <c r="D26" s="47">
        <v>2</v>
      </c>
      <c r="E26" s="47">
        <v>22</v>
      </c>
      <c r="F26" s="47">
        <v>1</v>
      </c>
      <c r="G26" s="47">
        <v>275</v>
      </c>
      <c r="H26" s="47">
        <v>3</v>
      </c>
    </row>
    <row r="27" spans="1:8" x14ac:dyDescent="0.2">
      <c r="A27" s="65" t="s">
        <v>59</v>
      </c>
      <c r="B27" s="47">
        <v>79</v>
      </c>
      <c r="C27" s="47">
        <v>3</v>
      </c>
      <c r="D27" s="47">
        <v>0</v>
      </c>
      <c r="E27" s="47">
        <v>13</v>
      </c>
      <c r="F27" s="47">
        <v>0</v>
      </c>
      <c r="G27" s="47">
        <v>296</v>
      </c>
      <c r="H27" s="47">
        <v>2</v>
      </c>
    </row>
    <row r="28" spans="1:8" x14ac:dyDescent="0.2">
      <c r="A28" s="54" t="s">
        <v>89</v>
      </c>
      <c r="B28" s="52">
        <v>1589</v>
      </c>
      <c r="C28" s="52">
        <v>28</v>
      </c>
      <c r="D28" s="52">
        <v>18</v>
      </c>
      <c r="E28" s="52">
        <v>226</v>
      </c>
      <c r="F28" s="52">
        <v>29</v>
      </c>
      <c r="G28" s="52">
        <v>5040</v>
      </c>
      <c r="H28" s="52">
        <v>31</v>
      </c>
    </row>
    <row r="29" spans="1:8" x14ac:dyDescent="0.2">
      <c r="A29" s="7" t="s">
        <v>19</v>
      </c>
      <c r="B29" s="15">
        <f t="shared" ref="B29:H29" si="0">SUM(B7:B28)</f>
        <v>2666</v>
      </c>
      <c r="C29" s="37">
        <f t="shared" si="0"/>
        <v>65</v>
      </c>
      <c r="D29" s="15">
        <f t="shared" si="0"/>
        <v>39</v>
      </c>
      <c r="E29" s="15">
        <f t="shared" si="0"/>
        <v>644</v>
      </c>
      <c r="F29" s="15">
        <f t="shared" si="0"/>
        <v>64</v>
      </c>
      <c r="G29" s="15">
        <f t="shared" si="0"/>
        <v>13559</v>
      </c>
      <c r="H29" s="15">
        <f t="shared" si="0"/>
        <v>75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 alignWithMargins="0">
    <oddHeader>&amp;C&amp;"Helv,Bold"MADISON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zoomScaleNormal="100" workbookViewId="0">
      <pane ySplit="6" topLeftCell="A7" activePane="bottomLeft" state="frozen"/>
      <selection activeCell="M24" sqref="M24"/>
      <selection pane="bottomLeft" activeCell="J21" sqref="J21"/>
    </sheetView>
  </sheetViews>
  <sheetFormatPr defaultRowHeight="12.75" x14ac:dyDescent="0.2"/>
  <cols>
    <col min="1" max="1" width="13.28515625" bestFit="1" customWidth="1"/>
    <col min="2" max="15" width="7.7109375" customWidth="1"/>
    <col min="16" max="16" width="8.7109375" customWidth="1"/>
  </cols>
  <sheetData>
    <row r="1" spans="1:13" x14ac:dyDescent="0.2">
      <c r="A1" s="21"/>
      <c r="B1" s="87"/>
      <c r="C1" s="88"/>
      <c r="D1" s="88"/>
      <c r="E1" s="88"/>
      <c r="F1" s="88"/>
      <c r="G1" s="88"/>
      <c r="H1" s="88"/>
      <c r="I1" s="88"/>
      <c r="J1" s="88"/>
      <c r="K1" s="88"/>
      <c r="L1" s="88"/>
      <c r="M1" s="89"/>
    </row>
    <row r="2" spans="1:13" x14ac:dyDescent="0.2">
      <c r="A2" s="22"/>
      <c r="B2" s="90" t="s">
        <v>16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1:13" x14ac:dyDescent="0.2">
      <c r="A3" s="24"/>
      <c r="B3" s="93" t="s">
        <v>49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5"/>
    </row>
    <row r="4" spans="1:13" x14ac:dyDescent="0.2">
      <c r="A4" s="25"/>
      <c r="B4" s="96" t="s">
        <v>53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8"/>
    </row>
    <row r="5" spans="1:13" ht="86.25" customHeight="1" thickBot="1" x14ac:dyDescent="0.25">
      <c r="A5" s="26" t="s">
        <v>6</v>
      </c>
      <c r="B5" s="74" t="s">
        <v>74</v>
      </c>
      <c r="C5" s="74" t="s">
        <v>97</v>
      </c>
      <c r="D5" s="74" t="s">
        <v>75</v>
      </c>
      <c r="E5" s="74" t="s">
        <v>76</v>
      </c>
      <c r="F5" s="74" t="s">
        <v>77</v>
      </c>
      <c r="G5" s="74" t="s">
        <v>78</v>
      </c>
      <c r="H5" s="74" t="s">
        <v>79</v>
      </c>
      <c r="I5" s="74" t="s">
        <v>98</v>
      </c>
      <c r="J5" s="74" t="s">
        <v>80</v>
      </c>
      <c r="K5" s="74" t="s">
        <v>81</v>
      </c>
      <c r="L5" s="74" t="s">
        <v>99</v>
      </c>
      <c r="M5" s="74" t="s">
        <v>82</v>
      </c>
    </row>
    <row r="6" spans="1:13" ht="13.5" thickBot="1" x14ac:dyDescent="0.25">
      <c r="A6" s="10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44"/>
    </row>
    <row r="7" spans="1:13" x14ac:dyDescent="0.2">
      <c r="A7" s="1" t="s">
        <v>28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x14ac:dyDescent="0.2">
      <c r="A8" s="1" t="s">
        <v>29</v>
      </c>
      <c r="B8" s="51"/>
      <c r="C8" s="51"/>
      <c r="D8" s="51"/>
      <c r="E8" s="51"/>
      <c r="F8" s="51"/>
      <c r="G8" s="51">
        <v>1</v>
      </c>
      <c r="H8" s="51"/>
      <c r="I8" s="51"/>
      <c r="J8" s="51"/>
      <c r="K8" s="51"/>
      <c r="L8" s="51"/>
      <c r="M8" s="51"/>
    </row>
    <row r="9" spans="1:13" x14ac:dyDescent="0.2">
      <c r="A9" s="1" t="s">
        <v>30</v>
      </c>
      <c r="B9" s="51"/>
      <c r="C9" s="51"/>
      <c r="D9" s="51"/>
      <c r="E9" s="51"/>
      <c r="F9" s="51"/>
      <c r="G9" s="51">
        <v>1</v>
      </c>
      <c r="H9" s="51"/>
      <c r="I9" s="51"/>
      <c r="J9" s="51"/>
      <c r="K9" s="51"/>
      <c r="L9" s="51"/>
      <c r="M9" s="51"/>
    </row>
    <row r="10" spans="1:13" x14ac:dyDescent="0.2">
      <c r="A10" s="1" t="s">
        <v>31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1" spans="1:13" x14ac:dyDescent="0.2">
      <c r="A11" s="1" t="s">
        <v>32</v>
      </c>
      <c r="B11" s="51"/>
      <c r="C11" s="51"/>
      <c r="D11" s="51"/>
      <c r="E11" s="51"/>
      <c r="F11" s="51"/>
      <c r="G11" s="51">
        <v>1</v>
      </c>
      <c r="H11" s="51"/>
      <c r="I11" s="51"/>
      <c r="J11" s="51"/>
      <c r="K11" s="51"/>
      <c r="L11" s="51"/>
      <c r="M11" s="51"/>
    </row>
    <row r="12" spans="1:13" x14ac:dyDescent="0.2">
      <c r="A12" s="1" t="s">
        <v>33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1:13" x14ac:dyDescent="0.2">
      <c r="A13" s="1" t="s">
        <v>34</v>
      </c>
      <c r="B13" s="51"/>
      <c r="C13" s="51"/>
      <c r="D13" s="51">
        <v>2</v>
      </c>
      <c r="E13" s="51"/>
      <c r="F13" s="51"/>
      <c r="G13" s="51"/>
      <c r="H13" s="51"/>
      <c r="I13" s="51"/>
      <c r="J13" s="51"/>
      <c r="K13" s="51"/>
      <c r="L13" s="51"/>
      <c r="M13" s="51"/>
    </row>
    <row r="14" spans="1:13" x14ac:dyDescent="0.2">
      <c r="A14" s="1" t="s">
        <v>35</v>
      </c>
      <c r="B14" s="51"/>
      <c r="C14" s="51"/>
      <c r="D14" s="51">
        <v>1</v>
      </c>
      <c r="E14" s="51"/>
      <c r="F14" s="51"/>
      <c r="G14" s="51">
        <v>1</v>
      </c>
      <c r="H14" s="51"/>
      <c r="I14" s="51"/>
      <c r="J14" s="51"/>
      <c r="K14" s="51"/>
      <c r="L14" s="51"/>
      <c r="M14" s="51"/>
    </row>
    <row r="15" spans="1:13" x14ac:dyDescent="0.2">
      <c r="A15" s="1" t="s">
        <v>36</v>
      </c>
      <c r="B15" s="51"/>
      <c r="C15" s="51"/>
      <c r="D15" s="51">
        <v>2</v>
      </c>
      <c r="E15" s="51"/>
      <c r="F15" s="51"/>
      <c r="G15" s="51">
        <v>1</v>
      </c>
      <c r="H15" s="51"/>
      <c r="I15" s="51"/>
      <c r="J15" s="51"/>
      <c r="K15" s="51"/>
      <c r="L15" s="51"/>
      <c r="M15" s="51"/>
    </row>
    <row r="16" spans="1:13" x14ac:dyDescent="0.2">
      <c r="A16" s="1" t="s">
        <v>37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</row>
    <row r="17" spans="1:13" x14ac:dyDescent="0.2">
      <c r="A17" s="1" t="s">
        <v>38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</row>
    <row r="18" spans="1:13" x14ac:dyDescent="0.2">
      <c r="A18" s="1" t="s">
        <v>39</v>
      </c>
      <c r="B18" s="51"/>
      <c r="C18" s="51"/>
      <c r="D18" s="51"/>
      <c r="E18" s="51"/>
      <c r="F18" s="51"/>
      <c r="G18" s="51">
        <v>1</v>
      </c>
      <c r="H18" s="51"/>
      <c r="I18" s="51"/>
      <c r="J18" s="51"/>
      <c r="K18" s="51"/>
      <c r="L18" s="51"/>
      <c r="M18" s="51"/>
    </row>
    <row r="19" spans="1:13" x14ac:dyDescent="0.2">
      <c r="A19" s="1" t="s">
        <v>40</v>
      </c>
      <c r="B19" s="51"/>
      <c r="C19" s="51"/>
      <c r="D19" s="51">
        <v>3</v>
      </c>
      <c r="E19" s="51"/>
      <c r="F19" s="51"/>
      <c r="G19" s="51">
        <v>1</v>
      </c>
      <c r="H19" s="51"/>
      <c r="I19" s="51"/>
      <c r="J19" s="51"/>
      <c r="K19" s="51"/>
      <c r="L19" s="51"/>
      <c r="M19" s="51"/>
    </row>
    <row r="20" spans="1:13" x14ac:dyDescent="0.2">
      <c r="A20" s="1" t="s">
        <v>41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1:13" x14ac:dyDescent="0.2">
      <c r="A21" s="1" t="s">
        <v>42</v>
      </c>
      <c r="B21" s="51"/>
      <c r="C21" s="51"/>
      <c r="D21" s="51"/>
      <c r="E21" s="51"/>
      <c r="F21" s="51"/>
      <c r="G21" s="51">
        <v>1</v>
      </c>
      <c r="H21" s="51"/>
      <c r="I21" s="51"/>
      <c r="J21" s="51"/>
      <c r="K21" s="51"/>
      <c r="L21" s="51"/>
      <c r="M21" s="51"/>
    </row>
    <row r="22" spans="1:13" x14ac:dyDescent="0.2">
      <c r="A22" s="1" t="s">
        <v>43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</row>
    <row r="23" spans="1:13" x14ac:dyDescent="0.2">
      <c r="A23" s="1" t="s">
        <v>44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</row>
    <row r="24" spans="1:13" x14ac:dyDescent="0.2">
      <c r="A24" s="1" t="s">
        <v>45</v>
      </c>
      <c r="B24" s="51"/>
      <c r="C24" s="51"/>
      <c r="D24" s="51"/>
      <c r="E24" s="51"/>
      <c r="F24" s="51"/>
      <c r="G24" s="51">
        <v>1</v>
      </c>
      <c r="H24" s="51"/>
      <c r="I24" s="51"/>
      <c r="J24" s="51"/>
      <c r="K24" s="51"/>
      <c r="L24" s="51"/>
      <c r="M24" s="51"/>
    </row>
    <row r="25" spans="1:13" x14ac:dyDescent="0.2">
      <c r="A25" s="1" t="s">
        <v>46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3" x14ac:dyDescent="0.2">
      <c r="A26" s="65" t="s">
        <v>58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</row>
    <row r="27" spans="1:13" x14ac:dyDescent="0.2">
      <c r="A27" s="65" t="s">
        <v>59</v>
      </c>
      <c r="B27" s="47"/>
      <c r="C27" s="47"/>
      <c r="D27" s="47"/>
      <c r="E27" s="47"/>
      <c r="F27" s="47"/>
      <c r="G27" s="47">
        <v>1</v>
      </c>
      <c r="H27" s="47"/>
      <c r="I27" s="47"/>
      <c r="J27" s="47"/>
      <c r="K27" s="47"/>
      <c r="L27" s="47"/>
      <c r="M27" s="47"/>
    </row>
    <row r="28" spans="1:13" x14ac:dyDescent="0.2">
      <c r="A28" s="54" t="s">
        <v>89</v>
      </c>
      <c r="B28" s="52"/>
      <c r="C28" s="52"/>
      <c r="D28" s="52">
        <v>1</v>
      </c>
      <c r="E28" s="52"/>
      <c r="F28" s="52"/>
      <c r="G28" s="52">
        <v>2</v>
      </c>
      <c r="H28" s="52"/>
      <c r="I28" s="52"/>
      <c r="J28" s="52">
        <v>1</v>
      </c>
      <c r="K28" s="52"/>
      <c r="L28" s="52"/>
      <c r="M28" s="52"/>
    </row>
    <row r="29" spans="1:13" x14ac:dyDescent="0.2">
      <c r="A29" s="7" t="s">
        <v>19</v>
      </c>
      <c r="B29" s="15">
        <f t="shared" ref="B29:M29" si="0">SUM(B7:B28)</f>
        <v>0</v>
      </c>
      <c r="C29" s="37">
        <f t="shared" si="0"/>
        <v>0</v>
      </c>
      <c r="D29" s="15">
        <f t="shared" si="0"/>
        <v>9</v>
      </c>
      <c r="E29" s="15">
        <f t="shared" si="0"/>
        <v>0</v>
      </c>
      <c r="F29" s="15">
        <f t="shared" si="0"/>
        <v>0</v>
      </c>
      <c r="G29" s="15">
        <f t="shared" si="0"/>
        <v>12</v>
      </c>
      <c r="H29" s="15">
        <f t="shared" si="0"/>
        <v>0</v>
      </c>
      <c r="I29" s="15">
        <f t="shared" si="0"/>
        <v>0</v>
      </c>
      <c r="J29" s="15">
        <f t="shared" si="0"/>
        <v>1</v>
      </c>
      <c r="K29" s="15">
        <f t="shared" si="0"/>
        <v>0</v>
      </c>
      <c r="L29" s="15">
        <f t="shared" si="0"/>
        <v>0</v>
      </c>
      <c r="M29" s="15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 alignWithMargins="0">
    <oddHeader>&amp;C&amp;"Helv,Bold"MADISON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9"/>
  <sheetViews>
    <sheetView zoomScaleNormal="100" workbookViewId="0">
      <pane ySplit="6" topLeftCell="A7" activePane="bottomLeft" state="frozen"/>
      <selection activeCell="M24" sqref="M24"/>
      <selection pane="bottomLeft" activeCell="C8" sqref="C8"/>
    </sheetView>
  </sheetViews>
  <sheetFormatPr defaultRowHeight="12.75" x14ac:dyDescent="0.2"/>
  <cols>
    <col min="1" max="1" width="13.28515625" bestFit="1" customWidth="1"/>
    <col min="2" max="8" width="7.7109375" customWidth="1"/>
    <col min="9" max="9" width="8.7109375" customWidth="1"/>
  </cols>
  <sheetData>
    <row r="1" spans="1:6" x14ac:dyDescent="0.2">
      <c r="A1" s="21"/>
      <c r="B1" s="99"/>
      <c r="C1" s="99"/>
      <c r="D1" s="99"/>
      <c r="E1" s="99"/>
      <c r="F1" s="99"/>
    </row>
    <row r="2" spans="1:6" x14ac:dyDescent="0.2">
      <c r="A2" s="22"/>
      <c r="B2" s="86" t="s">
        <v>16</v>
      </c>
      <c r="C2" s="86"/>
      <c r="D2" s="86"/>
      <c r="E2" s="86"/>
      <c r="F2" s="86"/>
    </row>
    <row r="3" spans="1:6" x14ac:dyDescent="0.2">
      <c r="A3" s="24"/>
      <c r="B3" s="100" t="s">
        <v>49</v>
      </c>
      <c r="C3" s="100"/>
      <c r="D3" s="100"/>
      <c r="E3" s="100"/>
      <c r="F3" s="100"/>
    </row>
    <row r="4" spans="1:6" x14ac:dyDescent="0.2">
      <c r="A4" s="25"/>
      <c r="B4" s="101" t="s">
        <v>53</v>
      </c>
      <c r="C4" s="101"/>
      <c r="D4" s="101"/>
      <c r="E4" s="101"/>
      <c r="F4" s="101"/>
    </row>
    <row r="5" spans="1:6" ht="93" customHeight="1" thickBot="1" x14ac:dyDescent="0.25">
      <c r="A5" s="26" t="s">
        <v>6</v>
      </c>
      <c r="B5" s="74" t="s">
        <v>83</v>
      </c>
      <c r="C5" s="74" t="s">
        <v>84</v>
      </c>
      <c r="D5" s="74" t="s">
        <v>85</v>
      </c>
      <c r="E5" s="74" t="s">
        <v>86</v>
      </c>
      <c r="F5" s="74" t="s">
        <v>87</v>
      </c>
    </row>
    <row r="6" spans="1:6" ht="13.5" thickBot="1" x14ac:dyDescent="0.25">
      <c r="A6" s="10"/>
      <c r="B6" s="33"/>
      <c r="C6" s="33"/>
      <c r="D6" s="33"/>
      <c r="E6" s="33"/>
      <c r="F6" s="44"/>
    </row>
    <row r="7" spans="1:6" x14ac:dyDescent="0.2">
      <c r="A7" s="1" t="s">
        <v>28</v>
      </c>
      <c r="B7" s="46"/>
      <c r="C7" s="46"/>
      <c r="D7" s="46"/>
      <c r="E7" s="46"/>
      <c r="F7" s="46"/>
    </row>
    <row r="8" spans="1:6" x14ac:dyDescent="0.2">
      <c r="A8" s="1" t="s">
        <v>29</v>
      </c>
      <c r="B8" s="51"/>
      <c r="C8" s="51">
        <v>1</v>
      </c>
      <c r="D8" s="51"/>
      <c r="E8" s="51"/>
      <c r="F8" s="51"/>
    </row>
    <row r="9" spans="1:6" x14ac:dyDescent="0.2">
      <c r="A9" s="1" t="s">
        <v>30</v>
      </c>
      <c r="B9" s="51"/>
      <c r="C9" s="51"/>
      <c r="D9" s="51"/>
      <c r="E9" s="51"/>
      <c r="F9" s="51"/>
    </row>
    <row r="10" spans="1:6" x14ac:dyDescent="0.2">
      <c r="A10" s="1" t="s">
        <v>31</v>
      </c>
      <c r="B10" s="51"/>
      <c r="C10" s="51"/>
      <c r="D10" s="51"/>
      <c r="E10" s="51"/>
      <c r="F10" s="51"/>
    </row>
    <row r="11" spans="1:6" x14ac:dyDescent="0.2">
      <c r="A11" s="1" t="s">
        <v>32</v>
      </c>
      <c r="B11" s="51"/>
      <c r="C11" s="51"/>
      <c r="D11" s="51"/>
      <c r="E11" s="51"/>
      <c r="F11" s="51"/>
    </row>
    <row r="12" spans="1:6" x14ac:dyDescent="0.2">
      <c r="A12" s="1" t="s">
        <v>33</v>
      </c>
      <c r="B12" s="51"/>
      <c r="C12" s="51"/>
      <c r="D12" s="51"/>
      <c r="E12" s="51"/>
      <c r="F12" s="51"/>
    </row>
    <row r="13" spans="1:6" x14ac:dyDescent="0.2">
      <c r="A13" s="1" t="s">
        <v>34</v>
      </c>
      <c r="B13" s="51"/>
      <c r="C13" s="51"/>
      <c r="D13" s="51"/>
      <c r="E13" s="51"/>
      <c r="F13" s="51"/>
    </row>
    <row r="14" spans="1:6" x14ac:dyDescent="0.2">
      <c r="A14" s="1" t="s">
        <v>35</v>
      </c>
      <c r="B14" s="51"/>
      <c r="C14" s="51"/>
      <c r="D14" s="51"/>
      <c r="E14" s="51"/>
      <c r="F14" s="51"/>
    </row>
    <row r="15" spans="1:6" x14ac:dyDescent="0.2">
      <c r="A15" s="1" t="s">
        <v>36</v>
      </c>
      <c r="B15" s="51"/>
      <c r="C15" s="51"/>
      <c r="D15" s="51"/>
      <c r="E15" s="51"/>
      <c r="F15" s="51"/>
    </row>
    <row r="16" spans="1:6" x14ac:dyDescent="0.2">
      <c r="A16" s="1" t="s">
        <v>37</v>
      </c>
      <c r="B16" s="51"/>
      <c r="C16" s="51"/>
      <c r="D16" s="51"/>
      <c r="E16" s="51"/>
      <c r="F16" s="51"/>
    </row>
    <row r="17" spans="1:6" x14ac:dyDescent="0.2">
      <c r="A17" s="1" t="s">
        <v>38</v>
      </c>
      <c r="B17" s="51"/>
      <c r="C17" s="51"/>
      <c r="D17" s="51"/>
      <c r="E17" s="51"/>
      <c r="F17" s="51"/>
    </row>
    <row r="18" spans="1:6" x14ac:dyDescent="0.2">
      <c r="A18" s="1" t="s">
        <v>39</v>
      </c>
      <c r="B18" s="51"/>
      <c r="C18" s="51"/>
      <c r="D18" s="51"/>
      <c r="E18" s="51"/>
      <c r="F18" s="51"/>
    </row>
    <row r="19" spans="1:6" x14ac:dyDescent="0.2">
      <c r="A19" s="1" t="s">
        <v>40</v>
      </c>
      <c r="B19" s="51"/>
      <c r="C19" s="51"/>
      <c r="D19" s="51"/>
      <c r="E19" s="51"/>
      <c r="F19" s="51"/>
    </row>
    <row r="20" spans="1:6" x14ac:dyDescent="0.2">
      <c r="A20" s="1" t="s">
        <v>41</v>
      </c>
      <c r="B20" s="51"/>
      <c r="C20" s="51">
        <v>1</v>
      </c>
      <c r="D20" s="51"/>
      <c r="E20" s="51"/>
      <c r="F20" s="51"/>
    </row>
    <row r="21" spans="1:6" x14ac:dyDescent="0.2">
      <c r="A21" s="1" t="s">
        <v>42</v>
      </c>
      <c r="B21" s="51"/>
      <c r="C21" s="51"/>
      <c r="D21" s="51"/>
      <c r="E21" s="51"/>
      <c r="F21" s="51"/>
    </row>
    <row r="22" spans="1:6" x14ac:dyDescent="0.2">
      <c r="A22" s="1" t="s">
        <v>43</v>
      </c>
      <c r="B22" s="51"/>
      <c r="C22" s="51"/>
      <c r="D22" s="51"/>
      <c r="E22" s="51"/>
      <c r="F22" s="51"/>
    </row>
    <row r="23" spans="1:6" x14ac:dyDescent="0.2">
      <c r="A23" s="1" t="s">
        <v>44</v>
      </c>
      <c r="B23" s="51"/>
      <c r="C23" s="51"/>
      <c r="D23" s="51"/>
      <c r="E23" s="51"/>
      <c r="F23" s="51"/>
    </row>
    <row r="24" spans="1:6" x14ac:dyDescent="0.2">
      <c r="A24" s="1" t="s">
        <v>45</v>
      </c>
      <c r="B24" s="51"/>
      <c r="C24" s="51"/>
      <c r="D24" s="51"/>
      <c r="E24" s="51"/>
      <c r="F24" s="51"/>
    </row>
    <row r="25" spans="1:6" x14ac:dyDescent="0.2">
      <c r="A25" s="1" t="s">
        <v>46</v>
      </c>
      <c r="B25" s="51"/>
      <c r="C25" s="51"/>
      <c r="D25" s="51"/>
      <c r="E25" s="51"/>
      <c r="F25" s="51"/>
    </row>
    <row r="26" spans="1:6" x14ac:dyDescent="0.2">
      <c r="A26" s="65" t="s">
        <v>58</v>
      </c>
      <c r="B26" s="47"/>
      <c r="C26" s="47"/>
      <c r="D26" s="47"/>
      <c r="E26" s="47"/>
      <c r="F26" s="47"/>
    </row>
    <row r="27" spans="1:6" x14ac:dyDescent="0.2">
      <c r="A27" s="65" t="s">
        <v>59</v>
      </c>
      <c r="B27" s="47"/>
      <c r="C27" s="47"/>
      <c r="D27" s="47"/>
      <c r="E27" s="47"/>
      <c r="F27" s="47"/>
    </row>
    <row r="28" spans="1:6" x14ac:dyDescent="0.2">
      <c r="A28" s="54" t="s">
        <v>89</v>
      </c>
      <c r="B28" s="52"/>
      <c r="C28" s="52">
        <v>1</v>
      </c>
      <c r="D28" s="52"/>
      <c r="E28" s="52"/>
      <c r="F28" s="52"/>
    </row>
    <row r="29" spans="1:6" x14ac:dyDescent="0.2">
      <c r="A29" s="7" t="s">
        <v>19</v>
      </c>
      <c r="B29" s="15">
        <f t="shared" ref="B29:F29" si="0">SUM(B7:B28)</f>
        <v>0</v>
      </c>
      <c r="C29" s="37">
        <f t="shared" si="0"/>
        <v>3</v>
      </c>
      <c r="D29" s="15">
        <f t="shared" si="0"/>
        <v>0</v>
      </c>
      <c r="E29" s="15">
        <f t="shared" si="0"/>
        <v>0</v>
      </c>
      <c r="F29" s="15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 alignWithMargins="0">
    <oddHeader>&amp;C&amp;"Helv,Bold"MADISON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3"/>
  <sheetViews>
    <sheetView zoomScaleNormal="100" zoomScaleSheetLayoutView="100" workbookViewId="0">
      <pane ySplit="6" topLeftCell="A16" activePane="bottomLeft" state="frozen"/>
      <selection activeCell="M24" sqref="M24"/>
      <selection pane="bottomLeft" activeCell="K9" sqref="K9"/>
    </sheetView>
  </sheetViews>
  <sheetFormatPr defaultColWidth="9.140625" defaultRowHeight="12.75" x14ac:dyDescent="0.2"/>
  <cols>
    <col min="1" max="1" width="15.140625" style="14" bestFit="1" customWidth="1"/>
    <col min="2" max="5" width="8.7109375" style="14" customWidth="1"/>
    <col min="6" max="9" width="8.7109375" style="30" customWidth="1"/>
    <col min="10" max="16" width="8.7109375" style="8" customWidth="1"/>
    <col min="17" max="16384" width="9.140625" style="8"/>
  </cols>
  <sheetData>
    <row r="1" spans="1:11" x14ac:dyDescent="0.2">
      <c r="A1" s="21"/>
      <c r="B1" s="105"/>
      <c r="C1" s="106"/>
      <c r="D1" s="106"/>
      <c r="E1" s="107"/>
      <c r="F1" s="99" t="s">
        <v>16</v>
      </c>
      <c r="G1" s="99"/>
      <c r="H1" s="99"/>
      <c r="I1" s="99"/>
      <c r="J1" s="87"/>
      <c r="K1" s="89"/>
    </row>
    <row r="2" spans="1:11" s="23" customFormat="1" x14ac:dyDescent="0.2">
      <c r="A2" s="22"/>
      <c r="B2" s="90" t="s">
        <v>16</v>
      </c>
      <c r="C2" s="91"/>
      <c r="D2" s="91"/>
      <c r="E2" s="92"/>
      <c r="F2" s="90" t="s">
        <v>18</v>
      </c>
      <c r="G2" s="91"/>
      <c r="H2" s="91"/>
      <c r="I2" s="92"/>
      <c r="J2" s="90" t="s">
        <v>54</v>
      </c>
      <c r="K2" s="92"/>
    </row>
    <row r="3" spans="1:11" s="23" customFormat="1" x14ac:dyDescent="0.2">
      <c r="A3" s="24"/>
      <c r="B3" s="96" t="s">
        <v>17</v>
      </c>
      <c r="C3" s="103"/>
      <c r="D3" s="103"/>
      <c r="E3" s="102"/>
      <c r="F3" s="96" t="s">
        <v>20</v>
      </c>
      <c r="G3" s="103"/>
      <c r="H3" s="103"/>
      <c r="I3" s="102"/>
      <c r="J3" s="90" t="s">
        <v>55</v>
      </c>
      <c r="K3" s="104"/>
    </row>
    <row r="4" spans="1:11" ht="13.5" customHeight="1" x14ac:dyDescent="0.2">
      <c r="A4" s="25"/>
      <c r="B4" s="2" t="s">
        <v>50</v>
      </c>
      <c r="C4" s="2" t="s">
        <v>1</v>
      </c>
      <c r="D4" s="2" t="s">
        <v>2</v>
      </c>
      <c r="E4" s="2" t="s">
        <v>24</v>
      </c>
      <c r="F4" s="2" t="s">
        <v>51</v>
      </c>
      <c r="G4" s="2" t="s">
        <v>24</v>
      </c>
      <c r="H4" s="2" t="s">
        <v>2</v>
      </c>
      <c r="I4" s="2" t="s">
        <v>1</v>
      </c>
      <c r="J4" s="96" t="s">
        <v>66</v>
      </c>
      <c r="K4" s="102"/>
    </row>
    <row r="5" spans="1:11" s="9" customFormat="1" ht="93" customHeight="1" thickBot="1" x14ac:dyDescent="0.25">
      <c r="A5" s="26" t="s">
        <v>6</v>
      </c>
      <c r="B5" s="6" t="s">
        <v>60</v>
      </c>
      <c r="C5" s="6" t="s">
        <v>61</v>
      </c>
      <c r="D5" s="6" t="s">
        <v>62</v>
      </c>
      <c r="E5" s="6" t="s">
        <v>25</v>
      </c>
      <c r="F5" s="6" t="s">
        <v>63</v>
      </c>
      <c r="G5" s="6" t="s">
        <v>64</v>
      </c>
      <c r="H5" s="6" t="s">
        <v>21</v>
      </c>
      <c r="I5" s="6" t="s">
        <v>65</v>
      </c>
      <c r="J5" s="4" t="s">
        <v>56</v>
      </c>
      <c r="K5" s="5" t="s">
        <v>57</v>
      </c>
    </row>
    <row r="6" spans="1:11" s="13" customFormat="1" ht="13.5" thickBot="1" x14ac:dyDescent="0.25">
      <c r="A6" s="10"/>
      <c r="B6" s="33"/>
      <c r="C6" s="33"/>
      <c r="D6" s="33"/>
      <c r="E6" s="33"/>
      <c r="F6" s="11"/>
      <c r="G6" s="11"/>
      <c r="H6" s="11"/>
      <c r="I6" s="11"/>
      <c r="J6" s="11"/>
      <c r="K6" s="12"/>
    </row>
    <row r="7" spans="1:11" s="13" customFormat="1" x14ac:dyDescent="0.2">
      <c r="A7" s="1" t="s">
        <v>28</v>
      </c>
      <c r="B7" s="46">
        <v>5</v>
      </c>
      <c r="C7" s="46">
        <v>9</v>
      </c>
      <c r="D7" s="46">
        <v>189</v>
      </c>
      <c r="E7" s="46">
        <v>7</v>
      </c>
      <c r="F7" s="46">
        <v>4</v>
      </c>
      <c r="G7" s="46">
        <v>7</v>
      </c>
      <c r="H7" s="46">
        <v>189</v>
      </c>
      <c r="I7" s="46">
        <v>5</v>
      </c>
      <c r="J7" s="27">
        <v>141</v>
      </c>
      <c r="K7" s="17">
        <v>57</v>
      </c>
    </row>
    <row r="8" spans="1:11" s="13" customFormat="1" x14ac:dyDescent="0.2">
      <c r="A8" s="1" t="s">
        <v>29</v>
      </c>
      <c r="B8" s="51">
        <v>16</v>
      </c>
      <c r="C8" s="51">
        <v>43</v>
      </c>
      <c r="D8" s="51">
        <v>586</v>
      </c>
      <c r="E8" s="51">
        <v>9</v>
      </c>
      <c r="F8" s="51">
        <v>8</v>
      </c>
      <c r="G8" s="51">
        <v>24</v>
      </c>
      <c r="H8" s="51">
        <v>588</v>
      </c>
      <c r="I8" s="51">
        <v>26</v>
      </c>
      <c r="J8" s="29">
        <v>383</v>
      </c>
      <c r="K8" s="58">
        <v>233</v>
      </c>
    </row>
    <row r="9" spans="1:11" s="13" customFormat="1" x14ac:dyDescent="0.2">
      <c r="A9" s="1" t="s">
        <v>30</v>
      </c>
      <c r="B9" s="51">
        <v>26</v>
      </c>
      <c r="C9" s="51">
        <v>39</v>
      </c>
      <c r="D9" s="51">
        <v>633</v>
      </c>
      <c r="E9" s="51">
        <v>13</v>
      </c>
      <c r="F9" s="51">
        <v>16</v>
      </c>
      <c r="G9" s="51">
        <v>15</v>
      </c>
      <c r="H9" s="51">
        <v>637</v>
      </c>
      <c r="I9" s="51">
        <v>31</v>
      </c>
      <c r="J9" s="29">
        <v>470</v>
      </c>
      <c r="K9" s="58">
        <v>164</v>
      </c>
    </row>
    <row r="10" spans="1:11" s="13" customFormat="1" x14ac:dyDescent="0.2">
      <c r="A10" s="1" t="s">
        <v>31</v>
      </c>
      <c r="B10" s="51">
        <v>10</v>
      </c>
      <c r="C10" s="51">
        <v>12</v>
      </c>
      <c r="D10" s="51">
        <v>264</v>
      </c>
      <c r="E10" s="51">
        <v>6</v>
      </c>
      <c r="F10" s="51">
        <v>3</v>
      </c>
      <c r="G10" s="51">
        <v>4</v>
      </c>
      <c r="H10" s="51">
        <v>272</v>
      </c>
      <c r="I10" s="51">
        <v>9</v>
      </c>
      <c r="J10" s="29">
        <v>187</v>
      </c>
      <c r="K10" s="58">
        <v>83</v>
      </c>
    </row>
    <row r="11" spans="1:11" s="13" customFormat="1" x14ac:dyDescent="0.2">
      <c r="A11" s="1" t="s">
        <v>32</v>
      </c>
      <c r="B11" s="51">
        <v>37</v>
      </c>
      <c r="C11" s="51">
        <v>53</v>
      </c>
      <c r="D11" s="51">
        <v>447</v>
      </c>
      <c r="E11" s="51">
        <v>22</v>
      </c>
      <c r="F11" s="51">
        <v>25</v>
      </c>
      <c r="G11" s="51">
        <v>23</v>
      </c>
      <c r="H11" s="51">
        <v>471</v>
      </c>
      <c r="I11" s="51">
        <v>34</v>
      </c>
      <c r="J11" s="29">
        <v>410</v>
      </c>
      <c r="K11" s="58">
        <v>128</v>
      </c>
    </row>
    <row r="12" spans="1:11" s="13" customFormat="1" x14ac:dyDescent="0.2">
      <c r="A12" s="1" t="s">
        <v>33</v>
      </c>
      <c r="B12" s="51">
        <v>24</v>
      </c>
      <c r="C12" s="51">
        <v>52</v>
      </c>
      <c r="D12" s="51">
        <v>540</v>
      </c>
      <c r="E12" s="51">
        <v>9</v>
      </c>
      <c r="F12" s="51">
        <v>8</v>
      </c>
      <c r="G12" s="51">
        <v>14</v>
      </c>
      <c r="H12" s="51">
        <v>556</v>
      </c>
      <c r="I12" s="51">
        <v>37</v>
      </c>
      <c r="J12" s="29">
        <v>439</v>
      </c>
      <c r="K12" s="58">
        <v>156</v>
      </c>
    </row>
    <row r="13" spans="1:11" s="13" customFormat="1" x14ac:dyDescent="0.2">
      <c r="A13" s="1" t="s">
        <v>34</v>
      </c>
      <c r="B13" s="51">
        <v>37</v>
      </c>
      <c r="C13" s="51">
        <v>56</v>
      </c>
      <c r="D13" s="51">
        <v>554</v>
      </c>
      <c r="E13" s="51">
        <v>21</v>
      </c>
      <c r="F13" s="51">
        <v>15</v>
      </c>
      <c r="G13" s="51">
        <v>21</v>
      </c>
      <c r="H13" s="51">
        <v>575</v>
      </c>
      <c r="I13" s="51">
        <v>48</v>
      </c>
      <c r="J13" s="29">
        <v>437</v>
      </c>
      <c r="K13" s="58">
        <v>162</v>
      </c>
    </row>
    <row r="14" spans="1:11" s="13" customFormat="1" x14ac:dyDescent="0.2">
      <c r="A14" s="1" t="s">
        <v>35</v>
      </c>
      <c r="B14" s="51">
        <v>46</v>
      </c>
      <c r="C14" s="51">
        <v>69</v>
      </c>
      <c r="D14" s="51">
        <v>570</v>
      </c>
      <c r="E14" s="51">
        <v>18</v>
      </c>
      <c r="F14" s="51">
        <v>26</v>
      </c>
      <c r="G14" s="51">
        <v>46</v>
      </c>
      <c r="H14" s="51">
        <v>568</v>
      </c>
      <c r="I14" s="51">
        <v>53</v>
      </c>
      <c r="J14" s="29">
        <v>488</v>
      </c>
      <c r="K14" s="58">
        <v>167</v>
      </c>
    </row>
    <row r="15" spans="1:11" s="13" customFormat="1" x14ac:dyDescent="0.2">
      <c r="A15" s="1" t="s">
        <v>36</v>
      </c>
      <c r="B15" s="51">
        <v>39</v>
      </c>
      <c r="C15" s="51">
        <v>67</v>
      </c>
      <c r="D15" s="51">
        <v>445</v>
      </c>
      <c r="E15" s="51">
        <v>20</v>
      </c>
      <c r="F15" s="51">
        <v>24</v>
      </c>
      <c r="G15" s="51">
        <v>15</v>
      </c>
      <c r="H15" s="51">
        <v>469</v>
      </c>
      <c r="I15" s="51">
        <v>56</v>
      </c>
      <c r="J15" s="29">
        <v>396</v>
      </c>
      <c r="K15" s="58">
        <v>135</v>
      </c>
    </row>
    <row r="16" spans="1:11" s="13" customFormat="1" x14ac:dyDescent="0.2">
      <c r="A16" s="1" t="s">
        <v>37</v>
      </c>
      <c r="B16" s="51">
        <v>23</v>
      </c>
      <c r="C16" s="51">
        <v>48</v>
      </c>
      <c r="D16" s="51">
        <v>299</v>
      </c>
      <c r="E16" s="51">
        <v>11</v>
      </c>
      <c r="F16" s="51">
        <v>11</v>
      </c>
      <c r="G16" s="51">
        <v>31</v>
      </c>
      <c r="H16" s="51">
        <v>304</v>
      </c>
      <c r="I16" s="51">
        <v>34</v>
      </c>
      <c r="J16" s="29">
        <v>253</v>
      </c>
      <c r="K16" s="58">
        <v>102</v>
      </c>
    </row>
    <row r="17" spans="1:11" s="13" customFormat="1" x14ac:dyDescent="0.2">
      <c r="A17" s="1" t="s">
        <v>38</v>
      </c>
      <c r="B17" s="51">
        <v>33</v>
      </c>
      <c r="C17" s="51">
        <v>67</v>
      </c>
      <c r="D17" s="51">
        <v>297</v>
      </c>
      <c r="E17" s="51">
        <v>13</v>
      </c>
      <c r="F17" s="51">
        <v>16</v>
      </c>
      <c r="G17" s="51">
        <v>24</v>
      </c>
      <c r="H17" s="51">
        <v>304</v>
      </c>
      <c r="I17" s="51">
        <v>59</v>
      </c>
      <c r="J17" s="29">
        <v>272</v>
      </c>
      <c r="K17" s="58">
        <v>89</v>
      </c>
    </row>
    <row r="18" spans="1:11" s="13" customFormat="1" x14ac:dyDescent="0.2">
      <c r="A18" s="1" t="s">
        <v>39</v>
      </c>
      <c r="B18" s="51">
        <v>24</v>
      </c>
      <c r="C18" s="51">
        <v>44</v>
      </c>
      <c r="D18" s="51">
        <v>308</v>
      </c>
      <c r="E18" s="51">
        <v>10</v>
      </c>
      <c r="F18" s="51">
        <v>17</v>
      </c>
      <c r="G18" s="51">
        <v>39</v>
      </c>
      <c r="H18" s="51">
        <v>291</v>
      </c>
      <c r="I18" s="51">
        <v>33</v>
      </c>
      <c r="J18" s="29">
        <v>235</v>
      </c>
      <c r="K18" s="58">
        <v>81</v>
      </c>
    </row>
    <row r="19" spans="1:11" s="13" customFormat="1" x14ac:dyDescent="0.2">
      <c r="A19" s="1" t="s">
        <v>40</v>
      </c>
      <c r="B19" s="51">
        <v>21</v>
      </c>
      <c r="C19" s="51">
        <v>36</v>
      </c>
      <c r="D19" s="51">
        <v>210</v>
      </c>
      <c r="E19" s="51">
        <v>6</v>
      </c>
      <c r="F19" s="51">
        <v>12</v>
      </c>
      <c r="G19" s="51">
        <v>19</v>
      </c>
      <c r="H19" s="51">
        <v>210</v>
      </c>
      <c r="I19" s="51">
        <v>28</v>
      </c>
      <c r="J19" s="29">
        <v>213</v>
      </c>
      <c r="K19" s="58">
        <v>48</v>
      </c>
    </row>
    <row r="20" spans="1:11" s="13" customFormat="1" x14ac:dyDescent="0.2">
      <c r="A20" s="1" t="s">
        <v>41</v>
      </c>
      <c r="B20" s="51">
        <v>32</v>
      </c>
      <c r="C20" s="51">
        <v>55</v>
      </c>
      <c r="D20" s="51">
        <v>369</v>
      </c>
      <c r="E20" s="51">
        <v>12</v>
      </c>
      <c r="F20" s="51">
        <v>9</v>
      </c>
      <c r="G20" s="51">
        <v>16</v>
      </c>
      <c r="H20" s="51">
        <v>394</v>
      </c>
      <c r="I20" s="51">
        <v>46</v>
      </c>
      <c r="J20" s="29">
        <v>346</v>
      </c>
      <c r="K20" s="58">
        <v>97</v>
      </c>
    </row>
    <row r="21" spans="1:11" s="13" customFormat="1" x14ac:dyDescent="0.2">
      <c r="A21" s="1" t="s">
        <v>42</v>
      </c>
      <c r="B21" s="51">
        <v>53</v>
      </c>
      <c r="C21" s="51">
        <v>79</v>
      </c>
      <c r="D21" s="51">
        <v>670</v>
      </c>
      <c r="E21" s="51">
        <v>22</v>
      </c>
      <c r="F21" s="51">
        <v>33</v>
      </c>
      <c r="G21" s="51">
        <v>45</v>
      </c>
      <c r="H21" s="51">
        <v>676</v>
      </c>
      <c r="I21" s="51">
        <v>66</v>
      </c>
      <c r="J21" s="29">
        <v>533</v>
      </c>
      <c r="K21" s="58">
        <v>205</v>
      </c>
    </row>
    <row r="22" spans="1:11" s="13" customFormat="1" x14ac:dyDescent="0.2">
      <c r="A22" s="1" t="s">
        <v>43</v>
      </c>
      <c r="B22" s="51">
        <v>21</v>
      </c>
      <c r="C22" s="51">
        <v>58</v>
      </c>
      <c r="D22" s="51">
        <v>358</v>
      </c>
      <c r="E22" s="51">
        <v>9</v>
      </c>
      <c r="F22" s="51">
        <v>13</v>
      </c>
      <c r="G22" s="51">
        <v>15</v>
      </c>
      <c r="H22" s="51">
        <v>369</v>
      </c>
      <c r="I22" s="51">
        <v>50</v>
      </c>
      <c r="J22" s="29">
        <v>322</v>
      </c>
      <c r="K22" s="58">
        <v>112</v>
      </c>
    </row>
    <row r="23" spans="1:11" s="13" customFormat="1" x14ac:dyDescent="0.2">
      <c r="A23" s="1" t="s">
        <v>44</v>
      </c>
      <c r="B23" s="51">
        <v>10</v>
      </c>
      <c r="C23" s="51">
        <v>4</v>
      </c>
      <c r="D23" s="51">
        <v>179</v>
      </c>
      <c r="E23" s="51">
        <v>1</v>
      </c>
      <c r="F23" s="51">
        <v>1</v>
      </c>
      <c r="G23" s="51">
        <v>3</v>
      </c>
      <c r="H23" s="51">
        <v>181</v>
      </c>
      <c r="I23" s="51">
        <v>5</v>
      </c>
      <c r="J23" s="29">
        <v>131</v>
      </c>
      <c r="K23" s="58">
        <v>41</v>
      </c>
    </row>
    <row r="24" spans="1:11" s="13" customFormat="1" x14ac:dyDescent="0.2">
      <c r="A24" s="1" t="s">
        <v>45</v>
      </c>
      <c r="B24" s="51">
        <v>24</v>
      </c>
      <c r="C24" s="51">
        <v>45</v>
      </c>
      <c r="D24" s="51">
        <v>368</v>
      </c>
      <c r="E24" s="51">
        <v>15</v>
      </c>
      <c r="F24" s="51">
        <v>13</v>
      </c>
      <c r="G24" s="51">
        <v>11</v>
      </c>
      <c r="H24" s="51">
        <v>384</v>
      </c>
      <c r="I24" s="47">
        <v>32</v>
      </c>
      <c r="J24" s="29">
        <v>297</v>
      </c>
      <c r="K24" s="58">
        <v>123</v>
      </c>
    </row>
    <row r="25" spans="1:11" s="13" customFormat="1" x14ac:dyDescent="0.2">
      <c r="A25" s="1" t="s">
        <v>46</v>
      </c>
      <c r="B25" s="47">
        <v>19</v>
      </c>
      <c r="C25" s="47">
        <v>28</v>
      </c>
      <c r="D25" s="47">
        <v>394</v>
      </c>
      <c r="E25" s="47">
        <v>6</v>
      </c>
      <c r="F25" s="47">
        <v>5</v>
      </c>
      <c r="G25" s="71">
        <v>13</v>
      </c>
      <c r="H25" s="71">
        <v>409</v>
      </c>
      <c r="I25" s="51">
        <v>15</v>
      </c>
      <c r="J25" s="55">
        <v>268</v>
      </c>
      <c r="K25" s="59">
        <v>135</v>
      </c>
    </row>
    <row r="26" spans="1:11" s="13" customFormat="1" x14ac:dyDescent="0.2">
      <c r="A26" s="1" t="s">
        <v>58</v>
      </c>
      <c r="B26" s="51">
        <v>24</v>
      </c>
      <c r="C26" s="51">
        <v>35</v>
      </c>
      <c r="D26" s="51">
        <v>259</v>
      </c>
      <c r="E26" s="51">
        <v>16</v>
      </c>
      <c r="F26" s="51">
        <v>7</v>
      </c>
      <c r="G26" s="47">
        <v>16</v>
      </c>
      <c r="H26" s="47">
        <v>276</v>
      </c>
      <c r="I26" s="51">
        <v>28</v>
      </c>
      <c r="J26" s="55">
        <v>252</v>
      </c>
      <c r="K26" s="59">
        <v>76</v>
      </c>
    </row>
    <row r="27" spans="1:11" s="13" customFormat="1" x14ac:dyDescent="0.2">
      <c r="A27" s="65" t="s">
        <v>59</v>
      </c>
      <c r="B27" s="47">
        <v>32</v>
      </c>
      <c r="C27" s="47">
        <v>43</v>
      </c>
      <c r="D27" s="47">
        <v>261</v>
      </c>
      <c r="E27" s="47">
        <v>16</v>
      </c>
      <c r="F27" s="47">
        <v>10</v>
      </c>
      <c r="G27" s="47">
        <v>19</v>
      </c>
      <c r="H27" s="47">
        <v>272</v>
      </c>
      <c r="I27" s="47">
        <v>44</v>
      </c>
      <c r="J27" s="29">
        <v>232</v>
      </c>
      <c r="K27" s="58">
        <v>74</v>
      </c>
    </row>
    <row r="28" spans="1:11" s="13" customFormat="1" x14ac:dyDescent="0.2">
      <c r="A28" s="54" t="s">
        <v>89</v>
      </c>
      <c r="B28" s="52">
        <v>227</v>
      </c>
      <c r="C28" s="52">
        <v>1346</v>
      </c>
      <c r="D28" s="52">
        <v>5317</v>
      </c>
      <c r="E28" s="52">
        <v>91</v>
      </c>
      <c r="F28" s="52">
        <v>106</v>
      </c>
      <c r="G28" s="52">
        <v>132</v>
      </c>
      <c r="H28" s="52">
        <v>5591</v>
      </c>
      <c r="I28" s="52">
        <v>1094</v>
      </c>
      <c r="J28" s="81">
        <v>4790</v>
      </c>
      <c r="K28" s="82">
        <v>1814</v>
      </c>
    </row>
    <row r="29" spans="1:11" s="13" customFormat="1" x14ac:dyDescent="0.2">
      <c r="A29" s="7" t="s">
        <v>19</v>
      </c>
      <c r="B29" s="15">
        <f t="shared" ref="B29:I29" si="0">SUM(B7:B28)</f>
        <v>783</v>
      </c>
      <c r="C29" s="37">
        <f t="shared" si="0"/>
        <v>2288</v>
      </c>
      <c r="D29" s="37">
        <f t="shared" si="0"/>
        <v>13517</v>
      </c>
      <c r="E29" s="15">
        <f t="shared" si="0"/>
        <v>353</v>
      </c>
      <c r="F29" s="15">
        <f t="shared" si="0"/>
        <v>382</v>
      </c>
      <c r="G29" s="15">
        <f t="shared" si="0"/>
        <v>552</v>
      </c>
      <c r="H29" s="15">
        <f t="shared" si="0"/>
        <v>13986</v>
      </c>
      <c r="I29" s="15">
        <f t="shared" si="0"/>
        <v>1833</v>
      </c>
      <c r="J29" s="15">
        <f>SUM(J7:J28)</f>
        <v>11495</v>
      </c>
      <c r="K29" s="15">
        <f>SUM(K7:K28)</f>
        <v>4282</v>
      </c>
    </row>
    <row r="30" spans="1:11" s="13" customFormat="1" x14ac:dyDescent="0.2">
      <c r="A30" s="8"/>
      <c r="B30" s="14"/>
      <c r="C30" s="14"/>
      <c r="D30" s="14"/>
      <c r="E30" s="14"/>
      <c r="F30" s="30"/>
      <c r="G30" s="30"/>
      <c r="H30" s="30"/>
      <c r="I30" s="30"/>
      <c r="J30" s="8"/>
      <c r="K30" s="8"/>
    </row>
    <row r="31" spans="1:11" s="13" customFormat="1" x14ac:dyDescent="0.2">
      <c r="A31" s="14"/>
      <c r="B31" s="14"/>
      <c r="C31" s="14"/>
      <c r="D31" s="14"/>
      <c r="E31" s="14"/>
      <c r="F31" s="30"/>
      <c r="G31" s="30"/>
      <c r="H31" s="30"/>
      <c r="I31" s="30"/>
      <c r="J31" s="8"/>
      <c r="K31" s="8"/>
    </row>
    <row r="32" spans="1:11" s="13" customFormat="1" x14ac:dyDescent="0.2">
      <c r="A32" s="14"/>
      <c r="B32" s="14"/>
      <c r="C32" s="14"/>
      <c r="D32" s="14"/>
      <c r="E32" s="14"/>
      <c r="F32" s="30"/>
      <c r="G32" s="30"/>
      <c r="H32" s="30"/>
      <c r="I32" s="30"/>
      <c r="J32" s="8"/>
      <c r="K32" s="8"/>
    </row>
    <row r="33" spans="1:11" s="13" customFormat="1" x14ac:dyDescent="0.2">
      <c r="A33" s="14"/>
      <c r="B33" s="14"/>
      <c r="C33" s="14"/>
      <c r="D33" s="14"/>
      <c r="E33" s="14"/>
      <c r="F33" s="30"/>
      <c r="G33" s="30"/>
      <c r="H33" s="30"/>
      <c r="I33" s="30"/>
      <c r="J33" s="8"/>
      <c r="K33" s="8"/>
    </row>
    <row r="34" spans="1:11" s="13" customFormat="1" x14ac:dyDescent="0.2">
      <c r="A34" s="14"/>
      <c r="B34" s="14"/>
      <c r="C34" s="14"/>
      <c r="D34" s="14"/>
      <c r="E34" s="14"/>
      <c r="F34" s="30"/>
      <c r="G34" s="30"/>
      <c r="H34" s="30"/>
      <c r="I34" s="30"/>
      <c r="J34" s="8"/>
      <c r="K34" s="8"/>
    </row>
    <row r="35" spans="1:11" s="13" customFormat="1" x14ac:dyDescent="0.2">
      <c r="A35" s="14"/>
      <c r="B35" s="14"/>
      <c r="C35" s="14"/>
      <c r="D35" s="14"/>
      <c r="E35" s="14"/>
      <c r="F35" s="30"/>
      <c r="G35" s="30"/>
      <c r="H35" s="30"/>
      <c r="I35" s="30"/>
      <c r="J35" s="8"/>
      <c r="K35" s="8"/>
    </row>
    <row r="36" spans="1:11" s="13" customFormat="1" x14ac:dyDescent="0.2">
      <c r="A36" s="14"/>
      <c r="B36" s="14"/>
      <c r="C36" s="14"/>
      <c r="D36" s="14"/>
      <c r="E36" s="14"/>
      <c r="F36" s="30"/>
      <c r="G36" s="30"/>
      <c r="H36" s="30"/>
      <c r="I36" s="30"/>
      <c r="J36" s="8"/>
      <c r="K36" s="8"/>
    </row>
    <row r="37" spans="1:11" s="13" customFormat="1" ht="14.45" customHeight="1" x14ac:dyDescent="0.2">
      <c r="A37" s="14"/>
      <c r="B37" s="14"/>
      <c r="C37" s="14"/>
      <c r="D37" s="14"/>
      <c r="E37" s="14"/>
      <c r="F37" s="30"/>
      <c r="G37" s="30"/>
      <c r="H37" s="30"/>
      <c r="I37" s="30"/>
      <c r="J37" s="8"/>
      <c r="K37" s="8"/>
    </row>
    <row r="38" spans="1:11" s="13" customFormat="1" x14ac:dyDescent="0.2">
      <c r="A38" s="14"/>
      <c r="B38" s="14"/>
      <c r="C38" s="14"/>
      <c r="D38" s="14"/>
      <c r="E38" s="14"/>
      <c r="F38" s="30"/>
      <c r="G38" s="30"/>
      <c r="H38" s="30"/>
      <c r="I38" s="30"/>
      <c r="J38" s="8"/>
      <c r="K38" s="8"/>
    </row>
    <row r="39" spans="1:11" s="28" customFormat="1" x14ac:dyDescent="0.2">
      <c r="A39" s="14"/>
      <c r="B39" s="14"/>
      <c r="C39" s="14"/>
      <c r="D39" s="14"/>
      <c r="E39" s="14"/>
      <c r="F39" s="30"/>
      <c r="G39" s="30"/>
      <c r="H39" s="30"/>
      <c r="I39" s="30"/>
      <c r="J39" s="8"/>
      <c r="K39" s="8"/>
    </row>
    <row r="40" spans="1:11" s="28" customFormat="1" x14ac:dyDescent="0.2">
      <c r="A40" s="14"/>
      <c r="B40" s="14"/>
      <c r="C40" s="14"/>
      <c r="D40" s="14"/>
      <c r="E40" s="14"/>
      <c r="F40" s="30"/>
      <c r="G40" s="30"/>
      <c r="H40" s="30"/>
      <c r="I40" s="30"/>
      <c r="J40" s="8"/>
      <c r="K40" s="8"/>
    </row>
    <row r="41" spans="1:11" s="13" customFormat="1" x14ac:dyDescent="0.2">
      <c r="A41" s="14"/>
      <c r="B41" s="14"/>
      <c r="C41" s="14"/>
      <c r="D41" s="14"/>
      <c r="E41" s="14"/>
      <c r="F41" s="30"/>
      <c r="G41" s="30"/>
      <c r="H41" s="30"/>
      <c r="I41" s="30"/>
      <c r="J41" s="8"/>
      <c r="K41" s="8"/>
    </row>
    <row r="42" spans="1:11" s="13" customFormat="1" x14ac:dyDescent="0.2">
      <c r="A42" s="14"/>
      <c r="B42" s="14"/>
      <c r="C42" s="14"/>
      <c r="D42" s="14"/>
      <c r="E42" s="14"/>
      <c r="F42" s="30"/>
      <c r="G42" s="30"/>
      <c r="H42" s="30"/>
      <c r="I42" s="30"/>
      <c r="J42" s="8"/>
      <c r="K42" s="8"/>
    </row>
    <row r="43" spans="1:11" s="13" customFormat="1" x14ac:dyDescent="0.2">
      <c r="A43" s="14"/>
      <c r="B43" s="14"/>
      <c r="C43" s="14"/>
      <c r="D43" s="14"/>
      <c r="E43" s="14"/>
      <c r="F43" s="30"/>
      <c r="G43" s="30"/>
      <c r="H43" s="30"/>
      <c r="I43" s="30"/>
      <c r="J43" s="8"/>
      <c r="K43" s="8"/>
    </row>
    <row r="44" spans="1:11" s="13" customFormat="1" x14ac:dyDescent="0.2">
      <c r="A44" s="14"/>
      <c r="B44" s="14"/>
      <c r="C44" s="14"/>
      <c r="D44" s="14"/>
      <c r="E44" s="14"/>
      <c r="F44" s="30"/>
      <c r="G44" s="30"/>
      <c r="H44" s="30"/>
      <c r="I44" s="30"/>
      <c r="J44" s="8"/>
      <c r="K44" s="8"/>
    </row>
    <row r="45" spans="1:11" s="13" customFormat="1" x14ac:dyDescent="0.2">
      <c r="A45" s="14"/>
      <c r="B45" s="14"/>
      <c r="C45" s="14"/>
      <c r="D45" s="14"/>
      <c r="E45" s="14"/>
      <c r="F45" s="30"/>
      <c r="G45" s="30"/>
      <c r="H45" s="30"/>
      <c r="I45" s="30"/>
      <c r="J45" s="8"/>
      <c r="K45" s="8"/>
    </row>
    <row r="46" spans="1:11" s="13" customFormat="1" x14ac:dyDescent="0.2">
      <c r="A46" s="14"/>
      <c r="B46" s="14"/>
      <c r="C46" s="14"/>
      <c r="D46" s="14"/>
      <c r="E46" s="14"/>
      <c r="F46" s="30"/>
      <c r="G46" s="30"/>
      <c r="H46" s="30"/>
      <c r="I46" s="30"/>
      <c r="J46" s="8"/>
      <c r="K46" s="8"/>
    </row>
    <row r="47" spans="1:11" s="13" customFormat="1" x14ac:dyDescent="0.2">
      <c r="A47" s="14"/>
      <c r="B47" s="14"/>
      <c r="C47" s="14"/>
      <c r="D47" s="14"/>
      <c r="E47" s="14"/>
      <c r="F47" s="30"/>
      <c r="G47" s="30"/>
      <c r="H47" s="30"/>
      <c r="I47" s="30"/>
      <c r="J47" s="8"/>
      <c r="K47" s="8"/>
    </row>
    <row r="48" spans="1:11" s="13" customFormat="1" ht="14.45" customHeight="1" x14ac:dyDescent="0.2">
      <c r="A48" s="14"/>
      <c r="B48" s="14"/>
      <c r="C48" s="14"/>
      <c r="D48" s="14"/>
      <c r="E48" s="14"/>
      <c r="F48" s="30"/>
      <c r="G48" s="30"/>
      <c r="H48" s="30"/>
      <c r="I48" s="30"/>
      <c r="J48" s="8"/>
      <c r="K48" s="8"/>
    </row>
    <row r="49" spans="1:11" s="13" customFormat="1" x14ac:dyDescent="0.2">
      <c r="A49" s="14"/>
      <c r="B49" s="14"/>
      <c r="C49" s="14"/>
      <c r="D49" s="14"/>
      <c r="E49" s="14"/>
      <c r="F49" s="30"/>
      <c r="G49" s="30"/>
      <c r="H49" s="30"/>
      <c r="I49" s="30"/>
      <c r="J49" s="8"/>
      <c r="K49" s="8"/>
    </row>
    <row r="50" spans="1:11" s="28" customFormat="1" x14ac:dyDescent="0.2">
      <c r="A50" s="14"/>
      <c r="B50" s="14"/>
      <c r="C50" s="14"/>
      <c r="D50" s="14"/>
      <c r="E50" s="14"/>
      <c r="F50" s="30"/>
      <c r="G50" s="30"/>
      <c r="H50" s="30"/>
      <c r="I50" s="30"/>
      <c r="J50" s="8"/>
      <c r="K50" s="8"/>
    </row>
    <row r="51" spans="1:11" s="28" customFormat="1" x14ac:dyDescent="0.2">
      <c r="A51" s="14"/>
      <c r="B51" s="14"/>
      <c r="C51" s="14"/>
      <c r="D51" s="14"/>
      <c r="E51" s="14"/>
      <c r="F51" s="30"/>
      <c r="G51" s="30"/>
      <c r="H51" s="30"/>
      <c r="I51" s="30"/>
      <c r="J51" s="8"/>
      <c r="K51" s="8"/>
    </row>
    <row r="52" spans="1:11" s="28" customFormat="1" x14ac:dyDescent="0.2">
      <c r="A52" s="14"/>
      <c r="B52" s="14"/>
      <c r="C52" s="14"/>
      <c r="D52" s="14"/>
      <c r="E52" s="14"/>
      <c r="F52" s="30"/>
      <c r="G52" s="30"/>
      <c r="H52" s="30"/>
      <c r="I52" s="30"/>
      <c r="J52" s="8"/>
      <c r="K52" s="8"/>
    </row>
    <row r="53" spans="1:11" s="28" customFormat="1" x14ac:dyDescent="0.2">
      <c r="A53" s="14"/>
      <c r="B53" s="14"/>
      <c r="C53" s="14"/>
      <c r="D53" s="14"/>
      <c r="E53" s="14"/>
      <c r="F53" s="30"/>
      <c r="G53" s="30"/>
      <c r="H53" s="30"/>
      <c r="I53" s="30"/>
      <c r="J53" s="8"/>
      <c r="K53" s="8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J2:K2"/>
    <mergeCell ref="J3:K3"/>
    <mergeCell ref="B1:E1"/>
    <mergeCell ref="J1:K1"/>
  </mergeCells>
  <phoneticPr fontId="1" type="noConversion"/>
  <printOptions horizontalCentered="1"/>
  <pageMargins left="1.5" right="0.5" top="1.5" bottom="0.5" header="1" footer="0.3"/>
  <pageSetup orientation="landscape" r:id="rId1"/>
  <headerFooter alignWithMargins="0">
    <oddHeader>&amp;C&amp;"Helv,Bold"MADISON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9"/>
  <sheetViews>
    <sheetView tabSelected="1" zoomScaleNormal="100" zoomScaleSheetLayoutView="100" workbookViewId="0">
      <pane ySplit="6" topLeftCell="A10" activePane="bottomLeft" state="frozen"/>
      <selection activeCell="M24" sqref="M24"/>
      <selection pane="bottomLeft" activeCell="D28" sqref="D28"/>
    </sheetView>
  </sheetViews>
  <sheetFormatPr defaultColWidth="9.140625" defaultRowHeight="12.75" x14ac:dyDescent="0.2"/>
  <cols>
    <col min="1" max="1" width="13.42578125" style="14" bestFit="1" customWidth="1"/>
    <col min="2" max="12" width="8.7109375" style="8" customWidth="1"/>
    <col min="13" max="16384" width="9.140625" style="8"/>
  </cols>
  <sheetData>
    <row r="1" spans="1:9" x14ac:dyDescent="0.2">
      <c r="A1" s="48"/>
      <c r="B1" s="105"/>
      <c r="C1" s="106"/>
      <c r="D1" s="106"/>
      <c r="E1" s="106"/>
      <c r="F1" s="107"/>
      <c r="G1" s="105"/>
      <c r="H1" s="106"/>
      <c r="I1" s="107"/>
    </row>
    <row r="2" spans="1:9" x14ac:dyDescent="0.2">
      <c r="A2" s="35"/>
      <c r="B2" s="90" t="s">
        <v>4</v>
      </c>
      <c r="C2" s="91"/>
      <c r="D2" s="91"/>
      <c r="E2" s="91"/>
      <c r="F2" s="92"/>
      <c r="G2" s="96" t="s">
        <v>47</v>
      </c>
      <c r="H2" s="103"/>
      <c r="I2" s="102"/>
    </row>
    <row r="3" spans="1:9" x14ac:dyDescent="0.2">
      <c r="A3" s="24"/>
      <c r="B3" s="90" t="s">
        <v>5</v>
      </c>
      <c r="C3" s="91"/>
      <c r="D3" s="91"/>
      <c r="E3" s="91"/>
      <c r="F3" s="92"/>
      <c r="G3" s="49" t="s">
        <v>12</v>
      </c>
      <c r="H3" s="49" t="s">
        <v>7</v>
      </c>
      <c r="I3" s="50" t="s">
        <v>8</v>
      </c>
    </row>
    <row r="4" spans="1:9" x14ac:dyDescent="0.2">
      <c r="A4" s="25"/>
      <c r="B4" s="108"/>
      <c r="C4" s="97"/>
      <c r="D4" s="97"/>
      <c r="E4" s="97"/>
      <c r="F4" s="98"/>
      <c r="G4" s="2" t="s">
        <v>2</v>
      </c>
      <c r="H4" s="2" t="s">
        <v>2</v>
      </c>
      <c r="I4" s="2" t="s">
        <v>2</v>
      </c>
    </row>
    <row r="5" spans="1:9" ht="93" customHeight="1" thickBot="1" x14ac:dyDescent="0.25">
      <c r="A5" s="26" t="s">
        <v>6</v>
      </c>
      <c r="B5" s="6" t="s">
        <v>9</v>
      </c>
      <c r="C5" s="6" t="s">
        <v>10</v>
      </c>
      <c r="D5" s="6" t="s">
        <v>13</v>
      </c>
      <c r="E5" s="6" t="s">
        <v>14</v>
      </c>
      <c r="F5" s="4" t="s">
        <v>11</v>
      </c>
      <c r="G5" s="4" t="s">
        <v>67</v>
      </c>
      <c r="H5" s="5" t="s">
        <v>68</v>
      </c>
      <c r="I5" s="5" t="s">
        <v>48</v>
      </c>
    </row>
    <row r="6" spans="1:9" ht="13.5" thickBot="1" x14ac:dyDescent="0.25">
      <c r="A6" s="10"/>
      <c r="B6" s="11"/>
      <c r="C6" s="11"/>
      <c r="D6" s="11"/>
      <c r="E6" s="11"/>
      <c r="F6" s="11"/>
      <c r="G6" s="11"/>
      <c r="H6" s="11"/>
      <c r="I6" s="12"/>
    </row>
    <row r="7" spans="1:9" x14ac:dyDescent="0.2">
      <c r="A7" s="60" t="s">
        <v>28</v>
      </c>
      <c r="B7" s="16">
        <v>368</v>
      </c>
      <c r="C7" s="17">
        <v>31</v>
      </c>
      <c r="D7" s="39">
        <f t="shared" ref="D7:D27" si="0">IF(B7&lt;&gt;0,C7+B7,"")</f>
        <v>399</v>
      </c>
      <c r="E7" s="17">
        <v>211</v>
      </c>
      <c r="F7" s="18">
        <f t="shared" ref="F7:F29" si="1">IF(E7&lt;&gt;0,E7/D7,"")</f>
        <v>0.52882205513784464</v>
      </c>
      <c r="G7" s="16">
        <v>185</v>
      </c>
      <c r="H7" s="16">
        <v>177</v>
      </c>
      <c r="I7" s="16">
        <v>187</v>
      </c>
    </row>
    <row r="8" spans="1:9" x14ac:dyDescent="0.2">
      <c r="A8" s="61" t="s">
        <v>29</v>
      </c>
      <c r="B8" s="19">
        <v>1399</v>
      </c>
      <c r="C8" s="20">
        <v>175</v>
      </c>
      <c r="D8" s="40">
        <f t="shared" si="0"/>
        <v>1574</v>
      </c>
      <c r="E8" s="20">
        <v>667</v>
      </c>
      <c r="F8" s="18">
        <f t="shared" si="1"/>
        <v>0.42376111817026685</v>
      </c>
      <c r="G8" s="19">
        <v>601</v>
      </c>
      <c r="H8" s="19">
        <v>590</v>
      </c>
      <c r="I8" s="19">
        <v>602</v>
      </c>
    </row>
    <row r="9" spans="1:9" x14ac:dyDescent="0.2">
      <c r="A9" s="61" t="s">
        <v>30</v>
      </c>
      <c r="B9" s="19">
        <v>1459</v>
      </c>
      <c r="C9" s="20">
        <v>174</v>
      </c>
      <c r="D9" s="40">
        <f t="shared" si="0"/>
        <v>1633</v>
      </c>
      <c r="E9" s="20">
        <v>728</v>
      </c>
      <c r="F9" s="18">
        <f t="shared" si="1"/>
        <v>0.44580526638089407</v>
      </c>
      <c r="G9" s="19">
        <v>664</v>
      </c>
      <c r="H9" s="19">
        <v>649</v>
      </c>
      <c r="I9" s="19">
        <v>671</v>
      </c>
    </row>
    <row r="10" spans="1:9" x14ac:dyDescent="0.2">
      <c r="A10" s="61" t="s">
        <v>31</v>
      </c>
      <c r="B10" s="19">
        <v>538</v>
      </c>
      <c r="C10" s="20">
        <v>59</v>
      </c>
      <c r="D10" s="40">
        <f t="shared" si="0"/>
        <v>597</v>
      </c>
      <c r="E10" s="20">
        <v>299</v>
      </c>
      <c r="F10" s="18">
        <f t="shared" si="1"/>
        <v>0.50083752093802347</v>
      </c>
      <c r="G10" s="19">
        <v>275</v>
      </c>
      <c r="H10" s="19">
        <v>264</v>
      </c>
      <c r="I10" s="19">
        <v>255</v>
      </c>
    </row>
    <row r="11" spans="1:9" x14ac:dyDescent="0.2">
      <c r="A11" s="61" t="s">
        <v>32</v>
      </c>
      <c r="B11" s="19">
        <v>1313</v>
      </c>
      <c r="C11" s="20">
        <v>226</v>
      </c>
      <c r="D11" s="40">
        <f t="shared" si="0"/>
        <v>1539</v>
      </c>
      <c r="E11" s="20">
        <v>580</v>
      </c>
      <c r="F11" s="18">
        <f t="shared" si="1"/>
        <v>0.37686809616634176</v>
      </c>
      <c r="G11" s="19">
        <v>531</v>
      </c>
      <c r="H11" s="19">
        <v>517</v>
      </c>
      <c r="I11" s="19">
        <v>530</v>
      </c>
    </row>
    <row r="12" spans="1:9" x14ac:dyDescent="0.2">
      <c r="A12" s="61" t="s">
        <v>33</v>
      </c>
      <c r="B12" s="19">
        <v>1249</v>
      </c>
      <c r="C12" s="20">
        <v>142</v>
      </c>
      <c r="D12" s="40">
        <f t="shared" si="0"/>
        <v>1391</v>
      </c>
      <c r="E12" s="20">
        <v>637</v>
      </c>
      <c r="F12" s="18">
        <f t="shared" si="1"/>
        <v>0.45794392523364486</v>
      </c>
      <c r="G12" s="19">
        <v>576</v>
      </c>
      <c r="H12" s="19">
        <v>571</v>
      </c>
      <c r="I12" s="19">
        <v>570</v>
      </c>
    </row>
    <row r="13" spans="1:9" x14ac:dyDescent="0.2">
      <c r="A13" s="61" t="s">
        <v>34</v>
      </c>
      <c r="B13" s="19">
        <v>1498</v>
      </c>
      <c r="C13" s="20">
        <v>256</v>
      </c>
      <c r="D13" s="40">
        <f t="shared" si="0"/>
        <v>1754</v>
      </c>
      <c r="E13" s="20">
        <v>695</v>
      </c>
      <c r="F13" s="18">
        <f t="shared" si="1"/>
        <v>0.39623717217787913</v>
      </c>
      <c r="G13" s="19">
        <v>611</v>
      </c>
      <c r="H13" s="19">
        <v>606</v>
      </c>
      <c r="I13" s="19">
        <v>604</v>
      </c>
    </row>
    <row r="14" spans="1:9" x14ac:dyDescent="0.2">
      <c r="A14" s="61" t="s">
        <v>35</v>
      </c>
      <c r="B14" s="19">
        <v>1662</v>
      </c>
      <c r="C14" s="20">
        <v>331</v>
      </c>
      <c r="D14" s="40">
        <f t="shared" si="0"/>
        <v>1993</v>
      </c>
      <c r="E14" s="20">
        <v>720</v>
      </c>
      <c r="F14" s="18">
        <f t="shared" si="1"/>
        <v>0.36126442548921223</v>
      </c>
      <c r="G14" s="19">
        <v>667</v>
      </c>
      <c r="H14" s="19">
        <v>671</v>
      </c>
      <c r="I14" s="19">
        <v>657</v>
      </c>
    </row>
    <row r="15" spans="1:9" x14ac:dyDescent="0.2">
      <c r="A15" s="61" t="s">
        <v>36</v>
      </c>
      <c r="B15" s="19">
        <v>1262</v>
      </c>
      <c r="C15" s="20">
        <v>236</v>
      </c>
      <c r="D15" s="40">
        <f t="shared" si="0"/>
        <v>1498</v>
      </c>
      <c r="E15" s="20">
        <v>585</v>
      </c>
      <c r="F15" s="18">
        <f t="shared" si="1"/>
        <v>0.39052069425901204</v>
      </c>
      <c r="G15" s="19">
        <v>513</v>
      </c>
      <c r="H15" s="19">
        <v>513</v>
      </c>
      <c r="I15" s="19">
        <v>503</v>
      </c>
    </row>
    <row r="16" spans="1:9" x14ac:dyDescent="0.2">
      <c r="A16" s="61" t="s">
        <v>37</v>
      </c>
      <c r="B16" s="19">
        <v>799</v>
      </c>
      <c r="C16" s="20">
        <v>206</v>
      </c>
      <c r="D16" s="40">
        <f t="shared" si="0"/>
        <v>1005</v>
      </c>
      <c r="E16" s="20">
        <v>431</v>
      </c>
      <c r="F16" s="18">
        <f t="shared" si="1"/>
        <v>0.42885572139303485</v>
      </c>
      <c r="G16" s="19">
        <v>353</v>
      </c>
      <c r="H16" s="19">
        <v>351</v>
      </c>
      <c r="I16" s="19">
        <v>354</v>
      </c>
    </row>
    <row r="17" spans="1:9" x14ac:dyDescent="0.2">
      <c r="A17" s="61" t="s">
        <v>38</v>
      </c>
      <c r="B17" s="19">
        <v>631</v>
      </c>
      <c r="C17" s="20">
        <v>301</v>
      </c>
      <c r="D17" s="40">
        <f t="shared" si="0"/>
        <v>932</v>
      </c>
      <c r="E17" s="20">
        <v>442</v>
      </c>
      <c r="F17" s="18">
        <f t="shared" si="1"/>
        <v>0.47424892703862659</v>
      </c>
      <c r="G17" s="19">
        <v>383</v>
      </c>
      <c r="H17" s="19">
        <v>385</v>
      </c>
      <c r="I17" s="19">
        <v>381</v>
      </c>
    </row>
    <row r="18" spans="1:9" x14ac:dyDescent="0.2">
      <c r="A18" s="61" t="s">
        <v>39</v>
      </c>
      <c r="B18" s="19">
        <v>596</v>
      </c>
      <c r="C18" s="20">
        <v>291</v>
      </c>
      <c r="D18" s="40">
        <f t="shared" si="0"/>
        <v>887</v>
      </c>
      <c r="E18" s="20">
        <v>422</v>
      </c>
      <c r="F18" s="18">
        <f t="shared" si="1"/>
        <v>0.47576099210822997</v>
      </c>
      <c r="G18" s="19">
        <v>333</v>
      </c>
      <c r="H18" s="19">
        <v>331</v>
      </c>
      <c r="I18" s="19">
        <v>331</v>
      </c>
    </row>
    <row r="19" spans="1:9" x14ac:dyDescent="0.2">
      <c r="A19" s="61" t="s">
        <v>40</v>
      </c>
      <c r="B19" s="19">
        <v>556</v>
      </c>
      <c r="C19" s="20">
        <v>233</v>
      </c>
      <c r="D19" s="40">
        <f t="shared" si="0"/>
        <v>789</v>
      </c>
      <c r="E19" s="20">
        <v>290</v>
      </c>
      <c r="F19" s="18">
        <f t="shared" si="1"/>
        <v>0.36755386565272496</v>
      </c>
      <c r="G19" s="19">
        <v>258</v>
      </c>
      <c r="H19" s="19">
        <v>254</v>
      </c>
      <c r="I19" s="19">
        <v>256</v>
      </c>
    </row>
    <row r="20" spans="1:9" x14ac:dyDescent="0.2">
      <c r="A20" s="61" t="s">
        <v>41</v>
      </c>
      <c r="B20" s="19">
        <v>1205</v>
      </c>
      <c r="C20" s="20">
        <v>192</v>
      </c>
      <c r="D20" s="40">
        <f t="shared" si="0"/>
        <v>1397</v>
      </c>
      <c r="E20" s="20">
        <v>509</v>
      </c>
      <c r="F20" s="18">
        <f t="shared" si="1"/>
        <v>0.36435218324982105</v>
      </c>
      <c r="G20" s="19">
        <v>440</v>
      </c>
      <c r="H20" s="19">
        <v>446</v>
      </c>
      <c r="I20" s="19">
        <v>422</v>
      </c>
    </row>
    <row r="21" spans="1:9" x14ac:dyDescent="0.2">
      <c r="A21" s="61" t="s">
        <v>42</v>
      </c>
      <c r="B21" s="19">
        <v>1541</v>
      </c>
      <c r="C21" s="20">
        <v>351</v>
      </c>
      <c r="D21" s="40">
        <f t="shared" si="0"/>
        <v>1892</v>
      </c>
      <c r="E21" s="20">
        <v>844</v>
      </c>
      <c r="F21" s="18">
        <f t="shared" si="1"/>
        <v>0.44608879492600423</v>
      </c>
      <c r="G21" s="19">
        <v>767</v>
      </c>
      <c r="H21" s="19">
        <v>762</v>
      </c>
      <c r="I21" s="19">
        <v>753</v>
      </c>
    </row>
    <row r="22" spans="1:9" x14ac:dyDescent="0.2">
      <c r="A22" s="61" t="s">
        <v>43</v>
      </c>
      <c r="B22" s="19">
        <v>1262</v>
      </c>
      <c r="C22" s="20">
        <v>100</v>
      </c>
      <c r="D22" s="40">
        <f t="shared" si="0"/>
        <v>1362</v>
      </c>
      <c r="E22" s="20">
        <v>464</v>
      </c>
      <c r="F22" s="18">
        <f t="shared" si="1"/>
        <v>0.34067547723935387</v>
      </c>
      <c r="G22" s="19">
        <v>416</v>
      </c>
      <c r="H22" s="19">
        <v>421</v>
      </c>
      <c r="I22" s="19">
        <v>395</v>
      </c>
    </row>
    <row r="23" spans="1:9" x14ac:dyDescent="0.2">
      <c r="A23" s="61" t="s">
        <v>44</v>
      </c>
      <c r="B23" s="19">
        <v>361</v>
      </c>
      <c r="C23" s="20">
        <v>36</v>
      </c>
      <c r="D23" s="40">
        <f t="shared" si="0"/>
        <v>397</v>
      </c>
      <c r="E23" s="20">
        <v>197</v>
      </c>
      <c r="F23" s="18">
        <f t="shared" si="1"/>
        <v>0.49622166246851385</v>
      </c>
      <c r="G23" s="34">
        <v>180</v>
      </c>
      <c r="H23" s="34">
        <v>176</v>
      </c>
      <c r="I23" s="34">
        <v>179</v>
      </c>
    </row>
    <row r="24" spans="1:9" x14ac:dyDescent="0.2">
      <c r="A24" s="61" t="s">
        <v>45</v>
      </c>
      <c r="B24" s="19">
        <v>925</v>
      </c>
      <c r="C24" s="20">
        <v>114</v>
      </c>
      <c r="D24" s="40">
        <f t="shared" si="0"/>
        <v>1039</v>
      </c>
      <c r="E24" s="20">
        <v>458</v>
      </c>
      <c r="F24" s="18">
        <f t="shared" si="1"/>
        <v>0.44080846968238691</v>
      </c>
      <c r="G24" s="34">
        <v>414</v>
      </c>
      <c r="H24" s="34">
        <v>417</v>
      </c>
      <c r="I24" s="34">
        <v>420</v>
      </c>
    </row>
    <row r="25" spans="1:9" x14ac:dyDescent="0.2">
      <c r="A25" s="61" t="s">
        <v>46</v>
      </c>
      <c r="B25" s="19">
        <v>770</v>
      </c>
      <c r="C25" s="20">
        <v>81</v>
      </c>
      <c r="D25" s="40">
        <f t="shared" si="0"/>
        <v>851</v>
      </c>
      <c r="E25" s="20">
        <v>446</v>
      </c>
      <c r="F25" s="18">
        <f t="shared" si="1"/>
        <v>0.52408930669800236</v>
      </c>
      <c r="G25" s="34">
        <v>420</v>
      </c>
      <c r="H25" s="34">
        <v>411</v>
      </c>
      <c r="I25" s="34">
        <v>407</v>
      </c>
    </row>
    <row r="26" spans="1:9" x14ac:dyDescent="0.2">
      <c r="A26" s="64" t="s">
        <v>58</v>
      </c>
      <c r="B26" s="19">
        <v>598</v>
      </c>
      <c r="C26" s="20">
        <v>163</v>
      </c>
      <c r="D26" s="40">
        <f t="shared" si="0"/>
        <v>761</v>
      </c>
      <c r="E26" s="20">
        <v>341</v>
      </c>
      <c r="F26" s="18">
        <f t="shared" si="1"/>
        <v>0.44809461235216819</v>
      </c>
      <c r="G26" s="66">
        <v>320</v>
      </c>
      <c r="H26" s="66">
        <v>322</v>
      </c>
      <c r="I26" s="66">
        <v>317</v>
      </c>
    </row>
    <row r="27" spans="1:9" x14ac:dyDescent="0.2">
      <c r="A27" s="64" t="s">
        <v>59</v>
      </c>
      <c r="B27" s="19">
        <v>664</v>
      </c>
      <c r="C27" s="20">
        <v>273</v>
      </c>
      <c r="D27" s="40">
        <f t="shared" si="0"/>
        <v>937</v>
      </c>
      <c r="E27" s="20">
        <v>398</v>
      </c>
      <c r="F27" s="18">
        <f t="shared" si="1"/>
        <v>0.4247598719316969</v>
      </c>
      <c r="G27" s="66">
        <v>301</v>
      </c>
      <c r="H27" s="66">
        <v>295</v>
      </c>
      <c r="I27" s="66">
        <v>297</v>
      </c>
    </row>
    <row r="28" spans="1:9" x14ac:dyDescent="0.2">
      <c r="A28" s="62" t="s">
        <v>89</v>
      </c>
      <c r="B28" s="67">
        <v>0</v>
      </c>
      <c r="C28" s="68">
        <v>0</v>
      </c>
      <c r="D28" s="69">
        <f>SUM(B28+C28)</f>
        <v>0</v>
      </c>
      <c r="E28" s="57">
        <v>7115</v>
      </c>
      <c r="F28" s="83" t="e">
        <f t="shared" si="1"/>
        <v>#DIV/0!</v>
      </c>
      <c r="G28" s="53">
        <v>6196</v>
      </c>
      <c r="H28" s="53">
        <v>6077</v>
      </c>
      <c r="I28" s="53">
        <v>5726</v>
      </c>
    </row>
    <row r="29" spans="1:9" x14ac:dyDescent="0.2">
      <c r="A29" s="7" t="s">
        <v>0</v>
      </c>
      <c r="B29" s="15">
        <f>SUM(B7:B28)</f>
        <v>20656</v>
      </c>
      <c r="C29" s="15">
        <f>SUM(C7:C28)</f>
        <v>3971</v>
      </c>
      <c r="D29" s="15">
        <f>SUM(D7:D28)</f>
        <v>24627</v>
      </c>
      <c r="E29" s="15">
        <f t="shared" ref="E29:I29" si="2">SUM(E7:E28)</f>
        <v>17479</v>
      </c>
      <c r="F29" s="84">
        <f t="shared" si="1"/>
        <v>0.70974946197263167</v>
      </c>
      <c r="G29" s="37">
        <f t="shared" si="2"/>
        <v>15404</v>
      </c>
      <c r="H29" s="15">
        <f t="shared" si="2"/>
        <v>15206</v>
      </c>
      <c r="I29" s="15">
        <f t="shared" si="2"/>
        <v>14817</v>
      </c>
    </row>
  </sheetData>
  <sheetProtection selectLockedCells="1"/>
  <mergeCells count="6">
    <mergeCell ref="B4:F4"/>
    <mergeCell ref="B3:F3"/>
    <mergeCell ref="B1:F1"/>
    <mergeCell ref="B2:F2"/>
    <mergeCell ref="G1:I1"/>
    <mergeCell ref="G2:I2"/>
  </mergeCells>
  <printOptions horizontalCentered="1"/>
  <pageMargins left="1.5" right="0.5" top="1.5" bottom="0.5" header="1" footer="0.3"/>
  <pageSetup orientation="landscape" r:id="rId1"/>
  <headerFooter alignWithMargins="0">
    <oddHeader>&amp;C&amp;"Helv,Bold"MADISON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9"/>
  <sheetViews>
    <sheetView zoomScaleNormal="100" zoomScaleSheetLayoutView="100" workbookViewId="0">
      <pane ySplit="6" topLeftCell="A19" activePane="bottomLeft" state="frozen"/>
      <selection activeCell="M24" sqref="M24"/>
      <selection pane="bottomLeft" activeCell="I16" sqref="I16"/>
    </sheetView>
  </sheetViews>
  <sheetFormatPr defaultColWidth="9.140625" defaultRowHeight="12.75" x14ac:dyDescent="0.2"/>
  <cols>
    <col min="1" max="1" width="15.140625" style="14" customWidth="1"/>
    <col min="2" max="4" width="8.7109375" style="14" customWidth="1"/>
    <col min="5" max="5" width="12.42578125" style="14" bestFit="1" customWidth="1"/>
    <col min="6" max="6" width="12.140625" style="8" bestFit="1" customWidth="1"/>
    <col min="7" max="12" width="8.7109375" style="8" customWidth="1"/>
    <col min="13" max="16384" width="9.140625" style="8"/>
  </cols>
  <sheetData>
    <row r="1" spans="1:6" x14ac:dyDescent="0.2">
      <c r="A1" s="21"/>
      <c r="B1" s="87" t="s">
        <v>15</v>
      </c>
      <c r="C1" s="89"/>
      <c r="D1" s="70"/>
      <c r="E1" s="36" t="s">
        <v>15</v>
      </c>
      <c r="F1" s="36"/>
    </row>
    <row r="2" spans="1:6" x14ac:dyDescent="0.2">
      <c r="A2" s="22"/>
      <c r="B2" s="96" t="s">
        <v>22</v>
      </c>
      <c r="C2" s="102"/>
      <c r="D2" s="56" t="s">
        <v>15</v>
      </c>
      <c r="E2" s="56" t="s">
        <v>27</v>
      </c>
      <c r="F2" s="56" t="s">
        <v>15</v>
      </c>
    </row>
    <row r="3" spans="1:6" x14ac:dyDescent="0.2">
      <c r="A3" s="22"/>
      <c r="B3" s="50" t="s">
        <v>88</v>
      </c>
      <c r="C3" s="50" t="s">
        <v>23</v>
      </c>
      <c r="D3" s="45" t="s">
        <v>26</v>
      </c>
      <c r="E3" s="45" t="s">
        <v>3</v>
      </c>
      <c r="F3" s="45" t="s">
        <v>93</v>
      </c>
    </row>
    <row r="4" spans="1:6" x14ac:dyDescent="0.2">
      <c r="A4" s="31"/>
      <c r="B4" s="2" t="s">
        <v>2</v>
      </c>
      <c r="C4" s="2" t="s">
        <v>2</v>
      </c>
      <c r="D4" s="2" t="s">
        <v>2</v>
      </c>
      <c r="E4" s="3" t="s">
        <v>2</v>
      </c>
      <c r="F4" s="3" t="s">
        <v>2</v>
      </c>
    </row>
    <row r="5" spans="1:6" ht="93" customHeight="1" thickBot="1" x14ac:dyDescent="0.25">
      <c r="A5" s="32" t="s">
        <v>6</v>
      </c>
      <c r="B5" s="38" t="s">
        <v>90</v>
      </c>
      <c r="C5" s="38" t="s">
        <v>91</v>
      </c>
      <c r="D5" s="43" t="s">
        <v>92</v>
      </c>
      <c r="E5" s="5" t="s">
        <v>94</v>
      </c>
      <c r="F5" s="5" t="s">
        <v>95</v>
      </c>
    </row>
    <row r="6" spans="1:6" ht="13.5" thickBot="1" x14ac:dyDescent="0.25">
      <c r="A6" s="10"/>
      <c r="B6" s="33"/>
      <c r="C6" s="33"/>
      <c r="D6" s="33"/>
      <c r="E6" s="33"/>
      <c r="F6" s="12"/>
    </row>
    <row r="7" spans="1:6" x14ac:dyDescent="0.2">
      <c r="A7" s="1" t="s">
        <v>28</v>
      </c>
      <c r="B7" s="41">
        <v>192</v>
      </c>
      <c r="C7" s="41">
        <v>190</v>
      </c>
      <c r="D7" s="41">
        <v>194</v>
      </c>
      <c r="E7" s="76">
        <v>192</v>
      </c>
      <c r="F7" s="46">
        <v>195</v>
      </c>
    </row>
    <row r="8" spans="1:6" x14ac:dyDescent="0.2">
      <c r="A8" s="1" t="s">
        <v>29</v>
      </c>
      <c r="B8" s="42">
        <v>597</v>
      </c>
      <c r="C8" s="42">
        <v>599</v>
      </c>
      <c r="D8" s="42">
        <v>603</v>
      </c>
      <c r="E8" s="77">
        <v>601</v>
      </c>
      <c r="F8" s="51">
        <v>602</v>
      </c>
    </row>
    <row r="9" spans="1:6" x14ac:dyDescent="0.2">
      <c r="A9" s="1" t="s">
        <v>30</v>
      </c>
      <c r="B9" s="42">
        <v>678</v>
      </c>
      <c r="C9" s="42">
        <v>674</v>
      </c>
      <c r="D9" s="42">
        <v>683</v>
      </c>
      <c r="E9" s="77">
        <v>680</v>
      </c>
      <c r="F9" s="51">
        <v>683</v>
      </c>
    </row>
    <row r="10" spans="1:6" x14ac:dyDescent="0.2">
      <c r="A10" s="1" t="s">
        <v>31</v>
      </c>
      <c r="B10" s="42">
        <v>273</v>
      </c>
      <c r="C10" s="42">
        <v>270</v>
      </c>
      <c r="D10" s="42">
        <v>285</v>
      </c>
      <c r="E10" s="77">
        <v>274</v>
      </c>
      <c r="F10" s="51">
        <v>277</v>
      </c>
    </row>
    <row r="11" spans="1:6" x14ac:dyDescent="0.2">
      <c r="A11" s="1" t="s">
        <v>32</v>
      </c>
      <c r="B11" s="42">
        <v>536</v>
      </c>
      <c r="C11" s="42">
        <v>530</v>
      </c>
      <c r="D11" s="42">
        <v>534</v>
      </c>
      <c r="E11" s="77">
        <v>527</v>
      </c>
      <c r="F11" s="51">
        <v>537</v>
      </c>
    </row>
    <row r="12" spans="1:6" x14ac:dyDescent="0.2">
      <c r="A12" s="1" t="s">
        <v>33</v>
      </c>
      <c r="B12" s="42">
        <v>582</v>
      </c>
      <c r="C12" s="42">
        <v>580</v>
      </c>
      <c r="D12" s="42">
        <v>587</v>
      </c>
      <c r="E12" s="77">
        <v>582</v>
      </c>
      <c r="F12" s="51">
        <v>588</v>
      </c>
    </row>
    <row r="13" spans="1:6" x14ac:dyDescent="0.2">
      <c r="A13" s="1" t="s">
        <v>34</v>
      </c>
      <c r="B13" s="42">
        <v>626</v>
      </c>
      <c r="C13" s="42">
        <v>610</v>
      </c>
      <c r="D13" s="42">
        <v>609</v>
      </c>
      <c r="E13" s="77">
        <v>617</v>
      </c>
      <c r="F13" s="51">
        <v>622</v>
      </c>
    </row>
    <row r="14" spans="1:6" x14ac:dyDescent="0.2">
      <c r="A14" s="1" t="s">
        <v>35</v>
      </c>
      <c r="B14" s="42">
        <v>671</v>
      </c>
      <c r="C14" s="42">
        <v>668</v>
      </c>
      <c r="D14" s="42">
        <v>666</v>
      </c>
      <c r="E14" s="77">
        <v>666</v>
      </c>
      <c r="F14" s="51">
        <v>672</v>
      </c>
    </row>
    <row r="15" spans="1:6" x14ac:dyDescent="0.2">
      <c r="A15" s="1" t="s">
        <v>36</v>
      </c>
      <c r="B15" s="42">
        <v>514</v>
      </c>
      <c r="C15" s="42">
        <v>510</v>
      </c>
      <c r="D15" s="42">
        <v>517</v>
      </c>
      <c r="E15" s="77">
        <v>518</v>
      </c>
      <c r="F15" s="51">
        <v>516</v>
      </c>
    </row>
    <row r="16" spans="1:6" x14ac:dyDescent="0.2">
      <c r="A16" s="1" t="s">
        <v>37</v>
      </c>
      <c r="B16" s="42">
        <v>352</v>
      </c>
      <c r="C16" s="42">
        <v>351</v>
      </c>
      <c r="D16" s="42">
        <v>355</v>
      </c>
      <c r="E16" s="77">
        <v>353</v>
      </c>
      <c r="F16" s="51">
        <v>351</v>
      </c>
    </row>
    <row r="17" spans="1:6" x14ac:dyDescent="0.2">
      <c r="A17" s="1" t="s">
        <v>38</v>
      </c>
      <c r="B17" s="42">
        <v>386</v>
      </c>
      <c r="C17" s="42">
        <v>385</v>
      </c>
      <c r="D17" s="42">
        <v>385</v>
      </c>
      <c r="E17" s="77">
        <v>387</v>
      </c>
      <c r="F17" s="51">
        <v>385</v>
      </c>
    </row>
    <row r="18" spans="1:6" x14ac:dyDescent="0.2">
      <c r="A18" s="1" t="s">
        <v>39</v>
      </c>
      <c r="B18" s="42">
        <v>333</v>
      </c>
      <c r="C18" s="42">
        <v>327</v>
      </c>
      <c r="D18" s="42">
        <v>333</v>
      </c>
      <c r="E18" s="77">
        <v>333</v>
      </c>
      <c r="F18" s="51">
        <v>330</v>
      </c>
    </row>
    <row r="19" spans="1:6" x14ac:dyDescent="0.2">
      <c r="A19" s="1" t="s">
        <v>40</v>
      </c>
      <c r="B19" s="42">
        <v>259</v>
      </c>
      <c r="C19" s="42">
        <v>257</v>
      </c>
      <c r="D19" s="42">
        <v>255</v>
      </c>
      <c r="E19" s="77">
        <v>256</v>
      </c>
      <c r="F19" s="51">
        <v>258</v>
      </c>
    </row>
    <row r="20" spans="1:6" x14ac:dyDescent="0.2">
      <c r="A20" s="1" t="s">
        <v>41</v>
      </c>
      <c r="B20" s="42">
        <v>435</v>
      </c>
      <c r="C20" s="42">
        <v>435</v>
      </c>
      <c r="D20" s="42">
        <v>436</v>
      </c>
      <c r="E20" s="77">
        <v>443</v>
      </c>
      <c r="F20" s="51">
        <v>436</v>
      </c>
    </row>
    <row r="21" spans="1:6" x14ac:dyDescent="0.2">
      <c r="A21" s="1" t="s">
        <v>42</v>
      </c>
      <c r="B21" s="42">
        <v>767</v>
      </c>
      <c r="C21" s="42">
        <v>766</v>
      </c>
      <c r="D21" s="42">
        <v>769</v>
      </c>
      <c r="E21" s="77">
        <v>767</v>
      </c>
      <c r="F21" s="51">
        <v>763</v>
      </c>
    </row>
    <row r="22" spans="1:6" x14ac:dyDescent="0.2">
      <c r="A22" s="1" t="s">
        <v>43</v>
      </c>
      <c r="B22" s="42">
        <v>416</v>
      </c>
      <c r="C22" s="42">
        <v>417</v>
      </c>
      <c r="D22" s="42">
        <v>412</v>
      </c>
      <c r="E22" s="77">
        <v>419</v>
      </c>
      <c r="F22" s="51">
        <v>415</v>
      </c>
    </row>
    <row r="23" spans="1:6" x14ac:dyDescent="0.2">
      <c r="A23" s="1" t="s">
        <v>44</v>
      </c>
      <c r="B23" s="42">
        <v>187</v>
      </c>
      <c r="C23" s="42">
        <v>186</v>
      </c>
      <c r="D23" s="42">
        <v>189</v>
      </c>
      <c r="E23" s="77">
        <v>189</v>
      </c>
      <c r="F23" s="51">
        <v>184</v>
      </c>
    </row>
    <row r="24" spans="1:6" x14ac:dyDescent="0.2">
      <c r="A24" s="1" t="s">
        <v>45</v>
      </c>
      <c r="B24" s="42">
        <v>427</v>
      </c>
      <c r="C24" s="42">
        <v>422</v>
      </c>
      <c r="D24" s="42">
        <v>424</v>
      </c>
      <c r="E24" s="77">
        <v>425</v>
      </c>
      <c r="F24" s="51">
        <v>426</v>
      </c>
    </row>
    <row r="25" spans="1:6" x14ac:dyDescent="0.2">
      <c r="A25" s="1" t="s">
        <v>46</v>
      </c>
      <c r="B25" s="47">
        <v>413</v>
      </c>
      <c r="C25" s="47">
        <v>409</v>
      </c>
      <c r="D25" s="47">
        <v>420</v>
      </c>
      <c r="E25" s="47">
        <v>418</v>
      </c>
      <c r="F25" s="47">
        <v>416</v>
      </c>
    </row>
    <row r="26" spans="1:6" x14ac:dyDescent="0.2">
      <c r="A26" s="64" t="s">
        <v>58</v>
      </c>
      <c r="B26" s="63">
        <v>324</v>
      </c>
      <c r="C26" s="63">
        <v>323</v>
      </c>
      <c r="D26" s="63">
        <v>321</v>
      </c>
      <c r="E26" s="63">
        <v>322</v>
      </c>
      <c r="F26" s="47">
        <v>324</v>
      </c>
    </row>
    <row r="27" spans="1:6" x14ac:dyDescent="0.2">
      <c r="A27" s="54" t="s">
        <v>59</v>
      </c>
      <c r="B27" s="75">
        <v>289</v>
      </c>
      <c r="C27" s="75">
        <v>284</v>
      </c>
      <c r="D27" s="75">
        <v>286</v>
      </c>
      <c r="E27" s="75">
        <v>285</v>
      </c>
      <c r="F27" s="71">
        <v>282</v>
      </c>
    </row>
    <row r="28" spans="1:6" x14ac:dyDescent="0.2">
      <c r="A28" s="78" t="s">
        <v>89</v>
      </c>
      <c r="B28" s="79">
        <v>6197</v>
      </c>
      <c r="C28" s="79">
        <v>6170</v>
      </c>
      <c r="D28" s="79">
        <v>6231</v>
      </c>
      <c r="E28" s="79">
        <v>6262</v>
      </c>
      <c r="F28" s="80">
        <v>6279</v>
      </c>
    </row>
    <row r="29" spans="1:6" x14ac:dyDescent="0.2">
      <c r="A29" s="7" t="s">
        <v>0</v>
      </c>
      <c r="B29" s="15">
        <f>SUM(B7:B28)</f>
        <v>15454</v>
      </c>
      <c r="C29" s="15">
        <f>SUM(C7:C28)</f>
        <v>15363</v>
      </c>
      <c r="D29" s="15">
        <f>SUM(D7:D28)</f>
        <v>15494</v>
      </c>
      <c r="E29" s="15">
        <f>SUM(E7:E28)</f>
        <v>15516</v>
      </c>
      <c r="F29" s="15">
        <f>SUM(F7:F28)</f>
        <v>15541</v>
      </c>
    </row>
  </sheetData>
  <sheetProtection selectLockedCells="1"/>
  <mergeCells count="2">
    <mergeCell ref="B2:C2"/>
    <mergeCell ref="B1:C1"/>
  </mergeCells>
  <printOptions horizontalCentered="1"/>
  <pageMargins left="1.5" right="0.5" top="1.5" bottom="0.5" header="1" footer="0.3"/>
  <pageSetup orientation="landscape" r:id="rId1"/>
  <headerFooter alignWithMargins="0">
    <oddHeader>&amp;C&amp;"Helv,Bold"MADISON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Pres</vt:lpstr>
      <vt:lpstr>Pres WI 1</vt:lpstr>
      <vt:lpstr>Pres WI 2</vt:lpstr>
      <vt:lpstr>US Sen - Amend</vt:lpstr>
      <vt:lpstr>Stats - Leg</vt:lpstr>
      <vt:lpstr>Co</vt:lpstr>
      <vt:lpstr>Co!Print_Titles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Jair Carrero</cp:lastModifiedBy>
  <cp:lastPrinted>2020-11-05T15:10:00Z</cp:lastPrinted>
  <dcterms:created xsi:type="dcterms:W3CDTF">1998-04-10T16:02:13Z</dcterms:created>
  <dcterms:modified xsi:type="dcterms:W3CDTF">2020-11-18T17:29:07Z</dcterms:modified>
</cp:coreProperties>
</file>