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ootens\Documents\"/>
    </mc:Choice>
  </mc:AlternateContent>
  <xr:revisionPtr revIDLastSave="0" documentId="8_{972CC0E5-3BA9-40C0-94D9-182F7BD43813}" xr6:coauthVersionLast="45" xr6:coauthVersionMax="45" xr10:uidLastSave="{00000000-0000-0000-0000-000000000000}"/>
  <bookViews>
    <workbookView xWindow="-28920" yWindow="-75" windowWidth="29040" windowHeight="15840" tabRatio="599" activeTab="6" xr2:uid="{00000000-000D-0000-FFFF-FFFF00000000}"/>
  </bookViews>
  <sheets>
    <sheet name="Pres" sheetId="31" r:id="rId1"/>
    <sheet name="Pres WI 1 " sheetId="37" r:id="rId2"/>
    <sheet name="Pres WI 2" sheetId="32" r:id="rId3"/>
    <sheet name="US Sen - Amend" sheetId="1" r:id="rId4"/>
    <sheet name="Stats - Leg" sheetId="27" r:id="rId5"/>
    <sheet name="Co - Mag" sheetId="24" r:id="rId6"/>
    <sheet name="Soil &amp; CSI" sheetId="36" r:id="rId7"/>
  </sheets>
  <definedNames>
    <definedName name="_xlnm.Print_Titles" localSheetId="5">'Co - Mag'!$A:$A,'Co - Mag'!$1:$6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</workbook>
</file>

<file path=xl/calcChain.xml><?xml version="1.0" encoding="utf-8"?>
<calcChain xmlns="http://schemas.openxmlformats.org/spreadsheetml/2006/main">
  <c r="D17" i="27" l="1"/>
  <c r="F17" i="27" s="1"/>
  <c r="F19" i="36" l="1"/>
  <c r="D19" i="36"/>
  <c r="I19" i="24"/>
  <c r="H19" i="24"/>
  <c r="M19" i="37" l="1"/>
  <c r="L19" i="37"/>
  <c r="K19" i="37"/>
  <c r="J19" i="37"/>
  <c r="I19" i="37"/>
  <c r="H19" i="37"/>
  <c r="G19" i="37"/>
  <c r="F19" i="37"/>
  <c r="E19" i="37"/>
  <c r="D19" i="37"/>
  <c r="C19" i="37"/>
  <c r="B19" i="37"/>
  <c r="H19" i="1" l="1"/>
  <c r="D19" i="1"/>
  <c r="E19" i="36" l="1"/>
  <c r="G19" i="36"/>
  <c r="G19" i="27"/>
  <c r="H19" i="27"/>
  <c r="I19" i="27"/>
  <c r="J19" i="1"/>
  <c r="K19" i="1"/>
  <c r="G19" i="24" l="1"/>
  <c r="F19" i="24"/>
  <c r="C19" i="36" l="1"/>
  <c r="B19" i="36"/>
  <c r="F19" i="32" l="1"/>
  <c r="E19" i="32"/>
  <c r="D19" i="32"/>
  <c r="C19" i="32"/>
  <c r="B19" i="32"/>
  <c r="H19" i="31"/>
  <c r="G19" i="31"/>
  <c r="F19" i="31"/>
  <c r="E19" i="31"/>
  <c r="D19" i="31"/>
  <c r="C19" i="31"/>
  <c r="B19" i="31"/>
  <c r="D7" i="27" l="1"/>
  <c r="F7" i="27" s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B19" i="27"/>
  <c r="C19" i="27"/>
  <c r="E19" i="27"/>
  <c r="D19" i="27" l="1"/>
  <c r="I19" i="1" l="1"/>
  <c r="G19" i="1"/>
  <c r="F19" i="1"/>
  <c r="E19" i="1"/>
  <c r="C19" i="1"/>
  <c r="B19" i="1"/>
  <c r="B19" i="24"/>
  <c r="C19" i="24"/>
  <c r="D19" i="24"/>
  <c r="E19" i="24"/>
</calcChain>
</file>

<file path=xl/sharedStrings.xml><?xml version="1.0" encoding="utf-8"?>
<sst xmlns="http://schemas.openxmlformats.org/spreadsheetml/2006/main" count="226" uniqueCount="112">
  <si>
    <t>CO. TOTAL</t>
  </si>
  <si>
    <t>DEM</t>
  </si>
  <si>
    <t>REP</t>
  </si>
  <si>
    <t>ATTORNEY</t>
  </si>
  <si>
    <t>VOTING</t>
  </si>
  <si>
    <t>STATISTICS</t>
  </si>
  <si>
    <t>Precinct</t>
  </si>
  <si>
    <t>ST REP B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</si>
  <si>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</si>
  <si>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</si>
  <si>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</si>
  <si>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</si>
  <si>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</si>
  <si>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</si>
  <si>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</si>
  <si>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</si>
  <si>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</si>
  <si>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</si>
  <si>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DISTRICT 2</t>
  </si>
  <si>
    <t>Mike Simpson</t>
  </si>
  <si>
    <t>COMMISSIONER</t>
  </si>
  <si>
    <t>DIST 2</t>
  </si>
  <si>
    <t>CON</t>
  </si>
  <si>
    <t>Ray J. Writz</t>
  </si>
  <si>
    <t>SHERIFF</t>
  </si>
  <si>
    <t>PROSECUTING</t>
  </si>
  <si>
    <t>Jim Patrick</t>
  </si>
  <si>
    <t>Clark Kauffman</t>
  </si>
  <si>
    <t>B. Roy Prescott</t>
  </si>
  <si>
    <t>PRESIDENT</t>
  </si>
  <si>
    <t>IND</t>
  </si>
  <si>
    <t>LIB</t>
  </si>
  <si>
    <t>Donald J. Trump</t>
  </si>
  <si>
    <t>WRITE INS</t>
  </si>
  <si>
    <t>NORTHSIDE SOIL WATER</t>
  </si>
  <si>
    <t>CONSERVATION DISTRICT</t>
  </si>
  <si>
    <t>SUPERVISOR</t>
  </si>
  <si>
    <t>CONSTITUTIONAL</t>
  </si>
  <si>
    <t xml:space="preserve"> AMENDMENT</t>
  </si>
  <si>
    <t>YES</t>
  </si>
  <si>
    <t>NO</t>
  </si>
  <si>
    <t>Zone 2</t>
  </si>
  <si>
    <t>Zone 3</t>
  </si>
  <si>
    <t>Zone 4</t>
  </si>
  <si>
    <t>ST REP A</t>
  </si>
  <si>
    <t>Charles M. Howell</t>
  </si>
  <si>
    <t>MAGISTRATE</t>
  </si>
  <si>
    <t>JUDGE RETENTION</t>
  </si>
  <si>
    <t>Vote for 2</t>
  </si>
  <si>
    <t>COLLEGE OF SOUTHERN IDAHO</t>
  </si>
  <si>
    <t>TRUSTEE</t>
  </si>
  <si>
    <t>001 Bishop-Court</t>
  </si>
  <si>
    <t>002 Canyonside</t>
  </si>
  <si>
    <t>003 Eden</t>
  </si>
  <si>
    <t>004 Falls City</t>
  </si>
  <si>
    <t>005 Hazelton</t>
  </si>
  <si>
    <t>006 Northeast</t>
  </si>
  <si>
    <t>007 Northwest</t>
  </si>
  <si>
    <t>008 Rimrock</t>
  </si>
  <si>
    <t>009 Shepherdview</t>
  </si>
  <si>
    <t xml:space="preserve">010 Southeast </t>
  </si>
  <si>
    <t>011 Southwest</t>
  </si>
  <si>
    <t>Absentee</t>
  </si>
  <si>
    <t>Paulette Jordan</t>
  </si>
  <si>
    <t>Jim Risch</t>
  </si>
  <si>
    <t>Idaho Sierra Law</t>
  </si>
  <si>
    <t>Pro-Life</t>
  </si>
  <si>
    <t>C. Aaron Swisher</t>
  </si>
  <si>
    <t>HJR 4</t>
  </si>
  <si>
    <t>Laurie Lickley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</si>
  <si>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</si>
  <si>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</si>
  <si>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</si>
  <si>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</si>
  <si>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</si>
  <si>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</si>
  <si>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</si>
  <si>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</si>
  <si>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</si>
  <si>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</si>
  <si>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</si>
  <si>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</si>
  <si>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ST SEN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</si>
  <si>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</si>
  <si>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</si>
  <si>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</si>
  <si>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</si>
  <si>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</si>
  <si>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</si>
  <si>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</si>
  <si>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</si>
  <si>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</si>
  <si>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A. Ben Crouch</t>
  </si>
  <si>
    <t>George Oppedyk Jr.</t>
  </si>
  <si>
    <t>Michael J. Seib</t>
  </si>
  <si>
    <t>Laird B. Stone</t>
  </si>
  <si>
    <t>Doug Howard</t>
  </si>
  <si>
    <t>Janice Mittleider</t>
  </si>
  <si>
    <t>Steven Huettig</t>
  </si>
  <si>
    <t>DePew</t>
  </si>
  <si>
    <t>Stacey</t>
  </si>
  <si>
    <t>Lothspeich</t>
  </si>
  <si>
    <t xml:space="preserve">John B. </t>
  </si>
  <si>
    <t>LEGISLATIVE DIST 25</t>
  </si>
  <si>
    <t xml:space="preserve">Joseph R. Biden </t>
  </si>
  <si>
    <t>President R. Boddie</t>
  </si>
  <si>
    <t>Tom C Hoefling</t>
  </si>
  <si>
    <t>James "Mr. Google" O. Ogle III</t>
  </si>
  <si>
    <t>Jack S. Nelsen</t>
  </si>
  <si>
    <t>009 Shepherd-View</t>
  </si>
  <si>
    <t xml:space="preserve"> </t>
  </si>
  <si>
    <t>73.85%%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</si>
</sst>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8" xfId="0" applyFont="1" applyFill="1" applyBorder="1" applyAlignment="1" applyProtection="1"/>
    <xf numFmtId="0" fontId="2" fillId="0" borderId="18" xfId="0" applyFont="1" applyFill="1" applyBorder="1" applyAlignment="1" applyProtection="1">
      <alignment horizontal="left"/>
    </xf>
    <xf numFmtId="0" fontId="3" fillId="0" borderId="19" xfId="0" applyFont="1" applyFill="1" applyBorder="1" applyAlignment="1" applyProtection="1">
      <alignment horizontal="center" vertic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23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3" fontId="2" fillId="0" borderId="13" xfId="0" applyNumberFormat="1" applyFont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</xf>
    <xf numFmtId="3" fontId="3" fillId="2" borderId="12" xfId="0" applyNumberFormat="1" applyFont="1" applyFill="1" applyBorder="1" applyAlignment="1" applyProtection="1">
      <alignment horizontal="left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0" fontId="2" fillId="0" borderId="30" xfId="0" applyFont="1" applyFill="1" applyBorder="1" applyAlignment="1" applyProtection="1">
      <alignment horizontal="center" vertical="center" textRotation="90"/>
    </xf>
    <xf numFmtId="1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3" fillId="0" borderId="0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3" fontId="2" fillId="0" borderId="1" xfId="0" applyNumberFormat="1" applyFont="1" applyBorder="1" applyAlignment="1">
      <alignment horizontal="left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164" fontId="2" fillId="0" borderId="26" xfId="0" applyNumberFormat="1" applyFont="1" applyFill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 vertical="center" textRotation="9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2" fillId="3" borderId="28" xfId="0" applyNumberFormat="1" applyFont="1" applyFill="1" applyBorder="1" applyAlignment="1" applyProtection="1"/>
    <xf numFmtId="3" fontId="2" fillId="0" borderId="28" xfId="0" applyNumberFormat="1" applyFont="1" applyFill="1" applyBorder="1" applyAlignment="1" applyProtection="1">
      <alignment horizontal="center"/>
    </xf>
    <xf numFmtId="3" fontId="2" fillId="4" borderId="28" xfId="0" applyNumberFormat="1" applyFont="1" applyFill="1" applyBorder="1" applyAlignment="1" applyProtection="1">
      <alignment horizontal="center"/>
    </xf>
    <xf numFmtId="3" fontId="4" fillId="0" borderId="27" xfId="0" applyNumberFormat="1" applyFont="1" applyBorder="1" applyAlignment="1" applyProtection="1">
      <alignment horizontal="center"/>
    </xf>
    <xf numFmtId="3" fontId="5" fillId="3" borderId="38" xfId="0" applyNumberFormat="1" applyFont="1" applyFill="1" applyBorder="1" applyAlignment="1" applyProtection="1"/>
    <xf numFmtId="3" fontId="4" fillId="0" borderId="2" xfId="0" applyNumberFormat="1" applyFont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zoomScaleNormal="100" workbookViewId="0">
      <pane ySplit="6" topLeftCell="A7" activePane="bottomLeft" state="frozen"/>
      <selection pane="bottomLeft" activeCell="F25" sqref="F25"/>
    </sheetView>
  </sheetViews>
  <sheetFormatPr defaultRowHeight="12.75" x14ac:dyDescent="0.2"/>
  <cols>
    <col min="1" max="1" width="14" bestFit="1" customWidth="1"/>
    <col min="2" max="13" width="8.7109375" customWidth="1"/>
  </cols>
  <sheetData>
    <row r="1" spans="1:8" x14ac:dyDescent="0.2">
      <c r="A1" s="23"/>
      <c r="B1" s="88"/>
      <c r="C1" s="89"/>
      <c r="D1" s="89"/>
      <c r="E1" s="89"/>
      <c r="F1" s="89"/>
      <c r="G1" s="89"/>
      <c r="H1" s="90"/>
    </row>
    <row r="2" spans="1:8" x14ac:dyDescent="0.2">
      <c r="A2" s="24"/>
      <c r="B2" s="91" t="s">
        <v>14</v>
      </c>
      <c r="C2" s="92"/>
      <c r="D2" s="92"/>
      <c r="E2" s="92"/>
      <c r="F2" s="92"/>
      <c r="G2" s="92"/>
      <c r="H2" s="93"/>
    </row>
    <row r="3" spans="1:8" x14ac:dyDescent="0.2">
      <c r="A3" s="26"/>
      <c r="B3" s="91" t="s">
        <v>29</v>
      </c>
      <c r="C3" s="92"/>
      <c r="D3" s="92"/>
      <c r="E3" s="92"/>
      <c r="F3" s="92"/>
      <c r="G3" s="92"/>
      <c r="H3" s="93"/>
    </row>
    <row r="4" spans="1:8" x14ac:dyDescent="0.2">
      <c r="A4" s="27"/>
      <c r="B4" s="79" t="s">
        <v>1</v>
      </c>
      <c r="C4" s="79" t="s">
        <v>22</v>
      </c>
      <c r="D4" s="79" t="s">
        <v>30</v>
      </c>
      <c r="E4" s="79" t="s">
        <v>31</v>
      </c>
      <c r="F4" s="79" t="s">
        <v>30</v>
      </c>
      <c r="G4" s="79" t="s">
        <v>2</v>
      </c>
      <c r="H4" s="79" t="s">
        <v>30</v>
      </c>
    </row>
    <row r="5" spans="1:8" ht="68.25" customHeight="1" thickBot="1" x14ac:dyDescent="0.25">
      <c r="A5" s="28" t="s">
        <v>6</v>
      </c>
      <c r="B5" s="80" t="s">
        <v>104</v>
      </c>
      <c r="C5" s="80" t="s">
        <v>70</v>
      </c>
      <c r="D5" s="80" t="s">
        <v>71</v>
      </c>
      <c r="E5" s="80" t="s">
        <v>72</v>
      </c>
      <c r="F5" s="80" t="s">
        <v>73</v>
      </c>
      <c r="G5" s="80" t="s">
        <v>32</v>
      </c>
      <c r="H5" s="80" t="s">
        <v>74</v>
      </c>
    </row>
    <row r="6" spans="1:8" ht="13.5" thickBot="1" x14ac:dyDescent="0.25">
      <c r="A6" s="11"/>
      <c r="B6" s="34"/>
      <c r="C6" s="34"/>
      <c r="D6" s="34"/>
      <c r="E6" s="34"/>
      <c r="F6" s="34"/>
      <c r="G6" s="34"/>
      <c r="H6" s="45"/>
    </row>
    <row r="7" spans="1:8" x14ac:dyDescent="0.2">
      <c r="A7" s="63" t="s">
        <v>51</v>
      </c>
      <c r="B7" s="75">
        <v>77</v>
      </c>
      <c r="C7" s="75">
        <v>2</v>
      </c>
      <c r="D7" s="75">
        <v>1</v>
      </c>
      <c r="E7" s="75">
        <v>6</v>
      </c>
      <c r="F7" s="75">
        <v>1</v>
      </c>
      <c r="G7" s="75">
        <v>212</v>
      </c>
      <c r="H7" s="75">
        <v>2</v>
      </c>
    </row>
    <row r="8" spans="1:8" x14ac:dyDescent="0.2">
      <c r="A8" s="63" t="s">
        <v>52</v>
      </c>
      <c r="B8" s="46">
        <v>51</v>
      </c>
      <c r="C8" s="46">
        <v>1</v>
      </c>
      <c r="D8" s="46">
        <v>1</v>
      </c>
      <c r="E8" s="46">
        <v>4</v>
      </c>
      <c r="F8" s="46">
        <v>0</v>
      </c>
      <c r="G8" s="46">
        <v>226</v>
      </c>
      <c r="H8" s="46">
        <v>2</v>
      </c>
    </row>
    <row r="9" spans="1:8" x14ac:dyDescent="0.2">
      <c r="A9" s="63" t="s">
        <v>53</v>
      </c>
      <c r="B9" s="46">
        <v>47</v>
      </c>
      <c r="C9" s="46">
        <v>1</v>
      </c>
      <c r="D9" s="46">
        <v>0</v>
      </c>
      <c r="E9" s="46">
        <v>3</v>
      </c>
      <c r="F9" s="46">
        <v>0</v>
      </c>
      <c r="G9" s="46">
        <v>254</v>
      </c>
      <c r="H9" s="46">
        <v>1</v>
      </c>
    </row>
    <row r="10" spans="1:8" x14ac:dyDescent="0.2">
      <c r="A10" s="63" t="s">
        <v>54</v>
      </c>
      <c r="B10" s="46">
        <v>17</v>
      </c>
      <c r="C10" s="46">
        <v>0</v>
      </c>
      <c r="D10" s="46">
        <v>1</v>
      </c>
      <c r="E10" s="46">
        <v>4</v>
      </c>
      <c r="F10" s="46">
        <v>0</v>
      </c>
      <c r="G10" s="46">
        <v>192</v>
      </c>
      <c r="H10" s="46">
        <v>1</v>
      </c>
    </row>
    <row r="11" spans="1:8" x14ac:dyDescent="0.2">
      <c r="A11" s="63" t="s">
        <v>55</v>
      </c>
      <c r="B11" s="46">
        <v>56</v>
      </c>
      <c r="C11" s="46">
        <v>2</v>
      </c>
      <c r="D11" s="46">
        <v>0</v>
      </c>
      <c r="E11" s="46">
        <v>13</v>
      </c>
      <c r="F11" s="46">
        <v>3</v>
      </c>
      <c r="G11" s="46">
        <v>399</v>
      </c>
      <c r="H11" s="46">
        <v>2</v>
      </c>
    </row>
    <row r="12" spans="1:8" x14ac:dyDescent="0.2">
      <c r="A12" s="63" t="s">
        <v>56</v>
      </c>
      <c r="B12" s="46">
        <v>108</v>
      </c>
      <c r="C12" s="46">
        <v>1</v>
      </c>
      <c r="D12" s="46">
        <v>0</v>
      </c>
      <c r="E12" s="46">
        <v>7</v>
      </c>
      <c r="F12" s="46">
        <v>0</v>
      </c>
      <c r="G12" s="46">
        <v>295</v>
      </c>
      <c r="H12" s="46">
        <v>1</v>
      </c>
    </row>
    <row r="13" spans="1:8" x14ac:dyDescent="0.2">
      <c r="A13" s="63" t="s">
        <v>57</v>
      </c>
      <c r="B13" s="46">
        <v>72</v>
      </c>
      <c r="C13" s="46">
        <v>0</v>
      </c>
      <c r="D13" s="46">
        <v>0</v>
      </c>
      <c r="E13" s="46">
        <v>6</v>
      </c>
      <c r="F13" s="46">
        <v>0</v>
      </c>
      <c r="G13" s="46">
        <v>234</v>
      </c>
      <c r="H13" s="46">
        <v>1</v>
      </c>
    </row>
    <row r="14" spans="1:8" x14ac:dyDescent="0.2">
      <c r="A14" s="63" t="s">
        <v>58</v>
      </c>
      <c r="B14" s="46">
        <v>37</v>
      </c>
      <c r="C14" s="46">
        <v>0</v>
      </c>
      <c r="D14" s="46">
        <v>1</v>
      </c>
      <c r="E14" s="46">
        <v>6</v>
      </c>
      <c r="F14" s="46">
        <v>1</v>
      </c>
      <c r="G14" s="46">
        <v>365</v>
      </c>
      <c r="H14" s="46">
        <v>0</v>
      </c>
    </row>
    <row r="15" spans="1:8" x14ac:dyDescent="0.2">
      <c r="A15" s="63" t="s">
        <v>59</v>
      </c>
      <c r="B15" s="46">
        <v>91</v>
      </c>
      <c r="C15" s="46">
        <v>1</v>
      </c>
      <c r="D15" s="46">
        <v>0</v>
      </c>
      <c r="E15" s="46">
        <v>4</v>
      </c>
      <c r="F15" s="46">
        <v>2</v>
      </c>
      <c r="G15" s="46">
        <v>298</v>
      </c>
      <c r="H15" s="46">
        <v>1</v>
      </c>
    </row>
    <row r="16" spans="1:8" x14ac:dyDescent="0.2">
      <c r="A16" s="63" t="s">
        <v>60</v>
      </c>
      <c r="B16" s="46">
        <v>68</v>
      </c>
      <c r="C16" s="46">
        <v>4</v>
      </c>
      <c r="D16" s="46">
        <v>0</v>
      </c>
      <c r="E16" s="46">
        <v>4</v>
      </c>
      <c r="F16" s="46">
        <v>0</v>
      </c>
      <c r="G16" s="46">
        <v>137</v>
      </c>
      <c r="H16" s="46">
        <v>2</v>
      </c>
    </row>
    <row r="17" spans="1:8" x14ac:dyDescent="0.2">
      <c r="A17" s="63" t="s">
        <v>61</v>
      </c>
      <c r="B17" s="46">
        <v>101</v>
      </c>
      <c r="C17" s="46">
        <v>1</v>
      </c>
      <c r="D17" s="46">
        <v>0</v>
      </c>
      <c r="E17" s="46">
        <v>5</v>
      </c>
      <c r="F17" s="46">
        <v>0</v>
      </c>
      <c r="G17" s="46">
        <v>349</v>
      </c>
      <c r="H17" s="46">
        <v>1</v>
      </c>
    </row>
    <row r="18" spans="1:8" x14ac:dyDescent="0.2">
      <c r="A18" s="63" t="s">
        <v>62</v>
      </c>
      <c r="B18" s="77">
        <v>1168</v>
      </c>
      <c r="C18" s="77">
        <v>4</v>
      </c>
      <c r="D18" s="77">
        <v>6</v>
      </c>
      <c r="E18" s="77">
        <v>38</v>
      </c>
      <c r="F18" s="77">
        <v>16</v>
      </c>
      <c r="G18" s="77">
        <v>2773</v>
      </c>
      <c r="H18" s="77">
        <v>21</v>
      </c>
    </row>
    <row r="19" spans="1:8" x14ac:dyDescent="0.2">
      <c r="A19" s="8" t="s">
        <v>17</v>
      </c>
      <c r="B19" s="16">
        <f t="shared" ref="B19:H19" si="0">SUM(B7:B18)</f>
        <v>1893</v>
      </c>
      <c r="C19" s="39">
        <f t="shared" si="0"/>
        <v>17</v>
      </c>
      <c r="D19" s="16">
        <f t="shared" si="0"/>
        <v>10</v>
      </c>
      <c r="E19" s="16">
        <f t="shared" si="0"/>
        <v>100</v>
      </c>
      <c r="F19" s="16">
        <f t="shared" si="0"/>
        <v>23</v>
      </c>
      <c r="G19" s="16">
        <f t="shared" si="0"/>
        <v>5734</v>
      </c>
      <c r="H19" s="16">
        <f t="shared" si="0"/>
        <v>35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08081-DE58-45AE-985D-D6B9A3AD8A1D}">
  <dimension ref="A1:M19"/>
  <sheetViews>
    <sheetView zoomScaleNormal="100" workbookViewId="0">
      <pane ySplit="6" topLeftCell="A7" activePane="bottomLeft" state="frozen"/>
      <selection activeCell="B27" sqref="B27"/>
      <selection pane="bottomLeft" activeCell="M19" sqref="M19"/>
    </sheetView>
  </sheetViews>
  <sheetFormatPr defaultRowHeight="12.75" x14ac:dyDescent="0.2"/>
  <cols>
    <col min="1" max="1" width="14" bestFit="1" customWidth="1"/>
    <col min="2" max="16" width="7.7109375" customWidth="1"/>
  </cols>
  <sheetData>
    <row r="1" spans="1:13" x14ac:dyDescent="0.2">
      <c r="A1" s="23"/>
      <c r="B1" s="94"/>
      <c r="C1" s="95"/>
      <c r="D1" s="95"/>
      <c r="E1" s="95"/>
      <c r="F1" s="95"/>
      <c r="G1" s="95"/>
      <c r="H1" s="95"/>
      <c r="I1" s="95"/>
      <c r="J1" s="95"/>
      <c r="K1" s="95"/>
      <c r="L1" s="95"/>
      <c r="M1" s="96"/>
    </row>
    <row r="2" spans="1:13" x14ac:dyDescent="0.2">
      <c r="A2" s="24"/>
      <c r="B2" s="91" t="s">
        <v>14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3"/>
    </row>
    <row r="3" spans="1:13" x14ac:dyDescent="0.2">
      <c r="A3" s="26"/>
      <c r="B3" s="97" t="s">
        <v>29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</row>
    <row r="4" spans="1:13" x14ac:dyDescent="0.2">
      <c r="A4" s="27"/>
      <c r="B4" s="100" t="s">
        <v>33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</row>
    <row r="5" spans="1:13" ht="81" customHeight="1" thickBot="1" x14ac:dyDescent="0.25">
      <c r="A5" s="28" t="s">
        <v>6</v>
      </c>
      <c r="B5" s="81" t="s">
        <v>75</v>
      </c>
      <c r="C5" s="81" t="s">
        <v>105</v>
      </c>
      <c r="D5" s="81" t="s">
        <v>83</v>
      </c>
      <c r="E5" s="81" t="s">
        <v>76</v>
      </c>
      <c r="F5" s="81" t="s">
        <v>84</v>
      </c>
      <c r="G5" s="81" t="s">
        <v>85</v>
      </c>
      <c r="H5" s="81" t="s">
        <v>86</v>
      </c>
      <c r="I5" s="81" t="s">
        <v>106</v>
      </c>
      <c r="J5" s="81" t="s">
        <v>77</v>
      </c>
      <c r="K5" s="81" t="s">
        <v>87</v>
      </c>
      <c r="L5" s="81" t="s">
        <v>107</v>
      </c>
      <c r="M5" s="81" t="s">
        <v>78</v>
      </c>
    </row>
    <row r="6" spans="1:13" ht="13.5" thickBot="1" x14ac:dyDescent="0.25">
      <c r="A6" s="11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45"/>
    </row>
    <row r="7" spans="1:13" x14ac:dyDescent="0.2">
      <c r="A7" s="63" t="s">
        <v>51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1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</row>
    <row r="8" spans="1:13" x14ac:dyDescent="0.2">
      <c r="A8" s="63" t="s">
        <v>52</v>
      </c>
      <c r="B8" s="46">
        <v>0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</row>
    <row r="9" spans="1:13" x14ac:dyDescent="0.2">
      <c r="A9" s="63" t="s">
        <v>53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</row>
    <row r="10" spans="1:13" x14ac:dyDescent="0.2">
      <c r="A10" s="63" t="s">
        <v>54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</row>
    <row r="11" spans="1:13" x14ac:dyDescent="0.2">
      <c r="A11" s="63" t="s">
        <v>55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</row>
    <row r="12" spans="1:13" x14ac:dyDescent="0.2">
      <c r="A12" s="63" t="s">
        <v>56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</row>
    <row r="13" spans="1:13" x14ac:dyDescent="0.2">
      <c r="A13" s="63" t="s">
        <v>57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</row>
    <row r="14" spans="1:13" x14ac:dyDescent="0.2">
      <c r="A14" s="63" t="s">
        <v>58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</row>
    <row r="15" spans="1:13" x14ac:dyDescent="0.2">
      <c r="A15" s="63" t="s">
        <v>59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</row>
    <row r="16" spans="1:13" x14ac:dyDescent="0.2">
      <c r="A16" s="63" t="s">
        <v>60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1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</row>
    <row r="17" spans="1:13" x14ac:dyDescent="0.2">
      <c r="A17" s="63" t="s">
        <v>61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76">
        <v>0</v>
      </c>
    </row>
    <row r="18" spans="1:13" x14ac:dyDescent="0.2">
      <c r="A18" s="63" t="s">
        <v>62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  <c r="G18" s="77">
        <v>1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</row>
    <row r="19" spans="1:13" x14ac:dyDescent="0.2">
      <c r="A19" s="8" t="s">
        <v>17</v>
      </c>
      <c r="B19" s="16">
        <f t="shared" ref="B19:M19" si="0">SUM(B7:B18)</f>
        <v>0</v>
      </c>
      <c r="C19" s="39">
        <f t="shared" si="0"/>
        <v>0</v>
      </c>
      <c r="D19" s="16">
        <f t="shared" si="0"/>
        <v>0</v>
      </c>
      <c r="E19" s="16">
        <f t="shared" si="0"/>
        <v>0</v>
      </c>
      <c r="F19" s="16">
        <f t="shared" si="0"/>
        <v>0</v>
      </c>
      <c r="G19" s="16">
        <f t="shared" si="0"/>
        <v>3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zoomScaleNormal="100" workbookViewId="0">
      <pane ySplit="6" topLeftCell="A7" activePane="bottomLeft" state="frozen"/>
      <selection activeCell="B27" sqref="B27"/>
      <selection pane="bottomLeft" activeCell="F19" sqref="F19"/>
    </sheetView>
  </sheetViews>
  <sheetFormatPr defaultRowHeight="12.75" x14ac:dyDescent="0.2"/>
  <cols>
    <col min="1" max="1" width="14" bestFit="1" customWidth="1"/>
    <col min="2" max="9" width="7.7109375" customWidth="1"/>
  </cols>
  <sheetData>
    <row r="1" spans="1:6" x14ac:dyDescent="0.2">
      <c r="A1" s="23"/>
      <c r="B1" s="94"/>
      <c r="C1" s="95"/>
      <c r="D1" s="95"/>
      <c r="E1" s="95"/>
      <c r="F1" s="96"/>
    </row>
    <row r="2" spans="1:6" x14ac:dyDescent="0.2">
      <c r="A2" s="24"/>
      <c r="B2" s="91" t="s">
        <v>14</v>
      </c>
      <c r="C2" s="92"/>
      <c r="D2" s="92"/>
      <c r="E2" s="92"/>
      <c r="F2" s="93"/>
    </row>
    <row r="3" spans="1:6" x14ac:dyDescent="0.2">
      <c r="A3" s="26"/>
      <c r="B3" s="97" t="s">
        <v>29</v>
      </c>
      <c r="C3" s="98"/>
      <c r="D3" s="98"/>
      <c r="E3" s="98"/>
      <c r="F3" s="99"/>
    </row>
    <row r="4" spans="1:6" x14ac:dyDescent="0.2">
      <c r="A4" s="27"/>
      <c r="B4" s="100" t="s">
        <v>33</v>
      </c>
      <c r="C4" s="101"/>
      <c r="D4" s="101"/>
      <c r="E4" s="101"/>
      <c r="F4" s="102"/>
    </row>
    <row r="5" spans="1:6" ht="93" customHeight="1" thickBot="1" x14ac:dyDescent="0.25">
      <c r="A5" s="28" t="s">
        <v>6</v>
      </c>
      <c r="B5" s="81" t="s">
        <v>79</v>
      </c>
      <c r="C5" s="81" t="s">
        <v>88</v>
      </c>
      <c r="D5" s="81" t="s">
        <v>80</v>
      </c>
      <c r="E5" s="81" t="s">
        <v>89</v>
      </c>
      <c r="F5" s="81" t="s">
        <v>90</v>
      </c>
    </row>
    <row r="6" spans="1:6" ht="13.5" thickBot="1" x14ac:dyDescent="0.25">
      <c r="A6" s="11"/>
      <c r="B6" s="34"/>
      <c r="C6" s="34"/>
      <c r="D6" s="34"/>
      <c r="E6" s="34"/>
      <c r="F6" s="45"/>
    </row>
    <row r="7" spans="1:6" x14ac:dyDescent="0.2">
      <c r="A7" s="63" t="s">
        <v>51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</row>
    <row r="8" spans="1:6" x14ac:dyDescent="0.2">
      <c r="A8" s="63" t="s">
        <v>52</v>
      </c>
      <c r="B8" s="46">
        <v>0</v>
      </c>
      <c r="C8" s="46">
        <v>0</v>
      </c>
      <c r="D8" s="46">
        <v>0</v>
      </c>
      <c r="E8" s="46">
        <v>0</v>
      </c>
      <c r="F8" s="46">
        <v>0</v>
      </c>
    </row>
    <row r="9" spans="1:6" x14ac:dyDescent="0.2">
      <c r="A9" s="63" t="s">
        <v>53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</row>
    <row r="10" spans="1:6" x14ac:dyDescent="0.2">
      <c r="A10" s="63" t="s">
        <v>54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</row>
    <row r="11" spans="1:6" x14ac:dyDescent="0.2">
      <c r="A11" s="63" t="s">
        <v>55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</row>
    <row r="12" spans="1:6" x14ac:dyDescent="0.2">
      <c r="A12" s="63" t="s">
        <v>56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</row>
    <row r="13" spans="1:6" x14ac:dyDescent="0.2">
      <c r="A13" s="63" t="s">
        <v>57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</row>
    <row r="14" spans="1:6" x14ac:dyDescent="0.2">
      <c r="A14" s="63" t="s">
        <v>58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</row>
    <row r="15" spans="1:6" x14ac:dyDescent="0.2">
      <c r="A15" s="63" t="s">
        <v>59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</row>
    <row r="16" spans="1:6" x14ac:dyDescent="0.2">
      <c r="A16" s="63" t="s">
        <v>60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</row>
    <row r="17" spans="1:6" x14ac:dyDescent="0.2">
      <c r="A17" s="63" t="s">
        <v>61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</row>
    <row r="18" spans="1:6" x14ac:dyDescent="0.2">
      <c r="A18" s="63" t="s">
        <v>62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</row>
    <row r="19" spans="1:6" x14ac:dyDescent="0.2">
      <c r="A19" s="8" t="s">
        <v>17</v>
      </c>
      <c r="B19" s="16">
        <f t="shared" ref="B19:F19" si="0">SUM(B7:B18)</f>
        <v>0</v>
      </c>
      <c r="C19" s="39">
        <f t="shared" si="0"/>
        <v>0</v>
      </c>
      <c r="D19" s="16">
        <f t="shared" si="0"/>
        <v>0</v>
      </c>
      <c r="E19" s="16">
        <f t="shared" si="0"/>
        <v>0</v>
      </c>
      <c r="F19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2"/>
  <sheetViews>
    <sheetView zoomScaleNormal="100" zoomScaleSheetLayoutView="100" workbookViewId="0">
      <pane ySplit="6" topLeftCell="A7" activePane="bottomLeft" state="frozen"/>
      <selection activeCell="B27" sqref="B27"/>
      <selection pane="bottomLeft" activeCell="J26" sqref="J26"/>
    </sheetView>
  </sheetViews>
  <sheetFormatPr defaultColWidth="9.140625" defaultRowHeight="12.75" x14ac:dyDescent="0.2"/>
  <cols>
    <col min="1" max="1" width="15.140625" style="15" bestFit="1" customWidth="1"/>
    <col min="2" max="5" width="8.7109375" style="15" customWidth="1"/>
    <col min="6" max="9" width="8.7109375" style="31" customWidth="1"/>
    <col min="10" max="14" width="8.7109375" style="9" customWidth="1"/>
    <col min="15" max="16384" width="9.140625" style="9"/>
  </cols>
  <sheetData>
    <row r="1" spans="1:11" x14ac:dyDescent="0.2">
      <c r="A1" s="23"/>
      <c r="B1" s="88"/>
      <c r="C1" s="89"/>
      <c r="D1" s="89"/>
      <c r="E1" s="90"/>
      <c r="F1" s="103" t="s">
        <v>14</v>
      </c>
      <c r="G1" s="103"/>
      <c r="H1" s="103"/>
      <c r="I1" s="103"/>
      <c r="J1" s="94"/>
      <c r="K1" s="96"/>
    </row>
    <row r="2" spans="1:11" s="25" customFormat="1" x14ac:dyDescent="0.2">
      <c r="A2" s="24"/>
      <c r="B2" s="91" t="s">
        <v>14</v>
      </c>
      <c r="C2" s="92"/>
      <c r="D2" s="92"/>
      <c r="E2" s="93"/>
      <c r="F2" s="91" t="s">
        <v>16</v>
      </c>
      <c r="G2" s="92"/>
      <c r="H2" s="92"/>
      <c r="I2" s="93"/>
      <c r="J2" s="91" t="s">
        <v>37</v>
      </c>
      <c r="K2" s="93"/>
    </row>
    <row r="3" spans="1:11" s="25" customFormat="1" x14ac:dyDescent="0.2">
      <c r="A3" s="26"/>
      <c r="B3" s="100" t="s">
        <v>15</v>
      </c>
      <c r="C3" s="101"/>
      <c r="D3" s="101"/>
      <c r="E3" s="102"/>
      <c r="F3" s="100" t="s">
        <v>18</v>
      </c>
      <c r="G3" s="101"/>
      <c r="H3" s="101"/>
      <c r="I3" s="102"/>
      <c r="J3" s="91" t="s">
        <v>38</v>
      </c>
      <c r="K3" s="104"/>
    </row>
    <row r="4" spans="1:11" ht="13.5" customHeight="1" x14ac:dyDescent="0.2">
      <c r="A4" s="27"/>
      <c r="B4" s="1" t="s">
        <v>30</v>
      </c>
      <c r="C4" s="1" t="s">
        <v>1</v>
      </c>
      <c r="D4" s="1" t="s">
        <v>2</v>
      </c>
      <c r="E4" s="1" t="s">
        <v>22</v>
      </c>
      <c r="F4" s="1" t="s">
        <v>31</v>
      </c>
      <c r="G4" s="1" t="s">
        <v>22</v>
      </c>
      <c r="H4" s="1" t="s">
        <v>2</v>
      </c>
      <c r="I4" s="1" t="s">
        <v>1</v>
      </c>
      <c r="J4" s="100" t="s">
        <v>68</v>
      </c>
      <c r="K4" s="102"/>
    </row>
    <row r="5" spans="1:11" s="10" customFormat="1" ht="93" customHeight="1" thickBot="1" x14ac:dyDescent="0.25">
      <c r="A5" s="28" t="s">
        <v>6</v>
      </c>
      <c r="B5" s="6" t="s">
        <v>81</v>
      </c>
      <c r="C5" s="6" t="s">
        <v>63</v>
      </c>
      <c r="D5" s="6" t="s">
        <v>64</v>
      </c>
      <c r="E5" s="6" t="s">
        <v>23</v>
      </c>
      <c r="F5" s="6" t="s">
        <v>65</v>
      </c>
      <c r="G5" s="6" t="s">
        <v>66</v>
      </c>
      <c r="H5" s="6" t="s">
        <v>19</v>
      </c>
      <c r="I5" s="6" t="s">
        <v>67</v>
      </c>
      <c r="J5" s="4" t="s">
        <v>39</v>
      </c>
      <c r="K5" s="4" t="s">
        <v>40</v>
      </c>
    </row>
    <row r="6" spans="1:11" s="14" customFormat="1" ht="13.5" thickBot="1" x14ac:dyDescent="0.25">
      <c r="A6" s="11"/>
      <c r="B6" s="34"/>
      <c r="C6" s="34"/>
      <c r="D6" s="34"/>
      <c r="E6" s="34"/>
      <c r="F6" s="12"/>
      <c r="G6" s="12"/>
      <c r="H6" s="12"/>
      <c r="I6" s="12"/>
      <c r="J6" s="12"/>
      <c r="K6" s="13"/>
    </row>
    <row r="7" spans="1:11" s="14" customFormat="1" x14ac:dyDescent="0.2">
      <c r="A7" s="63" t="s">
        <v>51</v>
      </c>
      <c r="B7" s="75">
        <v>12</v>
      </c>
      <c r="C7" s="75">
        <v>90</v>
      </c>
      <c r="D7" s="75">
        <v>193</v>
      </c>
      <c r="E7" s="75">
        <v>2</v>
      </c>
      <c r="F7" s="75">
        <v>10</v>
      </c>
      <c r="G7" s="75">
        <v>18</v>
      </c>
      <c r="H7" s="75">
        <v>206</v>
      </c>
      <c r="I7" s="75">
        <v>58</v>
      </c>
      <c r="J7" s="29">
        <v>197</v>
      </c>
      <c r="K7" s="18">
        <v>68</v>
      </c>
    </row>
    <row r="8" spans="1:11" s="14" customFormat="1" x14ac:dyDescent="0.2">
      <c r="A8" s="63" t="s">
        <v>52</v>
      </c>
      <c r="B8" s="46">
        <v>15</v>
      </c>
      <c r="C8" s="46">
        <v>60</v>
      </c>
      <c r="D8" s="46">
        <v>205</v>
      </c>
      <c r="E8" s="46">
        <v>5</v>
      </c>
      <c r="F8" s="46">
        <v>7</v>
      </c>
      <c r="G8" s="46">
        <v>13</v>
      </c>
      <c r="H8" s="46">
        <v>223</v>
      </c>
      <c r="I8" s="46">
        <v>35</v>
      </c>
      <c r="J8" s="59">
        <v>192</v>
      </c>
      <c r="K8" s="22">
        <v>66</v>
      </c>
    </row>
    <row r="9" spans="1:11" s="14" customFormat="1" x14ac:dyDescent="0.2">
      <c r="A9" s="63" t="s">
        <v>53</v>
      </c>
      <c r="B9" s="46">
        <v>11</v>
      </c>
      <c r="C9" s="46">
        <v>57</v>
      </c>
      <c r="D9" s="46">
        <v>234</v>
      </c>
      <c r="E9" s="46">
        <v>6</v>
      </c>
      <c r="F9" s="46">
        <v>9</v>
      </c>
      <c r="G9" s="46">
        <v>8</v>
      </c>
      <c r="H9" s="46">
        <v>248</v>
      </c>
      <c r="I9" s="46">
        <v>36</v>
      </c>
      <c r="J9" s="59">
        <v>201</v>
      </c>
      <c r="K9" s="22">
        <v>86</v>
      </c>
    </row>
    <row r="10" spans="1:11" s="14" customFormat="1" x14ac:dyDescent="0.2">
      <c r="A10" s="63" t="s">
        <v>54</v>
      </c>
      <c r="B10" s="46">
        <v>5</v>
      </c>
      <c r="C10" s="46">
        <v>22</v>
      </c>
      <c r="D10" s="46">
        <v>187</v>
      </c>
      <c r="E10" s="46">
        <v>3</v>
      </c>
      <c r="F10" s="46">
        <v>11</v>
      </c>
      <c r="G10" s="46">
        <v>6</v>
      </c>
      <c r="H10" s="46">
        <v>188</v>
      </c>
      <c r="I10" s="46">
        <v>8</v>
      </c>
      <c r="J10" s="59">
        <v>151</v>
      </c>
      <c r="K10" s="22">
        <v>44</v>
      </c>
    </row>
    <row r="11" spans="1:11" s="14" customFormat="1" x14ac:dyDescent="0.2">
      <c r="A11" s="63" t="s">
        <v>55</v>
      </c>
      <c r="B11" s="46">
        <v>18</v>
      </c>
      <c r="C11" s="46">
        <v>64</v>
      </c>
      <c r="D11" s="46">
        <v>371</v>
      </c>
      <c r="E11" s="46">
        <v>19</v>
      </c>
      <c r="F11" s="46">
        <v>12</v>
      </c>
      <c r="G11" s="46">
        <v>26</v>
      </c>
      <c r="H11" s="46">
        <v>381</v>
      </c>
      <c r="I11" s="46">
        <v>41</v>
      </c>
      <c r="J11" s="59">
        <v>317</v>
      </c>
      <c r="K11" s="22">
        <v>115</v>
      </c>
    </row>
    <row r="12" spans="1:11" s="14" customFormat="1" x14ac:dyDescent="0.2">
      <c r="A12" s="63" t="s">
        <v>56</v>
      </c>
      <c r="B12" s="46">
        <v>17</v>
      </c>
      <c r="C12" s="46">
        <v>113</v>
      </c>
      <c r="D12" s="46">
        <v>283</v>
      </c>
      <c r="E12" s="46">
        <v>4</v>
      </c>
      <c r="F12" s="46">
        <v>6</v>
      </c>
      <c r="G12" s="46">
        <v>18</v>
      </c>
      <c r="H12" s="46">
        <v>305</v>
      </c>
      <c r="I12" s="46">
        <v>76</v>
      </c>
      <c r="J12" s="59">
        <v>274</v>
      </c>
      <c r="K12" s="22">
        <v>102</v>
      </c>
    </row>
    <row r="13" spans="1:11" s="14" customFormat="1" x14ac:dyDescent="0.2">
      <c r="A13" s="63" t="s">
        <v>57</v>
      </c>
      <c r="B13" s="46">
        <v>13</v>
      </c>
      <c r="C13" s="46">
        <v>83</v>
      </c>
      <c r="D13" s="46">
        <v>213</v>
      </c>
      <c r="E13" s="46">
        <v>1</v>
      </c>
      <c r="F13" s="46">
        <v>13</v>
      </c>
      <c r="G13" s="46">
        <v>11</v>
      </c>
      <c r="H13" s="46">
        <v>231</v>
      </c>
      <c r="I13" s="46">
        <v>56</v>
      </c>
      <c r="J13" s="59">
        <v>208</v>
      </c>
      <c r="K13" s="22">
        <v>89</v>
      </c>
    </row>
    <row r="14" spans="1:11" s="14" customFormat="1" x14ac:dyDescent="0.2">
      <c r="A14" s="63" t="s">
        <v>58</v>
      </c>
      <c r="B14" s="46">
        <v>9</v>
      </c>
      <c r="C14" s="46">
        <v>61</v>
      </c>
      <c r="D14" s="46">
        <v>329</v>
      </c>
      <c r="E14" s="46">
        <v>6</v>
      </c>
      <c r="F14" s="46">
        <v>9</v>
      </c>
      <c r="G14" s="46">
        <v>15</v>
      </c>
      <c r="H14" s="46">
        <v>349</v>
      </c>
      <c r="I14" s="46">
        <v>30</v>
      </c>
      <c r="J14" s="59">
        <v>275</v>
      </c>
      <c r="K14" s="22">
        <v>100</v>
      </c>
    </row>
    <row r="15" spans="1:11" s="14" customFormat="1" x14ac:dyDescent="0.2">
      <c r="A15" s="63" t="s">
        <v>59</v>
      </c>
      <c r="B15" s="46">
        <v>7</v>
      </c>
      <c r="C15" s="46">
        <v>105</v>
      </c>
      <c r="D15" s="46">
        <v>266</v>
      </c>
      <c r="E15" s="46">
        <v>11</v>
      </c>
      <c r="F15" s="46">
        <v>6</v>
      </c>
      <c r="G15" s="46">
        <v>8</v>
      </c>
      <c r="H15" s="46">
        <v>301</v>
      </c>
      <c r="I15" s="46">
        <v>67</v>
      </c>
      <c r="J15" s="59">
        <v>265</v>
      </c>
      <c r="K15" s="22">
        <v>75</v>
      </c>
    </row>
    <row r="16" spans="1:11" s="14" customFormat="1" x14ac:dyDescent="0.2">
      <c r="A16" s="63" t="s">
        <v>60</v>
      </c>
      <c r="B16" s="46">
        <v>7</v>
      </c>
      <c r="C16" s="46">
        <v>71</v>
      </c>
      <c r="D16" s="46">
        <v>131</v>
      </c>
      <c r="E16" s="46">
        <v>9</v>
      </c>
      <c r="F16" s="46">
        <v>6</v>
      </c>
      <c r="G16" s="46">
        <v>15</v>
      </c>
      <c r="H16" s="46">
        <v>148</v>
      </c>
      <c r="I16" s="46">
        <v>47</v>
      </c>
      <c r="J16" s="59">
        <v>158</v>
      </c>
      <c r="K16" s="22">
        <v>40</v>
      </c>
    </row>
    <row r="17" spans="1:11" s="14" customFormat="1" x14ac:dyDescent="0.2">
      <c r="A17" s="63" t="s">
        <v>61</v>
      </c>
      <c r="B17" s="76">
        <v>21</v>
      </c>
      <c r="C17" s="76">
        <v>113</v>
      </c>
      <c r="D17" s="76">
        <v>306</v>
      </c>
      <c r="E17" s="76">
        <v>6</v>
      </c>
      <c r="F17" s="76">
        <v>15</v>
      </c>
      <c r="G17" s="76">
        <v>10</v>
      </c>
      <c r="H17" s="76">
        <v>328</v>
      </c>
      <c r="I17" s="76">
        <v>88</v>
      </c>
      <c r="J17" s="66">
        <v>314</v>
      </c>
      <c r="K17" s="20">
        <v>90</v>
      </c>
    </row>
    <row r="18" spans="1:11" s="14" customFormat="1" x14ac:dyDescent="0.2">
      <c r="A18" s="63" t="s">
        <v>62</v>
      </c>
      <c r="B18" s="77">
        <v>114</v>
      </c>
      <c r="C18" s="77">
        <v>1139</v>
      </c>
      <c r="D18" s="77">
        <v>2732</v>
      </c>
      <c r="E18" s="77">
        <v>39</v>
      </c>
      <c r="F18" s="77">
        <v>48</v>
      </c>
      <c r="G18" s="77">
        <v>108</v>
      </c>
      <c r="H18" s="77">
        <v>2900</v>
      </c>
      <c r="I18" s="77">
        <v>928</v>
      </c>
      <c r="J18" s="60">
        <v>2736</v>
      </c>
      <c r="K18" s="61">
        <v>994</v>
      </c>
    </row>
    <row r="19" spans="1:11" s="14" customFormat="1" x14ac:dyDescent="0.2">
      <c r="A19" s="8" t="s">
        <v>17</v>
      </c>
      <c r="B19" s="16">
        <f t="shared" ref="B19:I19" si="0">SUM(B7:B18)</f>
        <v>249</v>
      </c>
      <c r="C19" s="39">
        <f t="shared" si="0"/>
        <v>1978</v>
      </c>
      <c r="D19" s="39">
        <f t="shared" si="0"/>
        <v>5450</v>
      </c>
      <c r="E19" s="16">
        <f t="shared" si="0"/>
        <v>111</v>
      </c>
      <c r="F19" s="16">
        <f t="shared" si="0"/>
        <v>152</v>
      </c>
      <c r="G19" s="16">
        <f t="shared" si="0"/>
        <v>256</v>
      </c>
      <c r="H19" s="16">
        <f t="shared" si="0"/>
        <v>5808</v>
      </c>
      <c r="I19" s="16">
        <f t="shared" si="0"/>
        <v>1470</v>
      </c>
      <c r="J19" s="16">
        <f>SUM(J7:J18)</f>
        <v>5288</v>
      </c>
      <c r="K19" s="16">
        <f>SUM(K7:K18)</f>
        <v>1869</v>
      </c>
    </row>
    <row r="20" spans="1:11" s="14" customFormat="1" x14ac:dyDescent="0.2">
      <c r="A20" s="9"/>
      <c r="B20" s="15"/>
      <c r="C20" s="15"/>
      <c r="D20" s="15"/>
      <c r="E20" s="15"/>
      <c r="F20" s="31"/>
      <c r="G20" s="31"/>
      <c r="H20" s="31"/>
      <c r="I20" s="31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31"/>
      <c r="G21" s="31"/>
      <c r="H21" s="31"/>
      <c r="I21" s="31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31"/>
      <c r="G22" s="31"/>
      <c r="H22" s="31"/>
      <c r="I22" s="31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31"/>
      <c r="G23" s="31" t="s">
        <v>110</v>
      </c>
      <c r="H23" s="31"/>
      <c r="I23" s="31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31"/>
      <c r="G24" s="31"/>
      <c r="H24" s="31"/>
      <c r="I24" s="31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31"/>
      <c r="G25" s="31"/>
      <c r="H25" s="31"/>
      <c r="I25" s="31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31"/>
      <c r="G26" s="31"/>
      <c r="H26" s="31"/>
      <c r="I26" s="31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31"/>
      <c r="G27" s="31"/>
      <c r="H27" s="31"/>
      <c r="I27" s="31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31"/>
      <c r="G28" s="31"/>
      <c r="H28" s="31"/>
      <c r="I28" s="31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31"/>
      <c r="G29" s="31"/>
      <c r="H29" s="31"/>
      <c r="I29" s="31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31"/>
      <c r="G30" s="31"/>
      <c r="H30" s="31"/>
      <c r="I30" s="31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31"/>
      <c r="G31" s="31"/>
      <c r="H31" s="31"/>
      <c r="I31" s="31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31"/>
      <c r="G32" s="31"/>
      <c r="H32" s="31"/>
      <c r="I32" s="31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31"/>
      <c r="G33" s="31"/>
      <c r="H33" s="31"/>
      <c r="I33" s="31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31"/>
      <c r="G34" s="31"/>
      <c r="H34" s="31"/>
      <c r="I34" s="31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31"/>
      <c r="G35" s="31"/>
      <c r="H35" s="31"/>
      <c r="I35" s="31"/>
      <c r="J35" s="9"/>
      <c r="K35" s="9"/>
    </row>
    <row r="36" spans="1:11" s="14" customFormat="1" ht="14.45" customHeight="1" x14ac:dyDescent="0.2">
      <c r="A36" s="15"/>
      <c r="B36" s="15"/>
      <c r="C36" s="15"/>
      <c r="D36" s="15"/>
      <c r="E36" s="15"/>
      <c r="F36" s="31"/>
      <c r="G36" s="31"/>
      <c r="H36" s="31"/>
      <c r="I36" s="31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31"/>
      <c r="G37" s="31"/>
      <c r="H37" s="31"/>
      <c r="I37" s="31"/>
      <c r="J37" s="9"/>
      <c r="K37" s="9"/>
    </row>
    <row r="38" spans="1:11" s="30" customFormat="1" x14ac:dyDescent="0.2">
      <c r="A38" s="15"/>
      <c r="B38" s="15"/>
      <c r="C38" s="15"/>
      <c r="D38" s="15"/>
      <c r="E38" s="15"/>
      <c r="F38" s="31"/>
      <c r="G38" s="31"/>
      <c r="H38" s="31"/>
      <c r="I38" s="31"/>
      <c r="J38" s="9"/>
      <c r="K38" s="9"/>
    </row>
    <row r="39" spans="1:11" s="30" customFormat="1" x14ac:dyDescent="0.2">
      <c r="A39" s="15"/>
      <c r="B39" s="15"/>
      <c r="C39" s="15"/>
      <c r="D39" s="15"/>
      <c r="E39" s="15"/>
      <c r="F39" s="31"/>
      <c r="G39" s="31"/>
      <c r="H39" s="31"/>
      <c r="I39" s="31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31"/>
      <c r="G40" s="31"/>
      <c r="H40" s="31"/>
      <c r="I40" s="31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31"/>
      <c r="G41" s="31"/>
      <c r="H41" s="31"/>
      <c r="I41" s="31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31"/>
      <c r="G42" s="31"/>
      <c r="H42" s="31"/>
      <c r="I42" s="31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31"/>
      <c r="G43" s="31"/>
      <c r="H43" s="31"/>
      <c r="I43" s="31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31"/>
      <c r="G44" s="31"/>
      <c r="H44" s="31"/>
      <c r="I44" s="31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31"/>
      <c r="G45" s="31"/>
      <c r="H45" s="31"/>
      <c r="I45" s="31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31"/>
      <c r="G46" s="31"/>
      <c r="H46" s="31"/>
      <c r="I46" s="31"/>
      <c r="J46" s="9"/>
      <c r="K46" s="9"/>
    </row>
    <row r="47" spans="1:11" s="14" customFormat="1" ht="14.45" customHeight="1" x14ac:dyDescent="0.2">
      <c r="A47" s="15"/>
      <c r="B47" s="15"/>
      <c r="C47" s="15"/>
      <c r="D47" s="15"/>
      <c r="E47" s="15"/>
      <c r="F47" s="31"/>
      <c r="G47" s="31"/>
      <c r="H47" s="31"/>
      <c r="I47" s="31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31"/>
      <c r="G48" s="31"/>
      <c r="H48" s="31"/>
      <c r="I48" s="31"/>
      <c r="J48" s="9"/>
      <c r="K48" s="9"/>
    </row>
    <row r="49" spans="1:11" s="30" customFormat="1" x14ac:dyDescent="0.2">
      <c r="A49" s="15"/>
      <c r="B49" s="15"/>
      <c r="C49" s="15"/>
      <c r="D49" s="15"/>
      <c r="E49" s="15"/>
      <c r="F49" s="31"/>
      <c r="G49" s="31"/>
      <c r="H49" s="31"/>
      <c r="I49" s="31"/>
      <c r="J49" s="9"/>
      <c r="K49" s="9"/>
    </row>
    <row r="50" spans="1:11" s="30" customFormat="1" x14ac:dyDescent="0.2">
      <c r="A50" s="15"/>
      <c r="B50" s="15"/>
      <c r="C50" s="15"/>
      <c r="D50" s="15"/>
      <c r="E50" s="15"/>
      <c r="F50" s="31"/>
      <c r="G50" s="31"/>
      <c r="H50" s="31"/>
      <c r="I50" s="31"/>
      <c r="J50" s="9"/>
      <c r="K50" s="9"/>
    </row>
    <row r="51" spans="1:11" s="30" customFormat="1" x14ac:dyDescent="0.2">
      <c r="A51" s="15"/>
      <c r="B51" s="15"/>
      <c r="C51" s="15"/>
      <c r="D51" s="15"/>
      <c r="E51" s="15"/>
      <c r="F51" s="31"/>
      <c r="G51" s="31"/>
      <c r="H51" s="31"/>
      <c r="I51" s="31"/>
      <c r="J51" s="9"/>
      <c r="K51" s="9"/>
    </row>
    <row r="52" spans="1:11" s="30" customFormat="1" x14ac:dyDescent="0.2">
      <c r="A52" s="15"/>
      <c r="B52" s="15"/>
      <c r="C52" s="15"/>
      <c r="D52" s="15"/>
      <c r="E52" s="15"/>
      <c r="F52" s="31"/>
      <c r="G52" s="31"/>
      <c r="H52" s="31"/>
      <c r="I52" s="31"/>
      <c r="J52" s="9"/>
      <c r="K52" s="9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zoomScaleNormal="100" zoomScaleSheetLayoutView="100" workbookViewId="0">
      <pane ySplit="6" topLeftCell="A7" activePane="bottomLeft" state="frozen"/>
      <selection activeCell="B27" sqref="B27"/>
      <selection pane="bottomLeft" activeCell="F24" sqref="F24"/>
    </sheetView>
  </sheetViews>
  <sheetFormatPr defaultColWidth="9.140625" defaultRowHeight="12.75" x14ac:dyDescent="0.2"/>
  <cols>
    <col min="1" max="1" width="15.28515625" style="15" customWidth="1"/>
    <col min="2" max="9" width="8.7109375" style="9" customWidth="1"/>
    <col min="10" max="16384" width="9.140625" style="9"/>
  </cols>
  <sheetData>
    <row r="1" spans="1:9" x14ac:dyDescent="0.2">
      <c r="A1" s="35"/>
      <c r="B1" s="88"/>
      <c r="C1" s="89"/>
      <c r="D1" s="89"/>
      <c r="E1" s="89"/>
      <c r="F1" s="90"/>
      <c r="G1" s="89"/>
      <c r="H1" s="89"/>
      <c r="I1" s="90"/>
    </row>
    <row r="2" spans="1:9" x14ac:dyDescent="0.2">
      <c r="A2" s="37"/>
      <c r="B2" s="91" t="s">
        <v>4</v>
      </c>
      <c r="C2" s="92"/>
      <c r="D2" s="92"/>
      <c r="E2" s="92"/>
      <c r="F2" s="93"/>
      <c r="G2" s="101" t="s">
        <v>103</v>
      </c>
      <c r="H2" s="101"/>
      <c r="I2" s="102"/>
    </row>
    <row r="3" spans="1:9" x14ac:dyDescent="0.2">
      <c r="A3" s="26"/>
      <c r="B3" s="91" t="s">
        <v>5</v>
      </c>
      <c r="C3" s="92"/>
      <c r="D3" s="92"/>
      <c r="E3" s="92"/>
      <c r="F3" s="93"/>
      <c r="G3" s="62" t="s">
        <v>82</v>
      </c>
      <c r="H3" s="44" t="s">
        <v>44</v>
      </c>
      <c r="I3" s="44" t="s">
        <v>7</v>
      </c>
    </row>
    <row r="4" spans="1:9" x14ac:dyDescent="0.2">
      <c r="A4" s="27"/>
      <c r="B4" s="105"/>
      <c r="C4" s="106"/>
      <c r="D4" s="106"/>
      <c r="E4" s="106"/>
      <c r="F4" s="107"/>
      <c r="G4" s="1" t="s">
        <v>2</v>
      </c>
      <c r="H4" s="1" t="s">
        <v>2</v>
      </c>
      <c r="I4" s="1" t="s">
        <v>2</v>
      </c>
    </row>
    <row r="5" spans="1:9" ht="93" customHeight="1" thickBot="1" x14ac:dyDescent="0.25">
      <c r="A5" s="28" t="s">
        <v>6</v>
      </c>
      <c r="B5" s="6" t="s">
        <v>8</v>
      </c>
      <c r="C5" s="6" t="s">
        <v>9</v>
      </c>
      <c r="D5" s="6" t="s">
        <v>11</v>
      </c>
      <c r="E5" s="6" t="s">
        <v>12</v>
      </c>
      <c r="F5" s="3" t="s">
        <v>10</v>
      </c>
      <c r="G5" s="3" t="s">
        <v>26</v>
      </c>
      <c r="H5" s="4" t="s">
        <v>69</v>
      </c>
      <c r="I5" s="4" t="s">
        <v>27</v>
      </c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2">
      <c r="A7" s="63" t="s">
        <v>51</v>
      </c>
      <c r="B7" s="17">
        <v>759</v>
      </c>
      <c r="C7" s="22">
        <v>76</v>
      </c>
      <c r="D7" s="41">
        <f t="shared" ref="D7:D17" si="0">IF(C7&lt;&gt;0,C7+B7,"")</f>
        <v>835</v>
      </c>
      <c r="E7" s="18">
        <v>306</v>
      </c>
      <c r="F7" s="19">
        <f t="shared" ref="F7:F17" si="1">IF(E7&lt;&gt;0,E7/D7,"")</f>
        <v>0.3664670658682635</v>
      </c>
      <c r="G7" s="73">
        <v>253</v>
      </c>
      <c r="H7" s="21">
        <v>262</v>
      </c>
      <c r="I7" s="21">
        <v>253</v>
      </c>
    </row>
    <row r="8" spans="1:9" x14ac:dyDescent="0.2">
      <c r="A8" s="63" t="s">
        <v>52</v>
      </c>
      <c r="B8" s="21">
        <v>790</v>
      </c>
      <c r="C8" s="22">
        <v>88</v>
      </c>
      <c r="D8" s="42">
        <f t="shared" si="0"/>
        <v>878</v>
      </c>
      <c r="E8" s="22">
        <v>289</v>
      </c>
      <c r="F8" s="19">
        <f t="shared" si="1"/>
        <v>0.32915717539863326</v>
      </c>
      <c r="G8" s="74">
        <v>259</v>
      </c>
      <c r="H8" s="21">
        <v>264</v>
      </c>
      <c r="I8" s="21">
        <v>257</v>
      </c>
    </row>
    <row r="9" spans="1:9" x14ac:dyDescent="0.2">
      <c r="A9" s="63" t="s">
        <v>53</v>
      </c>
      <c r="B9" s="21">
        <v>472</v>
      </c>
      <c r="C9" s="22">
        <v>69</v>
      </c>
      <c r="D9" s="42">
        <f t="shared" si="0"/>
        <v>541</v>
      </c>
      <c r="E9" s="22">
        <v>310</v>
      </c>
      <c r="F9" s="19">
        <f t="shared" si="1"/>
        <v>0.57301293900184846</v>
      </c>
      <c r="G9" s="74">
        <v>279</v>
      </c>
      <c r="H9" s="21">
        <v>273</v>
      </c>
      <c r="I9" s="21">
        <v>276</v>
      </c>
    </row>
    <row r="10" spans="1:9" x14ac:dyDescent="0.2">
      <c r="A10" s="63" t="s">
        <v>54</v>
      </c>
      <c r="B10" s="21">
        <v>522</v>
      </c>
      <c r="C10" s="22">
        <v>44</v>
      </c>
      <c r="D10" s="42">
        <f t="shared" si="0"/>
        <v>566</v>
      </c>
      <c r="E10" s="22">
        <v>218</v>
      </c>
      <c r="F10" s="19">
        <f t="shared" si="1"/>
        <v>0.38515901060070673</v>
      </c>
      <c r="G10" s="74">
        <v>193</v>
      </c>
      <c r="H10" s="21">
        <v>202</v>
      </c>
      <c r="I10" s="21">
        <v>200</v>
      </c>
    </row>
    <row r="11" spans="1:9" x14ac:dyDescent="0.2">
      <c r="A11" s="63" t="s">
        <v>55</v>
      </c>
      <c r="B11" s="21">
        <v>800</v>
      </c>
      <c r="C11" s="22">
        <v>104</v>
      </c>
      <c r="D11" s="42">
        <f t="shared" si="0"/>
        <v>904</v>
      </c>
      <c r="E11" s="22">
        <v>480</v>
      </c>
      <c r="F11" s="19">
        <f t="shared" si="1"/>
        <v>0.53097345132743368</v>
      </c>
      <c r="G11" s="74">
        <v>423</v>
      </c>
      <c r="H11" s="21">
        <v>430</v>
      </c>
      <c r="I11" s="21">
        <v>426</v>
      </c>
    </row>
    <row r="12" spans="1:9" x14ac:dyDescent="0.2">
      <c r="A12" s="63" t="s">
        <v>56</v>
      </c>
      <c r="B12" s="21">
        <v>1297</v>
      </c>
      <c r="C12" s="22">
        <v>221</v>
      </c>
      <c r="D12" s="42">
        <f t="shared" si="0"/>
        <v>1518</v>
      </c>
      <c r="E12" s="22">
        <v>426</v>
      </c>
      <c r="F12" s="19">
        <f t="shared" si="1"/>
        <v>0.28063241106719367</v>
      </c>
      <c r="G12" s="74">
        <v>368</v>
      </c>
      <c r="H12" s="21">
        <v>366</v>
      </c>
      <c r="I12" s="21">
        <v>372</v>
      </c>
    </row>
    <row r="13" spans="1:9" x14ac:dyDescent="0.2">
      <c r="A13" s="63" t="s">
        <v>57</v>
      </c>
      <c r="B13" s="21">
        <v>800</v>
      </c>
      <c r="C13" s="22">
        <v>83</v>
      </c>
      <c r="D13" s="42">
        <f t="shared" si="0"/>
        <v>883</v>
      </c>
      <c r="E13" s="22">
        <v>319</v>
      </c>
      <c r="F13" s="19">
        <f t="shared" si="1"/>
        <v>0.36126840317100795</v>
      </c>
      <c r="G13" s="74">
        <v>268</v>
      </c>
      <c r="H13" s="21">
        <v>272</v>
      </c>
      <c r="I13" s="21">
        <v>275</v>
      </c>
    </row>
    <row r="14" spans="1:9" x14ac:dyDescent="0.2">
      <c r="A14" s="63" t="s">
        <v>58</v>
      </c>
      <c r="B14" s="21">
        <v>1207</v>
      </c>
      <c r="C14" s="22">
        <v>98</v>
      </c>
      <c r="D14" s="42">
        <f t="shared" si="0"/>
        <v>1305</v>
      </c>
      <c r="E14" s="22">
        <v>415</v>
      </c>
      <c r="F14" s="19">
        <f t="shared" si="1"/>
        <v>0.31800766283524906</v>
      </c>
      <c r="G14" s="74">
        <v>371</v>
      </c>
      <c r="H14" s="21">
        <v>377</v>
      </c>
      <c r="I14" s="21">
        <v>375</v>
      </c>
    </row>
    <row r="15" spans="1:9" x14ac:dyDescent="0.2">
      <c r="A15" s="63" t="s">
        <v>109</v>
      </c>
      <c r="B15" s="21">
        <v>992</v>
      </c>
      <c r="C15" s="22">
        <v>125</v>
      </c>
      <c r="D15" s="42">
        <f t="shared" si="0"/>
        <v>1117</v>
      </c>
      <c r="E15" s="22">
        <v>401</v>
      </c>
      <c r="F15" s="19">
        <f t="shared" si="1"/>
        <v>0.35899731423455683</v>
      </c>
      <c r="G15" s="74">
        <v>351</v>
      </c>
      <c r="H15" s="21">
        <v>355</v>
      </c>
      <c r="I15" s="21">
        <v>346</v>
      </c>
    </row>
    <row r="16" spans="1:9" x14ac:dyDescent="0.2">
      <c r="A16" s="63" t="s">
        <v>60</v>
      </c>
      <c r="B16" s="21">
        <v>546</v>
      </c>
      <c r="C16" s="22">
        <v>67</v>
      </c>
      <c r="D16" s="42">
        <f t="shared" si="0"/>
        <v>613</v>
      </c>
      <c r="E16" s="22">
        <v>219</v>
      </c>
      <c r="F16" s="19">
        <f t="shared" si="1"/>
        <v>0.35725938009787928</v>
      </c>
      <c r="G16" s="74">
        <v>190</v>
      </c>
      <c r="H16" s="21">
        <v>196</v>
      </c>
      <c r="I16" s="21">
        <v>199</v>
      </c>
    </row>
    <row r="17" spans="1:9" x14ac:dyDescent="0.2">
      <c r="A17" s="63" t="s">
        <v>61</v>
      </c>
      <c r="B17" s="67">
        <v>1145</v>
      </c>
      <c r="C17" s="67">
        <v>146</v>
      </c>
      <c r="D17" s="42">
        <f t="shared" si="0"/>
        <v>1291</v>
      </c>
      <c r="E17" s="67">
        <v>459</v>
      </c>
      <c r="F17" s="69">
        <f t="shared" si="1"/>
        <v>0.35553834237025561</v>
      </c>
      <c r="G17" s="67">
        <v>392</v>
      </c>
      <c r="H17" s="67">
        <v>397</v>
      </c>
      <c r="I17" s="71">
        <v>396</v>
      </c>
    </row>
    <row r="18" spans="1:9" x14ac:dyDescent="0.2">
      <c r="A18" s="63" t="s">
        <v>62</v>
      </c>
      <c r="B18" s="112"/>
      <c r="C18" s="113">
        <v>278</v>
      </c>
      <c r="D18" s="114">
        <v>278</v>
      </c>
      <c r="E18" s="68">
        <v>4082</v>
      </c>
      <c r="F18" s="116"/>
      <c r="G18" s="70">
        <v>3449</v>
      </c>
      <c r="H18" s="70">
        <v>3546</v>
      </c>
      <c r="I18" s="72">
        <v>3477</v>
      </c>
    </row>
    <row r="19" spans="1:9" x14ac:dyDescent="0.2">
      <c r="A19" s="8" t="s">
        <v>0</v>
      </c>
      <c r="B19" s="16">
        <f t="shared" ref="B19:I19" si="2">SUM(B7:B18)</f>
        <v>9330</v>
      </c>
      <c r="C19" s="16">
        <f t="shared" si="2"/>
        <v>1399</v>
      </c>
      <c r="D19" s="16">
        <f t="shared" si="2"/>
        <v>10729</v>
      </c>
      <c r="E19" s="115">
        <f t="shared" si="2"/>
        <v>7924</v>
      </c>
      <c r="F19" s="117" t="s">
        <v>111</v>
      </c>
      <c r="G19" s="39">
        <f t="shared" si="2"/>
        <v>6796</v>
      </c>
      <c r="H19" s="16">
        <f t="shared" si="2"/>
        <v>6940</v>
      </c>
      <c r="I19" s="16">
        <f t="shared" si="2"/>
        <v>6852</v>
      </c>
    </row>
    <row r="20" spans="1:9" x14ac:dyDescent="0.2">
      <c r="B20" s="36"/>
      <c r="C20" s="36"/>
      <c r="D20" s="36"/>
      <c r="F20" s="117"/>
    </row>
    <row r="21" spans="1:9" x14ac:dyDescent="0.2">
      <c r="B21" s="14"/>
      <c r="C21" s="14"/>
      <c r="D21" s="14"/>
      <c r="E21" s="14"/>
      <c r="F21" s="14"/>
    </row>
    <row r="22" spans="1:9" x14ac:dyDescent="0.2">
      <c r="B22" s="14"/>
      <c r="C22" s="14"/>
      <c r="D22" s="14"/>
      <c r="E22" s="14"/>
      <c r="F22" s="14"/>
    </row>
    <row r="23" spans="1:9" x14ac:dyDescent="0.2">
      <c r="B23" s="14"/>
      <c r="C23" s="14"/>
      <c r="D23" s="14"/>
      <c r="E23" s="14"/>
      <c r="F23" s="14"/>
    </row>
    <row r="24" spans="1:9" x14ac:dyDescent="0.2">
      <c r="F24" s="14"/>
    </row>
  </sheetData>
  <sheetProtection selectLockedCells="1"/>
  <mergeCells count="6">
    <mergeCell ref="B4:F4"/>
    <mergeCell ref="B3:F3"/>
    <mergeCell ref="B1:F1"/>
    <mergeCell ref="B2:F2"/>
    <mergeCell ref="G1:I1"/>
    <mergeCell ref="G2:I2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9"/>
  <sheetViews>
    <sheetView zoomScaleNormal="100" zoomScaleSheetLayoutView="100" workbookViewId="0">
      <pane ySplit="6" topLeftCell="A7" activePane="bottomLeft" state="frozen"/>
      <selection activeCell="B27" sqref="B27"/>
      <selection pane="bottomLeft" activeCell="F29" sqref="F29"/>
    </sheetView>
  </sheetViews>
  <sheetFormatPr defaultColWidth="9.140625" defaultRowHeight="12.75" x14ac:dyDescent="0.2"/>
  <cols>
    <col min="1" max="1" width="15.140625" style="15" customWidth="1"/>
    <col min="2" max="4" width="8.7109375" style="15" customWidth="1"/>
    <col min="5" max="5" width="12.140625" style="9" bestFit="1" customWidth="1"/>
    <col min="6" max="13" width="8.7109375" style="9" customWidth="1"/>
    <col min="14" max="16384" width="9.140625" style="9"/>
  </cols>
  <sheetData>
    <row r="1" spans="1:9" x14ac:dyDescent="0.2">
      <c r="A1" s="23"/>
      <c r="B1" s="94" t="s">
        <v>13</v>
      </c>
      <c r="C1" s="96"/>
      <c r="D1" s="50"/>
      <c r="E1" s="38" t="s">
        <v>13</v>
      </c>
      <c r="F1" s="94" t="s">
        <v>46</v>
      </c>
      <c r="G1" s="96"/>
      <c r="H1" s="94" t="s">
        <v>46</v>
      </c>
      <c r="I1" s="96"/>
    </row>
    <row r="2" spans="1:9" x14ac:dyDescent="0.2">
      <c r="A2" s="24"/>
      <c r="B2" s="100" t="s">
        <v>20</v>
      </c>
      <c r="C2" s="102"/>
      <c r="D2" s="49" t="s">
        <v>13</v>
      </c>
      <c r="E2" s="52" t="s">
        <v>25</v>
      </c>
      <c r="F2" s="91" t="s">
        <v>47</v>
      </c>
      <c r="G2" s="93"/>
      <c r="H2" s="91" t="s">
        <v>47</v>
      </c>
      <c r="I2" s="93"/>
    </row>
    <row r="3" spans="1:9" x14ac:dyDescent="0.2">
      <c r="A3" s="24"/>
      <c r="B3" s="53" t="s">
        <v>91</v>
      </c>
      <c r="C3" s="44" t="s">
        <v>21</v>
      </c>
      <c r="D3" s="51" t="s">
        <v>24</v>
      </c>
      <c r="E3" s="7" t="s">
        <v>3</v>
      </c>
      <c r="F3" s="88" t="s">
        <v>100</v>
      </c>
      <c r="G3" s="90"/>
      <c r="H3" s="88" t="s">
        <v>102</v>
      </c>
      <c r="I3" s="90"/>
    </row>
    <row r="4" spans="1:9" x14ac:dyDescent="0.2">
      <c r="A4" s="32"/>
      <c r="B4" s="1" t="s">
        <v>2</v>
      </c>
      <c r="C4" s="1" t="s">
        <v>2</v>
      </c>
      <c r="D4" s="2" t="s">
        <v>2</v>
      </c>
      <c r="E4" s="2" t="s">
        <v>2</v>
      </c>
      <c r="F4" s="105" t="s">
        <v>99</v>
      </c>
      <c r="G4" s="107"/>
      <c r="H4" s="105" t="s">
        <v>101</v>
      </c>
      <c r="I4" s="107"/>
    </row>
    <row r="5" spans="1:9" ht="93" customHeight="1" thickBot="1" x14ac:dyDescent="0.25">
      <c r="A5" s="33" t="s">
        <v>6</v>
      </c>
      <c r="B5" s="40" t="s">
        <v>92</v>
      </c>
      <c r="C5" s="83" t="s">
        <v>45</v>
      </c>
      <c r="D5" s="47" t="s">
        <v>93</v>
      </c>
      <c r="E5" s="4" t="s">
        <v>94</v>
      </c>
      <c r="F5" s="5" t="s">
        <v>39</v>
      </c>
      <c r="G5" s="5" t="s">
        <v>40</v>
      </c>
      <c r="H5" s="5" t="s">
        <v>39</v>
      </c>
      <c r="I5" s="5" t="s">
        <v>40</v>
      </c>
    </row>
    <row r="6" spans="1:9" ht="13.5" thickBot="1" x14ac:dyDescent="0.25">
      <c r="A6" s="11"/>
      <c r="B6" s="34"/>
      <c r="C6" s="34"/>
      <c r="D6" s="34"/>
      <c r="E6" s="12"/>
      <c r="F6" s="12"/>
      <c r="G6" s="12"/>
      <c r="H6" s="12"/>
      <c r="I6" s="13"/>
    </row>
    <row r="7" spans="1:9" x14ac:dyDescent="0.2">
      <c r="A7" s="63" t="s">
        <v>51</v>
      </c>
      <c r="B7" s="43">
        <v>260</v>
      </c>
      <c r="C7" s="54">
        <v>251</v>
      </c>
      <c r="D7" s="43">
        <v>255</v>
      </c>
      <c r="E7" s="43">
        <v>256</v>
      </c>
      <c r="F7" s="54">
        <v>242</v>
      </c>
      <c r="G7" s="55">
        <v>23</v>
      </c>
      <c r="H7" s="54">
        <v>235</v>
      </c>
      <c r="I7" s="55">
        <v>32</v>
      </c>
    </row>
    <row r="8" spans="1:9" x14ac:dyDescent="0.2">
      <c r="A8" s="63" t="s">
        <v>52</v>
      </c>
      <c r="B8" s="43">
        <v>259</v>
      </c>
      <c r="C8" s="43">
        <v>258</v>
      </c>
      <c r="D8" s="43">
        <v>258</v>
      </c>
      <c r="E8" s="43">
        <v>252</v>
      </c>
      <c r="F8" s="43">
        <v>230</v>
      </c>
      <c r="G8" s="56">
        <v>22</v>
      </c>
      <c r="H8" s="43">
        <v>226</v>
      </c>
      <c r="I8" s="56">
        <v>25</v>
      </c>
    </row>
    <row r="9" spans="1:9" x14ac:dyDescent="0.2">
      <c r="A9" s="63" t="s">
        <v>53</v>
      </c>
      <c r="B9" s="43">
        <v>277</v>
      </c>
      <c r="C9" s="43">
        <v>267</v>
      </c>
      <c r="D9" s="43">
        <v>271</v>
      </c>
      <c r="E9" s="43">
        <v>276</v>
      </c>
      <c r="F9" s="43">
        <v>247</v>
      </c>
      <c r="G9" s="56">
        <v>31</v>
      </c>
      <c r="H9" s="43">
        <v>244</v>
      </c>
      <c r="I9" s="56">
        <v>32</v>
      </c>
    </row>
    <row r="10" spans="1:9" x14ac:dyDescent="0.2">
      <c r="A10" s="63" t="s">
        <v>54</v>
      </c>
      <c r="B10" s="43">
        <v>198</v>
      </c>
      <c r="C10" s="43">
        <v>195</v>
      </c>
      <c r="D10" s="43">
        <v>194</v>
      </c>
      <c r="E10" s="43">
        <v>192</v>
      </c>
      <c r="F10" s="43">
        <v>178</v>
      </c>
      <c r="G10" s="56">
        <v>9</v>
      </c>
      <c r="H10" s="43">
        <v>183</v>
      </c>
      <c r="I10" s="56">
        <v>9</v>
      </c>
    </row>
    <row r="11" spans="1:9" x14ac:dyDescent="0.2">
      <c r="A11" s="63" t="s">
        <v>55</v>
      </c>
      <c r="B11" s="43">
        <v>425</v>
      </c>
      <c r="C11" s="43">
        <v>417</v>
      </c>
      <c r="D11" s="43">
        <v>414</v>
      </c>
      <c r="E11" s="43">
        <v>417</v>
      </c>
      <c r="F11" s="43">
        <v>354</v>
      </c>
      <c r="G11" s="56">
        <v>60</v>
      </c>
      <c r="H11" s="43">
        <v>346</v>
      </c>
      <c r="I11" s="56">
        <v>64</v>
      </c>
    </row>
    <row r="12" spans="1:9" x14ac:dyDescent="0.2">
      <c r="A12" s="63" t="s">
        <v>56</v>
      </c>
      <c r="B12" s="43">
        <v>370</v>
      </c>
      <c r="C12" s="43">
        <v>362</v>
      </c>
      <c r="D12" s="43">
        <v>365</v>
      </c>
      <c r="E12" s="43">
        <v>366</v>
      </c>
      <c r="F12" s="43">
        <v>331</v>
      </c>
      <c r="G12" s="56">
        <v>51</v>
      </c>
      <c r="H12" s="43">
        <v>332</v>
      </c>
      <c r="I12" s="56">
        <v>46</v>
      </c>
    </row>
    <row r="13" spans="1:9" x14ac:dyDescent="0.2">
      <c r="A13" s="63" t="s">
        <v>57</v>
      </c>
      <c r="B13" s="43">
        <v>278</v>
      </c>
      <c r="C13" s="43">
        <v>266</v>
      </c>
      <c r="D13" s="43">
        <v>277</v>
      </c>
      <c r="E13" s="43">
        <v>279</v>
      </c>
      <c r="F13" s="43">
        <v>261</v>
      </c>
      <c r="G13" s="56">
        <v>32</v>
      </c>
      <c r="H13" s="43">
        <v>252</v>
      </c>
      <c r="I13" s="56">
        <v>41</v>
      </c>
    </row>
    <row r="14" spans="1:9" x14ac:dyDescent="0.2">
      <c r="A14" s="63" t="s">
        <v>58</v>
      </c>
      <c r="B14" s="43">
        <v>373</v>
      </c>
      <c r="C14" s="43">
        <v>365</v>
      </c>
      <c r="D14" s="43">
        <v>370</v>
      </c>
      <c r="E14" s="43">
        <v>368</v>
      </c>
      <c r="F14" s="43">
        <v>332</v>
      </c>
      <c r="G14" s="56">
        <v>34</v>
      </c>
      <c r="H14" s="43">
        <v>334</v>
      </c>
      <c r="I14" s="56">
        <v>33</v>
      </c>
    </row>
    <row r="15" spans="1:9" x14ac:dyDescent="0.2">
      <c r="A15" s="63" t="s">
        <v>59</v>
      </c>
      <c r="B15" s="43">
        <v>349</v>
      </c>
      <c r="C15" s="43">
        <v>343</v>
      </c>
      <c r="D15" s="43">
        <v>355</v>
      </c>
      <c r="E15" s="43">
        <v>345</v>
      </c>
      <c r="F15" s="43">
        <v>309</v>
      </c>
      <c r="G15" s="56">
        <v>40</v>
      </c>
      <c r="H15" s="43">
        <v>317</v>
      </c>
      <c r="I15" s="56">
        <v>32</v>
      </c>
    </row>
    <row r="16" spans="1:9" x14ac:dyDescent="0.2">
      <c r="A16" s="63" t="s">
        <v>60</v>
      </c>
      <c r="B16" s="43">
        <v>198</v>
      </c>
      <c r="C16" s="43">
        <v>195</v>
      </c>
      <c r="D16" s="43">
        <v>195</v>
      </c>
      <c r="E16" s="43">
        <v>195</v>
      </c>
      <c r="F16" s="43">
        <v>173</v>
      </c>
      <c r="G16" s="56">
        <v>24</v>
      </c>
      <c r="H16" s="43">
        <v>173</v>
      </c>
      <c r="I16" s="56">
        <v>24</v>
      </c>
    </row>
    <row r="17" spans="1:9" x14ac:dyDescent="0.2">
      <c r="A17" s="63" t="s">
        <v>61</v>
      </c>
      <c r="B17" s="43">
        <v>401</v>
      </c>
      <c r="C17" s="64">
        <v>380</v>
      </c>
      <c r="D17" s="43">
        <v>390</v>
      </c>
      <c r="E17" s="43">
        <v>393</v>
      </c>
      <c r="F17" s="64">
        <v>362</v>
      </c>
      <c r="G17" s="65">
        <v>42</v>
      </c>
      <c r="H17" s="64">
        <v>358</v>
      </c>
      <c r="I17" s="65">
        <v>43</v>
      </c>
    </row>
    <row r="18" spans="1:9" x14ac:dyDescent="0.2">
      <c r="A18" s="63" t="s">
        <v>62</v>
      </c>
      <c r="B18" s="43">
        <v>3508</v>
      </c>
      <c r="C18" s="57">
        <v>3457</v>
      </c>
      <c r="D18" s="43">
        <v>3501</v>
      </c>
      <c r="E18" s="43">
        <v>3471</v>
      </c>
      <c r="F18" s="57">
        <v>3378</v>
      </c>
      <c r="G18" s="58">
        <v>271</v>
      </c>
      <c r="H18" s="57">
        <v>3404</v>
      </c>
      <c r="I18" s="58">
        <v>272</v>
      </c>
    </row>
    <row r="19" spans="1:9" x14ac:dyDescent="0.2">
      <c r="A19" s="8" t="s">
        <v>0</v>
      </c>
      <c r="B19" s="16">
        <f t="shared" ref="B19:G19" si="0">SUM(B7:B18)</f>
        <v>6896</v>
      </c>
      <c r="C19" s="16">
        <f t="shared" si="0"/>
        <v>6756</v>
      </c>
      <c r="D19" s="16">
        <f t="shared" si="0"/>
        <v>6845</v>
      </c>
      <c r="E19" s="16">
        <f t="shared" si="0"/>
        <v>6810</v>
      </c>
      <c r="F19" s="16">
        <f t="shared" si="0"/>
        <v>6397</v>
      </c>
      <c r="G19" s="16">
        <f t="shared" si="0"/>
        <v>639</v>
      </c>
      <c r="H19" s="16">
        <f t="shared" ref="H19:I19" si="1">SUM(H7:H18)</f>
        <v>6404</v>
      </c>
      <c r="I19" s="16">
        <f t="shared" si="1"/>
        <v>653</v>
      </c>
    </row>
  </sheetData>
  <sheetProtection selectLockedCells="1"/>
  <mergeCells count="10">
    <mergeCell ref="B2:C2"/>
    <mergeCell ref="B1:C1"/>
    <mergeCell ref="H1:I1"/>
    <mergeCell ref="H2:I2"/>
    <mergeCell ref="H3:I3"/>
    <mergeCell ref="H4:I4"/>
    <mergeCell ref="F4:G4"/>
    <mergeCell ref="F1:G1"/>
    <mergeCell ref="F2:G2"/>
    <mergeCell ref="F3:G3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9"/>
  <sheetViews>
    <sheetView tabSelected="1" zoomScaleNormal="100" workbookViewId="0">
      <pane ySplit="6" topLeftCell="A7" activePane="bottomLeft" state="frozen"/>
      <selection activeCell="B27" sqref="B27"/>
      <selection pane="bottomLeft" activeCell="F22" sqref="F22"/>
    </sheetView>
  </sheetViews>
  <sheetFormatPr defaultRowHeight="12.75" x14ac:dyDescent="0.2"/>
  <cols>
    <col min="1" max="1" width="15.140625" style="15" customWidth="1"/>
    <col min="2" max="3" width="10.7109375" customWidth="1"/>
    <col min="4" max="9" width="8.7109375" customWidth="1"/>
  </cols>
  <sheetData>
    <row r="1" spans="1:7" x14ac:dyDescent="0.2">
      <c r="A1" s="23"/>
      <c r="B1" s="94" t="s">
        <v>34</v>
      </c>
      <c r="C1" s="96"/>
      <c r="D1" s="94"/>
      <c r="E1" s="95"/>
      <c r="F1" s="95"/>
      <c r="G1" s="96"/>
    </row>
    <row r="2" spans="1:7" x14ac:dyDescent="0.2">
      <c r="A2" s="24"/>
      <c r="B2" s="91" t="s">
        <v>35</v>
      </c>
      <c r="C2" s="93"/>
      <c r="D2" s="91" t="s">
        <v>49</v>
      </c>
      <c r="E2" s="92"/>
      <c r="F2" s="92"/>
      <c r="G2" s="93"/>
    </row>
    <row r="3" spans="1:7" x14ac:dyDescent="0.2">
      <c r="A3" s="24"/>
      <c r="B3" s="91" t="s">
        <v>36</v>
      </c>
      <c r="C3" s="93"/>
      <c r="D3" s="100" t="s">
        <v>50</v>
      </c>
      <c r="E3" s="101"/>
      <c r="F3" s="101"/>
      <c r="G3" s="102"/>
    </row>
    <row r="4" spans="1:7" x14ac:dyDescent="0.2">
      <c r="A4" s="32"/>
      <c r="B4" s="108" t="s">
        <v>48</v>
      </c>
      <c r="C4" s="109"/>
      <c r="D4" s="78" t="s">
        <v>41</v>
      </c>
      <c r="E4" s="7" t="s">
        <v>42</v>
      </c>
      <c r="F4" s="110" t="s">
        <v>43</v>
      </c>
      <c r="G4" s="111"/>
    </row>
    <row r="5" spans="1:7" ht="93" customHeight="1" thickBot="1" x14ac:dyDescent="0.25">
      <c r="A5" s="33" t="s">
        <v>6</v>
      </c>
      <c r="B5" s="48" t="s">
        <v>98</v>
      </c>
      <c r="C5" s="4" t="s">
        <v>28</v>
      </c>
      <c r="D5" s="5" t="s">
        <v>95</v>
      </c>
      <c r="E5" s="5" t="s">
        <v>108</v>
      </c>
      <c r="F5" s="5" t="s">
        <v>96</v>
      </c>
      <c r="G5" s="5" t="s">
        <v>97</v>
      </c>
    </row>
    <row r="6" spans="1:7" ht="13.5" thickBot="1" x14ac:dyDescent="0.25">
      <c r="A6" s="11"/>
      <c r="B6" s="34"/>
      <c r="C6" s="34"/>
      <c r="D6" s="34"/>
      <c r="E6" s="34"/>
      <c r="F6" s="34"/>
      <c r="G6" s="45"/>
    </row>
    <row r="7" spans="1:7" x14ac:dyDescent="0.2">
      <c r="A7" s="63" t="s">
        <v>51</v>
      </c>
      <c r="B7" s="75">
        <v>151</v>
      </c>
      <c r="C7" s="84">
        <v>178</v>
      </c>
      <c r="D7" s="54">
        <v>241</v>
      </c>
      <c r="E7" s="43">
        <v>248</v>
      </c>
      <c r="F7" s="82">
        <v>127</v>
      </c>
      <c r="G7" s="46">
        <v>119</v>
      </c>
    </row>
    <row r="8" spans="1:7" x14ac:dyDescent="0.2">
      <c r="A8" s="63" t="s">
        <v>52</v>
      </c>
      <c r="B8" s="76">
        <v>149</v>
      </c>
      <c r="C8" s="85">
        <v>166</v>
      </c>
      <c r="D8" s="43">
        <v>238</v>
      </c>
      <c r="E8" s="43">
        <v>237</v>
      </c>
      <c r="F8" s="82">
        <v>123</v>
      </c>
      <c r="G8" s="46">
        <v>100</v>
      </c>
    </row>
    <row r="9" spans="1:7" x14ac:dyDescent="0.2">
      <c r="A9" s="63" t="s">
        <v>53</v>
      </c>
      <c r="B9" s="76">
        <v>226</v>
      </c>
      <c r="C9" s="85">
        <v>151</v>
      </c>
      <c r="D9" s="43">
        <v>261</v>
      </c>
      <c r="E9" s="43">
        <v>260</v>
      </c>
      <c r="F9" s="82">
        <v>158</v>
      </c>
      <c r="G9" s="46">
        <v>99</v>
      </c>
    </row>
    <row r="10" spans="1:7" x14ac:dyDescent="0.2">
      <c r="A10" s="63" t="s">
        <v>54</v>
      </c>
      <c r="B10" s="76">
        <v>104</v>
      </c>
      <c r="C10" s="85">
        <v>131</v>
      </c>
      <c r="D10" s="43">
        <v>176</v>
      </c>
      <c r="E10" s="43">
        <v>185</v>
      </c>
      <c r="F10" s="82">
        <v>105</v>
      </c>
      <c r="G10" s="46">
        <v>68</v>
      </c>
    </row>
    <row r="11" spans="1:7" x14ac:dyDescent="0.2">
      <c r="A11" s="63" t="s">
        <v>55</v>
      </c>
      <c r="B11" s="76">
        <v>367</v>
      </c>
      <c r="C11" s="85">
        <v>197</v>
      </c>
      <c r="D11" s="43">
        <v>396</v>
      </c>
      <c r="E11" s="43">
        <v>399</v>
      </c>
      <c r="F11" s="82">
        <v>227</v>
      </c>
      <c r="G11" s="46">
        <v>166</v>
      </c>
    </row>
    <row r="12" spans="1:7" x14ac:dyDescent="0.2">
      <c r="A12" s="63" t="s">
        <v>56</v>
      </c>
      <c r="B12" s="76">
        <v>171</v>
      </c>
      <c r="C12" s="85">
        <v>288</v>
      </c>
      <c r="D12" s="43">
        <v>354</v>
      </c>
      <c r="E12" s="43">
        <v>356</v>
      </c>
      <c r="F12" s="82">
        <v>179</v>
      </c>
      <c r="G12" s="46">
        <v>159</v>
      </c>
    </row>
    <row r="13" spans="1:7" x14ac:dyDescent="0.2">
      <c r="A13" s="63" t="s">
        <v>57</v>
      </c>
      <c r="B13" s="76">
        <v>167</v>
      </c>
      <c r="C13" s="85">
        <v>203</v>
      </c>
      <c r="D13" s="43">
        <v>273</v>
      </c>
      <c r="E13" s="43">
        <v>274</v>
      </c>
      <c r="F13" s="82">
        <v>149</v>
      </c>
      <c r="G13" s="46">
        <v>127</v>
      </c>
    </row>
    <row r="14" spans="1:7" x14ac:dyDescent="0.2">
      <c r="A14" s="63" t="s">
        <v>58</v>
      </c>
      <c r="B14" s="76">
        <v>225</v>
      </c>
      <c r="C14" s="85">
        <v>265</v>
      </c>
      <c r="D14" s="43">
        <v>341</v>
      </c>
      <c r="E14" s="43">
        <v>344</v>
      </c>
      <c r="F14" s="82">
        <v>207</v>
      </c>
      <c r="G14" s="46">
        <v>125</v>
      </c>
    </row>
    <row r="15" spans="1:7" x14ac:dyDescent="0.2">
      <c r="A15" s="63" t="s">
        <v>59</v>
      </c>
      <c r="B15" s="76">
        <v>173</v>
      </c>
      <c r="C15" s="85">
        <v>267</v>
      </c>
      <c r="D15" s="43">
        <v>327</v>
      </c>
      <c r="E15" s="43">
        <v>323</v>
      </c>
      <c r="F15" s="82">
        <v>178</v>
      </c>
      <c r="G15" s="46">
        <v>144</v>
      </c>
    </row>
    <row r="16" spans="1:7" x14ac:dyDescent="0.2">
      <c r="A16" s="63" t="s">
        <v>60</v>
      </c>
      <c r="B16" s="76">
        <v>96</v>
      </c>
      <c r="C16" s="85">
        <v>143</v>
      </c>
      <c r="D16" s="43">
        <v>185</v>
      </c>
      <c r="E16" s="43">
        <v>184</v>
      </c>
      <c r="F16" s="82">
        <v>92</v>
      </c>
      <c r="G16" s="46">
        <v>92</v>
      </c>
    </row>
    <row r="17" spans="1:7" x14ac:dyDescent="0.2">
      <c r="A17" s="63" t="s">
        <v>61</v>
      </c>
      <c r="B17" s="76">
        <v>243</v>
      </c>
      <c r="C17" s="86">
        <v>273</v>
      </c>
      <c r="D17" s="64">
        <v>375</v>
      </c>
      <c r="E17" s="43">
        <v>375</v>
      </c>
      <c r="F17" s="82">
        <v>199</v>
      </c>
      <c r="G17" s="46">
        <v>170</v>
      </c>
    </row>
    <row r="18" spans="1:7" x14ac:dyDescent="0.2">
      <c r="A18" s="63" t="s">
        <v>62</v>
      </c>
      <c r="B18" s="77">
        <v>2468</v>
      </c>
      <c r="C18" s="87">
        <v>2563</v>
      </c>
      <c r="D18" s="57">
        <v>3368</v>
      </c>
      <c r="E18" s="43">
        <v>3384</v>
      </c>
      <c r="F18" s="82">
        <v>1394</v>
      </c>
      <c r="G18" s="46">
        <v>1966</v>
      </c>
    </row>
    <row r="19" spans="1:7" x14ac:dyDescent="0.2">
      <c r="A19" s="8" t="s">
        <v>0</v>
      </c>
      <c r="B19" s="16">
        <f t="shared" ref="B19:G19" si="0">SUM(B7:B18)</f>
        <v>4540</v>
      </c>
      <c r="C19" s="16">
        <f t="shared" si="0"/>
        <v>4825</v>
      </c>
      <c r="D19" s="16">
        <f t="shared" si="0"/>
        <v>6535</v>
      </c>
      <c r="E19" s="16">
        <f t="shared" si="0"/>
        <v>6569</v>
      </c>
      <c r="F19" s="16">
        <f t="shared" si="0"/>
        <v>3138</v>
      </c>
      <c r="G19" s="16">
        <f t="shared" si="0"/>
        <v>3335</v>
      </c>
    </row>
  </sheetData>
  <sheetProtection selectLockedCells="1"/>
  <mergeCells count="8">
    <mergeCell ref="B4:C4"/>
    <mergeCell ref="D1:G1"/>
    <mergeCell ref="D3:G3"/>
    <mergeCell ref="D2:G2"/>
    <mergeCell ref="B1:C1"/>
    <mergeCell ref="B2:C2"/>
    <mergeCell ref="B3:C3"/>
    <mergeCell ref="F4:G4"/>
  </mergeCells>
  <printOptions horizontalCentered="1"/>
  <pageMargins left="1.5" right="0.5" top="1.5" bottom="0.5" header="1" footer="0.3"/>
  <pageSetup orientation="landscape" r:id="rId1"/>
  <headerFooter>
    <oddHeader>&amp;C&amp;"Helv,Bold"JEROME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 </vt:lpstr>
      <vt:lpstr>Pres WI 2</vt:lpstr>
      <vt:lpstr>US Sen - Amend</vt:lpstr>
      <vt:lpstr>Stats - Leg</vt:lpstr>
      <vt:lpstr>Co - Mag</vt:lpstr>
      <vt:lpstr>Soil &amp; CSI</vt:lpstr>
      <vt:lpstr>'Co - Mag'!Print_Titles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Cyrl Lootens</dc:creator>
  <cp:lastModifiedBy>Cyrl Lootens</cp:lastModifiedBy>
  <cp:lastPrinted>2020-11-04T20:45:30Z</cp:lastPrinted>
  <dcterms:created xsi:type="dcterms:W3CDTF">1998-04-10T16:02:13Z</dcterms:created>
  <dcterms:modified xsi:type="dcterms:W3CDTF">2020-11-04T20:46:18Z</dcterms:modified>
</cp:coreProperties>
</file>