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B34F9C72-BBD9-42B3-A6D1-A93BB3F0C728}" xr6:coauthVersionLast="45" xr6:coauthVersionMax="45" xr10:uidLastSave="{00000000-0000-0000-0000-000000000000}"/>
  <bookViews>
    <workbookView xWindow="3510" yWindow="2445" windowWidth="13170" windowHeight="13755" tabRatio="599" activeTab="6" xr2:uid="{00000000-000D-0000-FFFF-FFFF00000000}"/>
  </bookViews>
  <sheets>
    <sheet name="Pres" sheetId="29" r:id="rId1"/>
    <sheet name="Pres WI 1 " sheetId="31" r:id="rId2"/>
    <sheet name="Pres WI 2" sheetId="30" r:id="rId3"/>
    <sheet name="US Sen - Amend" sheetId="1" r:id="rId4"/>
    <sheet name="Stats" sheetId="27" r:id="rId5"/>
    <sheet name="Leg 8 - Co" sheetId="19" r:id="rId6"/>
    <sheet name="Magistrate" sheetId="32" r:id="rId7"/>
  </sheets>
  <definedNames>
    <definedName name="_xlnm.Print_Titles" localSheetId="5">'Leg 8 - Co'!$1:$6</definedName>
    <definedName name="_xlnm.Print_Titles" localSheetId="4">Stats!$A:$A,Stats!$1:$6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1" l="1"/>
  <c r="E16" i="31"/>
  <c r="D16" i="31"/>
  <c r="C16" i="31"/>
  <c r="B16" i="31"/>
  <c r="M16" i="31"/>
  <c r="L16" i="31"/>
  <c r="K16" i="31"/>
  <c r="J16" i="31"/>
  <c r="I16" i="31"/>
  <c r="H16" i="31"/>
  <c r="G16" i="31"/>
  <c r="C18" i="32"/>
  <c r="C19" i="32" s="1"/>
  <c r="B18" i="32"/>
  <c r="B19" i="32" s="1"/>
  <c r="L16" i="19"/>
  <c r="L17" i="19" s="1"/>
  <c r="K16" i="19"/>
  <c r="K17" i="19" s="1"/>
  <c r="J16" i="19"/>
  <c r="J17" i="19" s="1"/>
  <c r="I16" i="19"/>
  <c r="I17" i="19" s="1"/>
  <c r="H16" i="19"/>
  <c r="H17" i="19" s="1"/>
  <c r="G16" i="19"/>
  <c r="G17" i="19" s="1"/>
  <c r="F16" i="19"/>
  <c r="F17" i="19" s="1"/>
  <c r="E16" i="19"/>
  <c r="E17" i="19" s="1"/>
  <c r="D16" i="19"/>
  <c r="D17" i="19" s="1"/>
  <c r="C16" i="19"/>
  <c r="C17" i="19" s="1"/>
  <c r="B16" i="19"/>
  <c r="B17" i="19" s="1"/>
  <c r="H17" i="1"/>
  <c r="E17" i="1"/>
  <c r="K16" i="1"/>
  <c r="K17" i="1" s="1"/>
  <c r="J16" i="1"/>
  <c r="J17" i="1" s="1"/>
  <c r="I16" i="1"/>
  <c r="I17" i="1" s="1"/>
  <c r="G16" i="1"/>
  <c r="G17" i="1" s="1"/>
  <c r="F16" i="1"/>
  <c r="F17" i="1" s="1"/>
  <c r="E16" i="1"/>
  <c r="D16" i="1"/>
  <c r="D17" i="1" s="1"/>
  <c r="C16" i="1"/>
  <c r="C17" i="1" s="1"/>
  <c r="B17" i="1"/>
  <c r="B16" i="1"/>
  <c r="E17" i="29"/>
  <c r="H16" i="29"/>
  <c r="H17" i="29" s="1"/>
  <c r="G16" i="29"/>
  <c r="G17" i="29" s="1"/>
  <c r="F16" i="29"/>
  <c r="F17" i="29" s="1"/>
  <c r="E16" i="29"/>
  <c r="D16" i="29"/>
  <c r="D17" i="29" s="1"/>
  <c r="C16" i="29"/>
  <c r="C17" i="29" s="1"/>
  <c r="B16" i="29"/>
  <c r="B17" i="29" s="1"/>
  <c r="D11" i="27" l="1"/>
  <c r="F11" i="27" s="1"/>
  <c r="D7" i="27"/>
  <c r="D8" i="27"/>
  <c r="D9" i="27"/>
  <c r="D10" i="27"/>
  <c r="D12" i="27"/>
  <c r="F7" i="27" l="1"/>
  <c r="F8" i="27"/>
  <c r="F9" i="27"/>
  <c r="F10" i="27"/>
  <c r="F12" i="27"/>
  <c r="D13" i="27"/>
  <c r="B14" i="27"/>
  <c r="C14" i="27"/>
  <c r="E14" i="27"/>
  <c r="D14" i="27" l="1"/>
  <c r="F14" i="27" s="1"/>
  <c r="F14" i="30"/>
  <c r="E14" i="30"/>
  <c r="D14" i="30"/>
  <c r="C14" i="30"/>
  <c r="B14" i="30"/>
</calcChain>
</file>

<file path=xl/sharedStrings.xml><?xml version="1.0" encoding="utf-8"?>
<sst xmlns="http://schemas.openxmlformats.org/spreadsheetml/2006/main" count="191" uniqueCount="100">
  <si>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</si>
  <si>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</si>
  <si>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</si>
  <si>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</si>
  <si>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</si>
  <si>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</si>
  <si>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</si>
  <si>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</si>
  <si>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</si>
  <si>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</si>
  <si>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</si>
  <si>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</si>
  <si>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</si>
  <si>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</si>
  <si>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</si>
  <si>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</si>
  <si>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</si>
  <si>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</si>
  <si>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</si>
  <si>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</si>
  <si>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</si>
  <si>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</si>
  <si>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</si>
  <si>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</si>
  <si>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</si>
  <si>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</si>
  <si>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1</t>
  </si>
  <si>
    <t>30 Garden Valley</t>
  </si>
  <si>
    <t>40 Horsehoe Bend</t>
  </si>
  <si>
    <t>50 Idaho City</t>
  </si>
  <si>
    <t>60 Lowman</t>
  </si>
  <si>
    <t>70 Mores Creek</t>
  </si>
  <si>
    <t>80 Placerville</t>
  </si>
  <si>
    <t>Kirsten Faith Richardson</t>
  </si>
  <si>
    <t>Terry Gestrin</t>
  </si>
  <si>
    <t>Dorothy Moon</t>
  </si>
  <si>
    <t>40 Horseshoe Bend</t>
  </si>
  <si>
    <t>LEGISLATIVE DIST 8</t>
  </si>
  <si>
    <t>PRESIDENT</t>
  </si>
  <si>
    <t>IND</t>
  </si>
  <si>
    <t>LIB</t>
  </si>
  <si>
    <t>WRITE INS</t>
  </si>
  <si>
    <t>CONSTITUTIONAL</t>
  </si>
  <si>
    <t xml:space="preserve"> AMENDMENT</t>
  </si>
  <si>
    <t>YES</t>
  </si>
  <si>
    <t>NO</t>
  </si>
  <si>
    <t>Jim Risch</t>
  </si>
  <si>
    <t>Paulette Jordan</t>
  </si>
  <si>
    <t>Russ Fulcher</t>
  </si>
  <si>
    <t>Rudy Soto</t>
  </si>
  <si>
    <t>Joe Evans</t>
  </si>
  <si>
    <t>Steven Thayn</t>
  </si>
  <si>
    <t>Bill Sifford</t>
  </si>
  <si>
    <t>HJR 4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</si>
  <si>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</si>
  <si>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</si>
  <si>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</si>
  <si>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</si>
  <si>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</si>
  <si>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</si>
  <si>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</si>
  <si>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</si>
  <si>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</si>
  <si>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</si>
  <si>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</si>
  <si>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</si>
  <si>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</si>
  <si>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90 Absentee</t>
  </si>
  <si>
    <t>DIST 1</t>
  </si>
  <si>
    <t>Steven Twilegar</t>
  </si>
  <si>
    <t>Scott Turner</t>
  </si>
  <si>
    <t>Adam Strong</t>
  </si>
  <si>
    <t>Robert Holmes</t>
  </si>
  <si>
    <t>Valerie J Dresslar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</si>
  <si>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</si>
  <si>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</si>
  <si>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</si>
  <si>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</si>
  <si>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</si>
  <si>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</si>
  <si>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</si>
  <si>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</si>
  <si>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 xml:space="preserve">Joseph R. Biden </t>
  </si>
  <si>
    <t>President R. Boddie</t>
  </si>
  <si>
    <t>Tom C Hoefling</t>
  </si>
  <si>
    <t>James "Mr. Google" O. Ogle III</t>
  </si>
  <si>
    <t>W/I</t>
  </si>
  <si>
    <t>Pro-Life</t>
  </si>
  <si>
    <t>Kenny Everhart</t>
  </si>
  <si>
    <t>90 Absentee: 1</t>
  </si>
  <si>
    <t>90 Absentee: 2</t>
  </si>
  <si>
    <t>90 Absentee: 3</t>
  </si>
  <si>
    <t>BOISE COUNTY UNOFFICIAL ABSTRACT RESULTS</t>
  </si>
  <si>
    <t xml:space="preserve">MAGISTRATE </t>
  </si>
  <si>
    <t>JUDGE</t>
  </si>
  <si>
    <t>Roger Cockerille</t>
  </si>
  <si>
    <t>Yes</t>
  </si>
  <si>
    <t>No</t>
  </si>
  <si>
    <t>GENERAL ELECTION NOVEMBER 3, 2020</t>
  </si>
  <si>
    <t>Absentee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</si>
</sst>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164" fontId="2" fillId="0" borderId="28" xfId="0" applyNumberFormat="1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left"/>
    </xf>
    <xf numFmtId="3" fontId="2" fillId="0" borderId="19" xfId="0" applyNumberFormat="1" applyFont="1" applyBorder="1" applyAlignment="1" applyProtection="1">
      <alignment horizontal="left"/>
    </xf>
    <xf numFmtId="1" fontId="2" fillId="0" borderId="24" xfId="0" applyNumberFormat="1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3" fontId="2" fillId="0" borderId="8" xfId="0" applyNumberFormat="1" applyFont="1" applyFill="1" applyBorder="1" applyAlignment="1" applyProtection="1">
      <alignment horizontal="center"/>
      <protection locked="0"/>
    </xf>
    <xf numFmtId="3" fontId="2" fillId="0" borderId="8" xfId="0" applyNumberFormat="1" applyFont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left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center"/>
    </xf>
    <xf numFmtId="3" fontId="2" fillId="0" borderId="36" xfId="0" applyNumberFormat="1" applyFont="1" applyFill="1" applyBorder="1" applyAlignment="1" applyProtection="1">
      <alignment horizontal="left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left"/>
    </xf>
    <xf numFmtId="3" fontId="2" fillId="0" borderId="6" xfId="0" applyNumberFormat="1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1" fontId="2" fillId="0" borderId="34" xfId="0" applyNumberFormat="1" applyFont="1" applyFill="1" applyBorder="1" applyAlignment="1" applyProtection="1">
      <alignment horizontal="center" vertical="center" textRotation="90" wrapText="1"/>
    </xf>
    <xf numFmtId="1" fontId="2" fillId="0" borderId="35" xfId="0" applyNumberFormat="1" applyFont="1" applyFill="1" applyBorder="1" applyAlignment="1" applyProtection="1">
      <alignment horizontal="center" vertical="center" textRotation="90" wrapText="1"/>
    </xf>
    <xf numFmtId="0" fontId="3" fillId="0" borderId="20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view="pageLayout" topLeftCell="A4" zoomScaleNormal="100" workbookViewId="0">
      <selection activeCell="G17" sqref="G17"/>
    </sheetView>
  </sheetViews>
  <sheetFormatPr defaultRowHeight="12.75" x14ac:dyDescent="0.2"/>
  <cols>
    <col min="1" max="1" width="14.85546875" bestFit="1" customWidth="1"/>
    <col min="2" max="8" width="8.7109375" customWidth="1"/>
  </cols>
  <sheetData>
    <row r="1" spans="1:8" x14ac:dyDescent="0.2">
      <c r="A1" s="20"/>
      <c r="B1" s="99"/>
      <c r="C1" s="100"/>
      <c r="D1" s="100"/>
      <c r="E1" s="100"/>
      <c r="F1" s="100"/>
      <c r="G1" s="100"/>
      <c r="H1" s="101"/>
    </row>
    <row r="2" spans="1:8" x14ac:dyDescent="0.2">
      <c r="A2" s="21"/>
      <c r="B2" s="102" t="s">
        <v>16</v>
      </c>
      <c r="C2" s="103"/>
      <c r="D2" s="103"/>
      <c r="E2" s="103"/>
      <c r="F2" s="103"/>
      <c r="G2" s="103"/>
      <c r="H2" s="104"/>
    </row>
    <row r="3" spans="1:8" x14ac:dyDescent="0.2">
      <c r="A3" s="23"/>
      <c r="B3" s="102" t="s">
        <v>38</v>
      </c>
      <c r="C3" s="103"/>
      <c r="D3" s="103"/>
      <c r="E3" s="103"/>
      <c r="F3" s="103"/>
      <c r="G3" s="103"/>
      <c r="H3" s="104"/>
    </row>
    <row r="4" spans="1:8" x14ac:dyDescent="0.2">
      <c r="A4" s="24"/>
      <c r="B4" s="69" t="s">
        <v>1</v>
      </c>
      <c r="C4" s="69" t="s">
        <v>22</v>
      </c>
      <c r="D4" s="69" t="s">
        <v>39</v>
      </c>
      <c r="E4" s="69" t="s">
        <v>40</v>
      </c>
      <c r="F4" s="69" t="s">
        <v>39</v>
      </c>
      <c r="G4" s="69" t="s">
        <v>2</v>
      </c>
      <c r="H4" s="69" t="s">
        <v>39</v>
      </c>
    </row>
    <row r="5" spans="1:8" ht="68.25" customHeight="1" thickBot="1" x14ac:dyDescent="0.25">
      <c r="A5" s="25" t="s">
        <v>6</v>
      </c>
      <c r="B5" s="70" t="s">
        <v>82</v>
      </c>
      <c r="C5" s="70" t="s">
        <v>54</v>
      </c>
      <c r="D5" s="70" t="s">
        <v>55</v>
      </c>
      <c r="E5" s="70" t="s">
        <v>56</v>
      </c>
      <c r="F5" s="70" t="s">
        <v>57</v>
      </c>
      <c r="G5" s="70" t="s">
        <v>65</v>
      </c>
      <c r="H5" s="70" t="s">
        <v>58</v>
      </c>
    </row>
    <row r="6" spans="1:8" ht="13.5" thickBot="1" x14ac:dyDescent="0.25">
      <c r="A6" s="10"/>
      <c r="B6" s="30"/>
      <c r="C6" s="30"/>
      <c r="D6" s="30"/>
      <c r="E6" s="30"/>
      <c r="F6" s="30"/>
      <c r="G6" s="30"/>
      <c r="H6" s="42"/>
    </row>
    <row r="7" spans="1:8" x14ac:dyDescent="0.2">
      <c r="A7" s="44" t="s">
        <v>27</v>
      </c>
      <c r="B7" s="60">
        <v>91</v>
      </c>
      <c r="C7" s="60">
        <v>1</v>
      </c>
      <c r="D7" s="60">
        <v>1</v>
      </c>
      <c r="E7" s="60">
        <v>7</v>
      </c>
      <c r="F7" s="60">
        <v>2</v>
      </c>
      <c r="G7" s="60">
        <v>635</v>
      </c>
      <c r="H7" s="60">
        <v>4</v>
      </c>
    </row>
    <row r="8" spans="1:8" x14ac:dyDescent="0.2">
      <c r="A8" s="45" t="s">
        <v>36</v>
      </c>
      <c r="B8" s="61">
        <v>76</v>
      </c>
      <c r="C8" s="61">
        <v>1</v>
      </c>
      <c r="D8" s="61">
        <v>0</v>
      </c>
      <c r="E8" s="61">
        <v>1</v>
      </c>
      <c r="F8" s="61">
        <v>1</v>
      </c>
      <c r="G8" s="61">
        <v>592</v>
      </c>
      <c r="H8" s="61">
        <v>1</v>
      </c>
    </row>
    <row r="9" spans="1:8" x14ac:dyDescent="0.2">
      <c r="A9" s="43" t="s">
        <v>29</v>
      </c>
      <c r="B9" s="61">
        <v>57</v>
      </c>
      <c r="C9" s="61">
        <v>0</v>
      </c>
      <c r="D9" s="61">
        <v>2</v>
      </c>
      <c r="E9" s="61">
        <v>8</v>
      </c>
      <c r="F9" s="61">
        <v>1</v>
      </c>
      <c r="G9" s="61">
        <v>269</v>
      </c>
      <c r="H9" s="61">
        <v>3</v>
      </c>
    </row>
    <row r="10" spans="1:8" x14ac:dyDescent="0.2">
      <c r="A10" s="43" t="s">
        <v>30</v>
      </c>
      <c r="B10" s="61">
        <v>16</v>
      </c>
      <c r="C10" s="61">
        <v>0</v>
      </c>
      <c r="D10" s="61">
        <v>0</v>
      </c>
      <c r="E10" s="61">
        <v>2</v>
      </c>
      <c r="F10" s="61">
        <v>1</v>
      </c>
      <c r="G10" s="61">
        <v>76</v>
      </c>
      <c r="H10" s="61">
        <v>3</v>
      </c>
    </row>
    <row r="11" spans="1:8" x14ac:dyDescent="0.2">
      <c r="A11" s="43" t="s">
        <v>31</v>
      </c>
      <c r="B11" s="61">
        <v>53</v>
      </c>
      <c r="C11" s="61">
        <v>1</v>
      </c>
      <c r="D11" s="61">
        <v>0</v>
      </c>
      <c r="E11" s="61">
        <v>17</v>
      </c>
      <c r="F11" s="61">
        <v>1</v>
      </c>
      <c r="G11" s="61">
        <v>382</v>
      </c>
      <c r="H11" s="61">
        <v>3</v>
      </c>
    </row>
    <row r="12" spans="1:8" x14ac:dyDescent="0.2">
      <c r="A12" s="43" t="s">
        <v>32</v>
      </c>
      <c r="B12" s="61">
        <v>9</v>
      </c>
      <c r="C12" s="61">
        <v>1</v>
      </c>
      <c r="D12" s="61">
        <v>2</v>
      </c>
      <c r="E12" s="61">
        <v>1</v>
      </c>
      <c r="F12" s="61">
        <v>0</v>
      </c>
      <c r="G12" s="61">
        <v>102</v>
      </c>
      <c r="H12" s="61">
        <v>0</v>
      </c>
    </row>
    <row r="13" spans="1:8" x14ac:dyDescent="0.2">
      <c r="A13" s="43" t="s">
        <v>89</v>
      </c>
      <c r="B13" s="62">
        <v>289</v>
      </c>
      <c r="C13" s="62">
        <v>0</v>
      </c>
      <c r="D13" s="62">
        <v>0</v>
      </c>
      <c r="E13" s="62">
        <v>13</v>
      </c>
      <c r="F13" s="62">
        <v>1</v>
      </c>
      <c r="G13" s="62">
        <v>432</v>
      </c>
      <c r="H13" s="62">
        <v>8</v>
      </c>
    </row>
    <row r="14" spans="1:8" x14ac:dyDescent="0.2">
      <c r="A14" s="43" t="s">
        <v>90</v>
      </c>
      <c r="B14" s="62">
        <v>286</v>
      </c>
      <c r="C14" s="81">
        <v>7</v>
      </c>
      <c r="D14" s="62">
        <v>2</v>
      </c>
      <c r="E14" s="62">
        <v>8</v>
      </c>
      <c r="F14" s="62">
        <v>3</v>
      </c>
      <c r="G14" s="62">
        <v>505</v>
      </c>
      <c r="H14" s="62">
        <v>5</v>
      </c>
    </row>
    <row r="15" spans="1:8" x14ac:dyDescent="0.2">
      <c r="A15" s="43" t="s">
        <v>91</v>
      </c>
      <c r="B15" s="62">
        <v>327</v>
      </c>
      <c r="C15" s="81">
        <v>1</v>
      </c>
      <c r="D15" s="62">
        <v>0</v>
      </c>
      <c r="E15" s="62">
        <v>10</v>
      </c>
      <c r="F15" s="62">
        <v>5</v>
      </c>
      <c r="G15" s="62">
        <v>492</v>
      </c>
      <c r="H15" s="62">
        <v>3</v>
      </c>
    </row>
    <row r="16" spans="1:8" x14ac:dyDescent="0.2">
      <c r="A16" s="86" t="s">
        <v>99</v>
      </c>
      <c r="B16" s="62">
        <f>SUM(B13:B15)</f>
        <v>902</v>
      </c>
      <c r="C16" s="62">
        <f t="shared" ref="C16:H16" si="0">SUM(C13:C15)</f>
        <v>8</v>
      </c>
      <c r="D16" s="62">
        <f t="shared" si="0"/>
        <v>2</v>
      </c>
      <c r="E16" s="62">
        <f t="shared" si="0"/>
        <v>31</v>
      </c>
      <c r="F16" s="62">
        <f t="shared" si="0"/>
        <v>9</v>
      </c>
      <c r="G16" s="62">
        <f t="shared" si="0"/>
        <v>1429</v>
      </c>
      <c r="H16" s="62">
        <f t="shared" si="0"/>
        <v>16</v>
      </c>
    </row>
    <row r="17" spans="1:8" x14ac:dyDescent="0.2">
      <c r="A17" s="6" t="s">
        <v>19</v>
      </c>
      <c r="B17" s="15">
        <f>SUM(B7:B12)+B16</f>
        <v>1204</v>
      </c>
      <c r="C17" s="34">
        <f t="shared" ref="C17:H17" si="1">SUM(C7:C12)+C16</f>
        <v>12</v>
      </c>
      <c r="D17" s="15">
        <f t="shared" si="1"/>
        <v>7</v>
      </c>
      <c r="E17" s="15">
        <f t="shared" si="1"/>
        <v>67</v>
      </c>
      <c r="F17" s="15">
        <f t="shared" si="1"/>
        <v>15</v>
      </c>
      <c r="G17" s="15">
        <f t="shared" si="1"/>
        <v>3485</v>
      </c>
      <c r="H17" s="15">
        <f t="shared" si="1"/>
        <v>30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"/>
  <sheetViews>
    <sheetView view="pageLayout" topLeftCell="A4" zoomScaleNormal="100" workbookViewId="0">
      <selection activeCell="F13" sqref="F13"/>
    </sheetView>
  </sheetViews>
  <sheetFormatPr defaultRowHeight="12.75" x14ac:dyDescent="0.2"/>
  <cols>
    <col min="1" max="1" width="14.85546875" bestFit="1" customWidth="1"/>
    <col min="2" max="16" width="7.7109375" customWidth="1"/>
  </cols>
  <sheetData>
    <row r="1" spans="1:13" x14ac:dyDescent="0.2">
      <c r="A1" s="20"/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</row>
    <row r="2" spans="1:13" x14ac:dyDescent="0.2">
      <c r="A2" s="21"/>
      <c r="B2" s="102" t="s">
        <v>16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x14ac:dyDescent="0.2">
      <c r="A3" s="23"/>
      <c r="B3" s="108" t="s">
        <v>38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x14ac:dyDescent="0.2">
      <c r="A4" s="24"/>
      <c r="B4" s="111" t="s">
        <v>41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3" ht="80.25" customHeight="1" thickBot="1" x14ac:dyDescent="0.25">
      <c r="A5" s="25" t="s">
        <v>6</v>
      </c>
      <c r="B5" s="71" t="s">
        <v>59</v>
      </c>
      <c r="C5" s="71" t="s">
        <v>83</v>
      </c>
      <c r="D5" s="71" t="s">
        <v>74</v>
      </c>
      <c r="E5" s="71" t="s">
        <v>60</v>
      </c>
      <c r="F5" s="71" t="s">
        <v>75</v>
      </c>
      <c r="G5" s="71" t="s">
        <v>76</v>
      </c>
      <c r="H5" s="71" t="s">
        <v>77</v>
      </c>
      <c r="I5" s="71" t="s">
        <v>84</v>
      </c>
      <c r="J5" s="71" t="s">
        <v>61</v>
      </c>
      <c r="K5" s="71" t="s">
        <v>78</v>
      </c>
      <c r="L5" s="71" t="s">
        <v>85</v>
      </c>
      <c r="M5" s="71" t="s">
        <v>62</v>
      </c>
    </row>
    <row r="6" spans="1:13" ht="13.5" thickBot="1" x14ac:dyDescent="0.25">
      <c r="A6" s="1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2"/>
    </row>
    <row r="7" spans="1:13" x14ac:dyDescent="0.2">
      <c r="A7" s="44" t="s">
        <v>27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x14ac:dyDescent="0.2">
      <c r="A8" s="45" t="s">
        <v>36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</row>
    <row r="9" spans="1:13" x14ac:dyDescent="0.2">
      <c r="A9" s="43" t="s">
        <v>29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</row>
    <row r="10" spans="1:13" x14ac:dyDescent="0.2">
      <c r="A10" s="43" t="s">
        <v>30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x14ac:dyDescent="0.2">
      <c r="A11" s="43" t="s">
        <v>31</v>
      </c>
      <c r="B11" s="61"/>
      <c r="C11" s="61"/>
      <c r="D11" s="61"/>
      <c r="E11" s="61"/>
      <c r="F11" s="61"/>
      <c r="G11" s="61">
        <v>1</v>
      </c>
      <c r="H11" s="61"/>
      <c r="I11" s="61"/>
      <c r="J11" s="61"/>
      <c r="K11" s="61"/>
      <c r="L11" s="61"/>
      <c r="M11" s="61"/>
    </row>
    <row r="12" spans="1:13" x14ac:dyDescent="0.2">
      <c r="A12" s="43" t="s">
        <v>32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3" x14ac:dyDescent="0.2">
      <c r="A13" s="43" t="s">
        <v>89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3" x14ac:dyDescent="0.2">
      <c r="A14" s="43" t="s">
        <v>90</v>
      </c>
      <c r="B14" s="62"/>
      <c r="C14" s="81"/>
      <c r="D14" s="62"/>
      <c r="E14" s="62"/>
      <c r="F14" s="62"/>
      <c r="G14" s="62">
        <v>1</v>
      </c>
      <c r="H14" s="62"/>
      <c r="I14" s="62"/>
      <c r="J14" s="62"/>
      <c r="K14" s="62"/>
      <c r="L14" s="62"/>
      <c r="M14" s="62"/>
    </row>
    <row r="15" spans="1:13" x14ac:dyDescent="0.2">
      <c r="A15" s="43" t="s">
        <v>91</v>
      </c>
      <c r="B15" s="62"/>
      <c r="C15" s="81"/>
      <c r="D15" s="62"/>
      <c r="E15" s="62"/>
      <c r="F15" s="62"/>
      <c r="G15" s="62"/>
      <c r="H15" s="62"/>
      <c r="I15" s="62"/>
      <c r="J15" s="62"/>
      <c r="K15" s="62"/>
      <c r="L15" s="62"/>
      <c r="M15" s="62"/>
    </row>
    <row r="16" spans="1:13" x14ac:dyDescent="0.2">
      <c r="A16" s="6" t="s">
        <v>19</v>
      </c>
      <c r="B16" s="15">
        <f t="shared" ref="B16:F16" si="0">SUM(B7:B15)</f>
        <v>0</v>
      </c>
      <c r="C16" s="34">
        <f t="shared" si="0"/>
        <v>0</v>
      </c>
      <c r="D16" s="15">
        <f t="shared" si="0"/>
        <v>0</v>
      </c>
      <c r="E16" s="15">
        <f t="shared" si="0"/>
        <v>0</v>
      </c>
      <c r="F16" s="15">
        <f t="shared" si="0"/>
        <v>0</v>
      </c>
      <c r="G16" s="15">
        <f>SUM(G7:G15)</f>
        <v>2</v>
      </c>
      <c r="H16" s="15">
        <f t="shared" ref="H16:M16" si="1">SUM(H7:H15)</f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view="pageLayout" topLeftCell="A10" zoomScaleNormal="100" workbookViewId="0">
      <selection activeCell="K20" sqref="J20:K20"/>
    </sheetView>
  </sheetViews>
  <sheetFormatPr defaultRowHeight="12.75" x14ac:dyDescent="0.2"/>
  <cols>
    <col min="1" max="1" width="14.85546875" bestFit="1" customWidth="1"/>
    <col min="2" max="9" width="7.7109375" customWidth="1"/>
  </cols>
  <sheetData>
    <row r="1" spans="1:6" x14ac:dyDescent="0.2">
      <c r="A1" s="20"/>
      <c r="B1" s="105"/>
      <c r="C1" s="106"/>
      <c r="D1" s="106"/>
      <c r="E1" s="106"/>
      <c r="F1" s="107"/>
    </row>
    <row r="2" spans="1:6" x14ac:dyDescent="0.2">
      <c r="A2" s="21"/>
      <c r="B2" s="102" t="s">
        <v>16</v>
      </c>
      <c r="C2" s="103"/>
      <c r="D2" s="103"/>
      <c r="E2" s="103"/>
      <c r="F2" s="104"/>
    </row>
    <row r="3" spans="1:6" x14ac:dyDescent="0.2">
      <c r="A3" s="23"/>
      <c r="B3" s="108" t="s">
        <v>38</v>
      </c>
      <c r="C3" s="109"/>
      <c r="D3" s="109"/>
      <c r="E3" s="109"/>
      <c r="F3" s="110"/>
    </row>
    <row r="4" spans="1:6" x14ac:dyDescent="0.2">
      <c r="A4" s="24"/>
      <c r="B4" s="111" t="s">
        <v>41</v>
      </c>
      <c r="C4" s="112"/>
      <c r="D4" s="112"/>
      <c r="E4" s="112"/>
      <c r="F4" s="113"/>
    </row>
    <row r="5" spans="1:6" ht="93" customHeight="1" thickBot="1" x14ac:dyDescent="0.25">
      <c r="A5" s="25" t="s">
        <v>6</v>
      </c>
      <c r="B5" s="71" t="s">
        <v>63</v>
      </c>
      <c r="C5" s="71" t="s">
        <v>79</v>
      </c>
      <c r="D5" s="71" t="s">
        <v>64</v>
      </c>
      <c r="E5" s="71" t="s">
        <v>80</v>
      </c>
      <c r="F5" s="71" t="s">
        <v>81</v>
      </c>
    </row>
    <row r="6" spans="1:6" ht="13.5" thickBot="1" x14ac:dyDescent="0.25">
      <c r="A6" s="10"/>
      <c r="B6" s="30"/>
      <c r="C6" s="30"/>
      <c r="D6" s="30"/>
      <c r="E6" s="30"/>
      <c r="F6" s="42"/>
    </row>
    <row r="7" spans="1:6" x14ac:dyDescent="0.2">
      <c r="A7" s="44" t="s">
        <v>27</v>
      </c>
      <c r="B7" s="60"/>
      <c r="C7" s="60"/>
      <c r="D7" s="60"/>
      <c r="E7" s="60"/>
      <c r="F7" s="60"/>
    </row>
    <row r="8" spans="1:6" x14ac:dyDescent="0.2">
      <c r="A8" s="45" t="s">
        <v>36</v>
      </c>
      <c r="B8" s="61"/>
      <c r="C8" s="61"/>
      <c r="D8" s="61"/>
      <c r="E8" s="61"/>
      <c r="F8" s="61"/>
    </row>
    <row r="9" spans="1:6" x14ac:dyDescent="0.2">
      <c r="A9" s="43" t="s">
        <v>29</v>
      </c>
      <c r="B9" s="61"/>
      <c r="C9" s="61"/>
      <c r="D9" s="61"/>
      <c r="E9" s="61"/>
      <c r="F9" s="61"/>
    </row>
    <row r="10" spans="1:6" x14ac:dyDescent="0.2">
      <c r="A10" s="43" t="s">
        <v>30</v>
      </c>
      <c r="B10" s="61"/>
      <c r="C10" s="61"/>
      <c r="D10" s="61"/>
      <c r="E10" s="61"/>
      <c r="F10" s="61"/>
    </row>
    <row r="11" spans="1:6" x14ac:dyDescent="0.2">
      <c r="A11" s="43" t="s">
        <v>31</v>
      </c>
      <c r="B11" s="61"/>
      <c r="C11" s="61"/>
      <c r="D11" s="61"/>
      <c r="E11" s="61"/>
      <c r="F11" s="61"/>
    </row>
    <row r="12" spans="1:6" x14ac:dyDescent="0.2">
      <c r="A12" s="43" t="s">
        <v>32</v>
      </c>
      <c r="B12" s="61"/>
      <c r="C12" s="61"/>
      <c r="D12" s="61"/>
      <c r="E12" s="61"/>
      <c r="F12" s="61"/>
    </row>
    <row r="13" spans="1:6" x14ac:dyDescent="0.2">
      <c r="A13" s="43" t="s">
        <v>67</v>
      </c>
      <c r="B13" s="62"/>
      <c r="C13" s="62"/>
      <c r="D13" s="62"/>
      <c r="E13" s="62"/>
      <c r="F13" s="62"/>
    </row>
    <row r="14" spans="1:6" x14ac:dyDescent="0.2">
      <c r="A14" s="6" t="s">
        <v>19</v>
      </c>
      <c r="B14" s="15">
        <f t="shared" ref="B14:F14" si="0">SUM(B7:B13)</f>
        <v>0</v>
      </c>
      <c r="C14" s="34">
        <f t="shared" si="0"/>
        <v>0</v>
      </c>
      <c r="D14" s="15">
        <f t="shared" si="0"/>
        <v>0</v>
      </c>
      <c r="E14" s="15">
        <f t="shared" si="0"/>
        <v>0</v>
      </c>
      <c r="F14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7"/>
  <sheetViews>
    <sheetView view="pageLayout" topLeftCell="A4" zoomScaleNormal="100" zoomScaleSheetLayoutView="100" workbookViewId="0">
      <selection activeCell="K15" sqref="K15"/>
    </sheetView>
  </sheetViews>
  <sheetFormatPr defaultColWidth="9.140625" defaultRowHeight="12.75" x14ac:dyDescent="0.2"/>
  <cols>
    <col min="1" max="1" width="15.42578125" style="14" bestFit="1" customWidth="1"/>
    <col min="2" max="5" width="8.7109375" style="14" customWidth="1"/>
    <col min="6" max="9" width="8.7109375" style="27" customWidth="1"/>
    <col min="10" max="14" width="8.7109375" style="8" customWidth="1"/>
    <col min="15" max="16384" width="9.140625" style="8"/>
  </cols>
  <sheetData>
    <row r="1" spans="1:11" x14ac:dyDescent="0.2">
      <c r="A1" s="20"/>
      <c r="B1" s="99"/>
      <c r="C1" s="100"/>
      <c r="D1" s="100"/>
      <c r="E1" s="101"/>
      <c r="F1" s="105" t="s">
        <v>16</v>
      </c>
      <c r="G1" s="106"/>
      <c r="H1" s="106"/>
      <c r="I1" s="107"/>
      <c r="J1" s="105"/>
      <c r="K1" s="107"/>
    </row>
    <row r="2" spans="1:11" s="22" customFormat="1" x14ac:dyDescent="0.2">
      <c r="A2" s="21"/>
      <c r="B2" s="102" t="s">
        <v>16</v>
      </c>
      <c r="C2" s="103"/>
      <c r="D2" s="103"/>
      <c r="E2" s="104"/>
      <c r="F2" s="102" t="s">
        <v>18</v>
      </c>
      <c r="G2" s="103"/>
      <c r="H2" s="103"/>
      <c r="I2" s="104"/>
      <c r="J2" s="102" t="s">
        <v>42</v>
      </c>
      <c r="K2" s="104"/>
    </row>
    <row r="3" spans="1:11" s="22" customFormat="1" x14ac:dyDescent="0.2">
      <c r="A3" s="23"/>
      <c r="B3" s="111" t="s">
        <v>17</v>
      </c>
      <c r="C3" s="112"/>
      <c r="D3" s="112"/>
      <c r="E3" s="113"/>
      <c r="F3" s="111" t="s">
        <v>26</v>
      </c>
      <c r="G3" s="112"/>
      <c r="H3" s="112"/>
      <c r="I3" s="113"/>
      <c r="J3" s="102" t="s">
        <v>43</v>
      </c>
      <c r="K3" s="114"/>
    </row>
    <row r="4" spans="1:11" ht="13.5" customHeight="1" x14ac:dyDescent="0.2">
      <c r="A4" s="24"/>
      <c r="B4" s="1" t="s">
        <v>39</v>
      </c>
      <c r="C4" s="1" t="s">
        <v>1</v>
      </c>
      <c r="D4" s="1" t="s">
        <v>2</v>
      </c>
      <c r="E4" s="1" t="s">
        <v>22</v>
      </c>
      <c r="F4" s="1" t="s">
        <v>40</v>
      </c>
      <c r="G4" s="1" t="s">
        <v>2</v>
      </c>
      <c r="H4" s="1" t="s">
        <v>86</v>
      </c>
      <c r="I4" s="1" t="s">
        <v>1</v>
      </c>
      <c r="J4" s="111" t="s">
        <v>53</v>
      </c>
      <c r="K4" s="113"/>
    </row>
    <row r="5" spans="1:11" s="9" customFormat="1" ht="93" customHeight="1" thickBot="1" x14ac:dyDescent="0.25">
      <c r="A5" s="25" t="s">
        <v>6</v>
      </c>
      <c r="B5" s="5" t="s">
        <v>66</v>
      </c>
      <c r="C5" s="5" t="s">
        <v>47</v>
      </c>
      <c r="D5" s="5" t="s">
        <v>46</v>
      </c>
      <c r="E5" s="5" t="s">
        <v>23</v>
      </c>
      <c r="F5" s="5" t="s">
        <v>50</v>
      </c>
      <c r="G5" s="5" t="s">
        <v>48</v>
      </c>
      <c r="H5" s="5" t="s">
        <v>87</v>
      </c>
      <c r="I5" s="5" t="s">
        <v>49</v>
      </c>
      <c r="J5" s="4" t="s">
        <v>44</v>
      </c>
      <c r="K5" s="4" t="s">
        <v>45</v>
      </c>
    </row>
    <row r="6" spans="1:11" s="13" customFormat="1" ht="13.5" thickBot="1" x14ac:dyDescent="0.25">
      <c r="A6" s="10"/>
      <c r="B6" s="30"/>
      <c r="C6" s="30"/>
      <c r="D6" s="30"/>
      <c r="E6" s="30"/>
      <c r="F6" s="11"/>
      <c r="G6" s="11"/>
      <c r="H6" s="11"/>
      <c r="I6" s="11"/>
      <c r="J6" s="11"/>
      <c r="K6" s="12"/>
    </row>
    <row r="7" spans="1:11" s="13" customFormat="1" x14ac:dyDescent="0.2">
      <c r="A7" s="44" t="s">
        <v>27</v>
      </c>
      <c r="B7" s="60">
        <v>22</v>
      </c>
      <c r="C7" s="60">
        <v>101</v>
      </c>
      <c r="D7" s="60">
        <v>597</v>
      </c>
      <c r="E7" s="63">
        <v>18</v>
      </c>
      <c r="F7" s="60">
        <v>25</v>
      </c>
      <c r="G7" s="60">
        <v>621</v>
      </c>
      <c r="H7" s="63"/>
      <c r="I7" s="63">
        <v>86</v>
      </c>
      <c r="J7" s="48">
        <v>484</v>
      </c>
      <c r="K7" s="49">
        <v>212</v>
      </c>
    </row>
    <row r="8" spans="1:11" s="13" customFormat="1" x14ac:dyDescent="0.2">
      <c r="A8" s="45" t="s">
        <v>36</v>
      </c>
      <c r="B8" s="61">
        <v>16</v>
      </c>
      <c r="C8" s="61">
        <v>90</v>
      </c>
      <c r="D8" s="61">
        <v>546</v>
      </c>
      <c r="E8" s="64">
        <v>9</v>
      </c>
      <c r="F8" s="61">
        <v>11</v>
      </c>
      <c r="G8" s="61">
        <v>566</v>
      </c>
      <c r="H8" s="64"/>
      <c r="I8" s="64">
        <v>84</v>
      </c>
      <c r="J8" s="40">
        <v>425</v>
      </c>
      <c r="K8" s="50">
        <v>221</v>
      </c>
    </row>
    <row r="9" spans="1:11" s="13" customFormat="1" x14ac:dyDescent="0.2">
      <c r="A9" s="43" t="s">
        <v>29</v>
      </c>
      <c r="B9" s="61">
        <v>14</v>
      </c>
      <c r="C9" s="61">
        <v>68</v>
      </c>
      <c r="D9" s="61">
        <v>241</v>
      </c>
      <c r="E9" s="64">
        <v>10</v>
      </c>
      <c r="F9" s="61">
        <v>24</v>
      </c>
      <c r="G9" s="61">
        <v>249</v>
      </c>
      <c r="H9" s="64"/>
      <c r="I9" s="64">
        <v>58</v>
      </c>
      <c r="J9" s="40">
        <v>231</v>
      </c>
      <c r="K9" s="50">
        <v>87</v>
      </c>
    </row>
    <row r="10" spans="1:11" s="13" customFormat="1" ht="12" customHeight="1" x14ac:dyDescent="0.2">
      <c r="A10" s="43" t="s">
        <v>30</v>
      </c>
      <c r="B10" s="61">
        <v>3</v>
      </c>
      <c r="C10" s="61">
        <v>22</v>
      </c>
      <c r="D10" s="61">
        <v>68</v>
      </c>
      <c r="E10" s="64">
        <v>7</v>
      </c>
      <c r="F10" s="61">
        <v>4</v>
      </c>
      <c r="G10" s="61">
        <v>80</v>
      </c>
      <c r="H10" s="64"/>
      <c r="I10" s="64">
        <v>15</v>
      </c>
      <c r="J10" s="40">
        <v>63</v>
      </c>
      <c r="K10" s="50">
        <v>35</v>
      </c>
    </row>
    <row r="11" spans="1:11" s="13" customFormat="1" ht="12" customHeight="1" x14ac:dyDescent="0.2">
      <c r="A11" s="43" t="s">
        <v>31</v>
      </c>
      <c r="B11" s="61">
        <v>15</v>
      </c>
      <c r="C11" s="61">
        <v>58</v>
      </c>
      <c r="D11" s="61">
        <v>368</v>
      </c>
      <c r="E11" s="64">
        <v>12</v>
      </c>
      <c r="F11" s="61">
        <v>28</v>
      </c>
      <c r="G11" s="61">
        <v>370</v>
      </c>
      <c r="H11" s="64"/>
      <c r="I11" s="64">
        <v>49</v>
      </c>
      <c r="J11" s="40">
        <v>302</v>
      </c>
      <c r="K11" s="50">
        <v>128</v>
      </c>
    </row>
    <row r="12" spans="1:11" s="13" customFormat="1" x14ac:dyDescent="0.2">
      <c r="A12" s="43" t="s">
        <v>32</v>
      </c>
      <c r="B12" s="61">
        <v>3</v>
      </c>
      <c r="C12" s="61">
        <v>11</v>
      </c>
      <c r="D12" s="61">
        <v>100</v>
      </c>
      <c r="E12" s="64">
        <v>1</v>
      </c>
      <c r="F12" s="61">
        <v>2</v>
      </c>
      <c r="G12" s="61">
        <v>100</v>
      </c>
      <c r="H12" s="64"/>
      <c r="I12" s="64">
        <v>10</v>
      </c>
      <c r="J12" s="40">
        <v>82</v>
      </c>
      <c r="K12" s="50">
        <v>31</v>
      </c>
    </row>
    <row r="13" spans="1:11" s="13" customFormat="1" x14ac:dyDescent="0.2">
      <c r="A13" s="43" t="s">
        <v>89</v>
      </c>
      <c r="B13" s="62">
        <v>16</v>
      </c>
      <c r="C13" s="62">
        <v>288</v>
      </c>
      <c r="D13" s="62">
        <v>429</v>
      </c>
      <c r="E13" s="64">
        <v>9</v>
      </c>
      <c r="F13" s="62">
        <v>29</v>
      </c>
      <c r="G13" s="62">
        <v>440</v>
      </c>
      <c r="H13" s="76"/>
      <c r="I13" s="64">
        <v>272</v>
      </c>
      <c r="J13" s="40">
        <v>453</v>
      </c>
      <c r="K13" s="50">
        <v>224</v>
      </c>
    </row>
    <row r="14" spans="1:11" s="13" customFormat="1" x14ac:dyDescent="0.2">
      <c r="A14" s="43" t="s">
        <v>90</v>
      </c>
      <c r="B14" s="62">
        <v>19</v>
      </c>
      <c r="C14" s="81">
        <v>287</v>
      </c>
      <c r="D14" s="81">
        <v>497</v>
      </c>
      <c r="E14" s="76">
        <v>10</v>
      </c>
      <c r="F14" s="62">
        <v>28</v>
      </c>
      <c r="G14" s="62">
        <v>511</v>
      </c>
      <c r="H14" s="76"/>
      <c r="I14" s="76">
        <v>261</v>
      </c>
      <c r="J14" s="87">
        <v>484</v>
      </c>
      <c r="K14" s="76">
        <v>270</v>
      </c>
    </row>
    <row r="15" spans="1:11" s="13" customFormat="1" x14ac:dyDescent="0.2">
      <c r="A15" s="43" t="s">
        <v>91</v>
      </c>
      <c r="B15" s="62">
        <v>20</v>
      </c>
      <c r="C15" s="81">
        <v>322</v>
      </c>
      <c r="D15" s="81">
        <v>477</v>
      </c>
      <c r="E15" s="76">
        <v>17</v>
      </c>
      <c r="F15" s="62">
        <v>27</v>
      </c>
      <c r="G15" s="62">
        <v>507</v>
      </c>
      <c r="H15" s="76"/>
      <c r="I15" s="76">
        <v>290</v>
      </c>
      <c r="J15" s="87">
        <v>515</v>
      </c>
      <c r="K15" s="76">
        <v>269</v>
      </c>
    </row>
    <row r="16" spans="1:11" s="13" customFormat="1" x14ac:dyDescent="0.2">
      <c r="A16" s="86" t="s">
        <v>99</v>
      </c>
      <c r="B16" s="62">
        <f>SUM(B13:B15)</f>
        <v>55</v>
      </c>
      <c r="C16" s="62">
        <f t="shared" ref="C16:K16" si="0">SUM(C13:C15)</f>
        <v>897</v>
      </c>
      <c r="D16" s="62">
        <f t="shared" si="0"/>
        <v>1403</v>
      </c>
      <c r="E16" s="62">
        <f t="shared" si="0"/>
        <v>36</v>
      </c>
      <c r="F16" s="62">
        <f t="shared" si="0"/>
        <v>84</v>
      </c>
      <c r="G16" s="62">
        <f t="shared" si="0"/>
        <v>1458</v>
      </c>
      <c r="H16" s="62"/>
      <c r="I16" s="62">
        <f t="shared" si="0"/>
        <v>823</v>
      </c>
      <c r="J16" s="62">
        <f t="shared" si="0"/>
        <v>1452</v>
      </c>
      <c r="K16" s="62">
        <f t="shared" si="0"/>
        <v>763</v>
      </c>
    </row>
    <row r="17" spans="1:11" s="13" customFormat="1" x14ac:dyDescent="0.2">
      <c r="A17" s="6" t="s">
        <v>19</v>
      </c>
      <c r="B17" s="15">
        <f>SUM(B7:B12)+B16</f>
        <v>128</v>
      </c>
      <c r="C17" s="34">
        <f t="shared" ref="C17:K17" si="1">SUM(C7:C12)+C16</f>
        <v>1247</v>
      </c>
      <c r="D17" s="34">
        <f t="shared" si="1"/>
        <v>3323</v>
      </c>
      <c r="E17" s="15">
        <f t="shared" si="1"/>
        <v>93</v>
      </c>
      <c r="F17" s="15">
        <f t="shared" si="1"/>
        <v>178</v>
      </c>
      <c r="G17" s="15">
        <f t="shared" si="1"/>
        <v>3444</v>
      </c>
      <c r="H17" s="15">
        <f t="shared" si="1"/>
        <v>0</v>
      </c>
      <c r="I17" s="15">
        <f t="shared" si="1"/>
        <v>1125</v>
      </c>
      <c r="J17" s="15">
        <f t="shared" si="1"/>
        <v>3039</v>
      </c>
      <c r="K17" s="15">
        <f t="shared" si="1"/>
        <v>1477</v>
      </c>
    </row>
    <row r="18" spans="1:11" s="13" customFormat="1" x14ac:dyDescent="0.2">
      <c r="A18" s="8"/>
      <c r="B18" s="14"/>
      <c r="C18" s="14"/>
      <c r="D18" s="14"/>
      <c r="E18" s="14"/>
      <c r="F18" s="27"/>
      <c r="G18" s="27"/>
      <c r="H18" s="27"/>
      <c r="I18" s="27"/>
      <c r="J18" s="8"/>
      <c r="K18" s="8"/>
    </row>
    <row r="19" spans="1:11" s="13" customFormat="1" x14ac:dyDescent="0.2">
      <c r="A19" s="14"/>
      <c r="B19" s="14"/>
      <c r="C19" s="14"/>
      <c r="D19" s="14"/>
      <c r="E19" s="14"/>
      <c r="F19" s="27"/>
      <c r="G19" s="27"/>
      <c r="H19" s="27"/>
      <c r="I19" s="27"/>
      <c r="J19" s="8"/>
      <c r="K19" s="8"/>
    </row>
    <row r="20" spans="1:11" s="13" customFormat="1" x14ac:dyDescent="0.2">
      <c r="A20" s="14"/>
      <c r="B20" s="14"/>
      <c r="C20" s="14"/>
      <c r="D20" s="14"/>
      <c r="E20" s="14"/>
      <c r="F20" s="27"/>
      <c r="G20" s="27"/>
      <c r="H20" s="27"/>
      <c r="I20" s="27"/>
      <c r="J20" s="8"/>
      <c r="K20" s="8"/>
    </row>
    <row r="21" spans="1:11" s="13" customFormat="1" x14ac:dyDescent="0.2">
      <c r="A21" s="14"/>
      <c r="B21" s="14"/>
      <c r="C21" s="14"/>
      <c r="D21" s="14"/>
      <c r="E21" s="14"/>
      <c r="F21" s="27"/>
      <c r="G21" s="27"/>
      <c r="H21" s="27"/>
      <c r="I21" s="27"/>
      <c r="J21" s="8"/>
      <c r="K21" s="8"/>
    </row>
    <row r="22" spans="1:11" s="13" customFormat="1" x14ac:dyDescent="0.2">
      <c r="A22" s="14"/>
      <c r="B22" s="14"/>
      <c r="C22" s="14"/>
      <c r="D22" s="14"/>
      <c r="E22" s="14"/>
      <c r="F22" s="27"/>
      <c r="G22" s="27"/>
      <c r="H22" s="27"/>
      <c r="I22" s="27"/>
      <c r="J22" s="8"/>
      <c r="K22" s="8"/>
    </row>
    <row r="23" spans="1:11" s="13" customFormat="1" x14ac:dyDescent="0.2">
      <c r="A23" s="14"/>
      <c r="B23" s="14"/>
      <c r="C23" s="14"/>
      <c r="D23" s="14"/>
      <c r="E23" s="14"/>
      <c r="F23" s="27"/>
      <c r="G23" s="27"/>
      <c r="H23" s="27"/>
      <c r="I23" s="27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7"/>
      <c r="G24" s="27"/>
      <c r="H24" s="27"/>
      <c r="I24" s="27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7"/>
      <c r="G25" s="27"/>
      <c r="H25" s="27"/>
      <c r="I25" s="27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7"/>
      <c r="G26" s="27"/>
      <c r="H26" s="27"/>
      <c r="I26" s="27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7"/>
      <c r="G27" s="27"/>
      <c r="H27" s="27"/>
      <c r="I27" s="27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7"/>
      <c r="G28" s="27"/>
      <c r="H28" s="27"/>
      <c r="I28" s="27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7"/>
      <c r="G29" s="27"/>
      <c r="H29" s="27"/>
      <c r="I29" s="27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7"/>
      <c r="G30" s="27"/>
      <c r="H30" s="27"/>
      <c r="I30" s="27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7"/>
      <c r="G31" s="27"/>
      <c r="H31" s="27"/>
      <c r="I31" s="27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7"/>
      <c r="G32" s="27"/>
      <c r="H32" s="27"/>
      <c r="I32" s="27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7"/>
      <c r="G33" s="27"/>
      <c r="H33" s="27"/>
      <c r="I33" s="27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7"/>
      <c r="G34" s="27"/>
      <c r="H34" s="27"/>
      <c r="I34" s="27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7"/>
      <c r="G35" s="27"/>
      <c r="H35" s="27"/>
      <c r="I35" s="27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7"/>
      <c r="G36" s="27"/>
      <c r="H36" s="27"/>
      <c r="I36" s="27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7"/>
      <c r="G37" s="27"/>
      <c r="H37" s="27"/>
      <c r="I37" s="27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7"/>
      <c r="G38" s="27"/>
      <c r="H38" s="27"/>
      <c r="I38" s="27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7"/>
      <c r="G39" s="27"/>
      <c r="H39" s="27"/>
      <c r="I39" s="27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7"/>
      <c r="G40" s="27"/>
      <c r="H40" s="27"/>
      <c r="I40" s="27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7"/>
      <c r="G41" s="27"/>
      <c r="H41" s="27"/>
      <c r="I41" s="27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7"/>
      <c r="G42" s="27"/>
      <c r="H42" s="27"/>
      <c r="I42" s="27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7"/>
      <c r="G43" s="27"/>
      <c r="H43" s="27"/>
      <c r="I43" s="27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7"/>
      <c r="G44" s="27"/>
      <c r="H44" s="27"/>
      <c r="I44" s="27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7"/>
      <c r="G45" s="27"/>
      <c r="H45" s="27"/>
      <c r="I45" s="27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7"/>
      <c r="G46" s="27"/>
      <c r="H46" s="27"/>
      <c r="I46" s="27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7"/>
      <c r="G47" s="27"/>
      <c r="H47" s="27"/>
      <c r="I47" s="27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7"/>
      <c r="G48" s="27"/>
      <c r="H48" s="27"/>
      <c r="I48" s="27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7"/>
      <c r="G49" s="27"/>
      <c r="H49" s="27"/>
      <c r="I49" s="27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7"/>
      <c r="G50" s="27"/>
      <c r="H50" s="27"/>
      <c r="I50" s="27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7"/>
      <c r="G51" s="27"/>
      <c r="H51" s="27"/>
      <c r="I51" s="27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7"/>
      <c r="G52" s="27"/>
      <c r="H52" s="27"/>
      <c r="I52" s="27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7"/>
      <c r="G53" s="27"/>
      <c r="H53" s="27"/>
      <c r="I53" s="27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7"/>
      <c r="G54" s="27"/>
      <c r="H54" s="27"/>
      <c r="I54" s="27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7"/>
      <c r="G55" s="27"/>
      <c r="H55" s="27"/>
      <c r="I55" s="27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7"/>
      <c r="G56" s="27"/>
      <c r="H56" s="27"/>
      <c r="I56" s="27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7"/>
      <c r="G57" s="27"/>
      <c r="H57" s="27"/>
      <c r="I57" s="27"/>
      <c r="J57" s="8"/>
      <c r="K57" s="8"/>
    </row>
    <row r="58" spans="1:11" s="13" customFormat="1" x14ac:dyDescent="0.2">
      <c r="A58" s="14"/>
      <c r="B58" s="14"/>
      <c r="C58" s="14"/>
      <c r="D58" s="14"/>
      <c r="E58" s="14"/>
      <c r="F58" s="27"/>
      <c r="G58" s="27"/>
      <c r="H58" s="27"/>
      <c r="I58" s="27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7"/>
      <c r="G59" s="27"/>
      <c r="H59" s="27"/>
      <c r="I59" s="27"/>
      <c r="J59" s="8"/>
      <c r="K59" s="8"/>
    </row>
    <row r="60" spans="1:11" s="13" customFormat="1" x14ac:dyDescent="0.2">
      <c r="A60" s="14"/>
      <c r="B60" s="14"/>
      <c r="C60" s="14"/>
      <c r="D60" s="14"/>
      <c r="E60" s="14"/>
      <c r="F60" s="27"/>
      <c r="G60" s="27"/>
      <c r="H60" s="27"/>
      <c r="I60" s="27"/>
      <c r="J60" s="8"/>
      <c r="K60" s="8"/>
    </row>
    <row r="61" spans="1:11" s="13" customFormat="1" ht="14.45" customHeight="1" x14ac:dyDescent="0.2">
      <c r="A61" s="14"/>
      <c r="B61" s="14"/>
      <c r="C61" s="14"/>
      <c r="D61" s="14"/>
      <c r="E61" s="14"/>
      <c r="F61" s="27"/>
      <c r="G61" s="27"/>
      <c r="H61" s="27"/>
      <c r="I61" s="27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7"/>
      <c r="G62" s="27"/>
      <c r="H62" s="27"/>
      <c r="I62" s="27"/>
      <c r="J62" s="8"/>
      <c r="K62" s="8"/>
    </row>
    <row r="63" spans="1:11" s="26" customFormat="1" x14ac:dyDescent="0.2">
      <c r="A63" s="14"/>
      <c r="B63" s="14"/>
      <c r="C63" s="14"/>
      <c r="D63" s="14"/>
      <c r="E63" s="14"/>
      <c r="F63" s="27"/>
      <c r="G63" s="27"/>
      <c r="H63" s="27"/>
      <c r="I63" s="27"/>
      <c r="J63" s="8"/>
      <c r="K63" s="8"/>
    </row>
    <row r="64" spans="1:11" s="26" customFormat="1" x14ac:dyDescent="0.2">
      <c r="A64" s="14"/>
      <c r="B64" s="14"/>
      <c r="C64" s="14"/>
      <c r="D64" s="14"/>
      <c r="E64" s="14"/>
      <c r="F64" s="27"/>
      <c r="G64" s="27"/>
      <c r="H64" s="27"/>
      <c r="I64" s="27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7"/>
      <c r="G65" s="27"/>
      <c r="H65" s="27"/>
      <c r="I65" s="27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7"/>
      <c r="G66" s="27"/>
      <c r="H66" s="27"/>
      <c r="I66" s="27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7"/>
      <c r="G67" s="27"/>
      <c r="H67" s="27"/>
      <c r="I67" s="27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7"/>
      <c r="G68" s="27"/>
      <c r="H68" s="27"/>
      <c r="I68" s="27"/>
      <c r="J68" s="8"/>
      <c r="K68" s="8"/>
    </row>
    <row r="69" spans="1:11" s="13" customFormat="1" x14ac:dyDescent="0.2">
      <c r="A69" s="14"/>
      <c r="B69" s="14"/>
      <c r="C69" s="14"/>
      <c r="D69" s="14"/>
      <c r="E69" s="14"/>
      <c r="F69" s="27"/>
      <c r="G69" s="27"/>
      <c r="H69" s="27"/>
      <c r="I69" s="27"/>
      <c r="J69" s="8"/>
      <c r="K69" s="8"/>
    </row>
    <row r="70" spans="1:11" s="13" customFormat="1" x14ac:dyDescent="0.2">
      <c r="A70" s="14"/>
      <c r="B70" s="14"/>
      <c r="C70" s="14"/>
      <c r="D70" s="14"/>
      <c r="E70" s="14"/>
      <c r="F70" s="27"/>
      <c r="G70" s="27"/>
      <c r="H70" s="27"/>
      <c r="I70" s="27"/>
      <c r="J70" s="8"/>
      <c r="K70" s="8"/>
    </row>
    <row r="71" spans="1:11" s="13" customFormat="1" x14ac:dyDescent="0.2">
      <c r="A71" s="14"/>
      <c r="B71" s="14"/>
      <c r="C71" s="14"/>
      <c r="D71" s="14"/>
      <c r="E71" s="14"/>
      <c r="F71" s="27"/>
      <c r="G71" s="27"/>
      <c r="H71" s="27"/>
      <c r="I71" s="27"/>
      <c r="J71" s="8"/>
      <c r="K71" s="8"/>
    </row>
    <row r="72" spans="1:11" s="13" customFormat="1" ht="14.45" customHeight="1" x14ac:dyDescent="0.2">
      <c r="A72" s="14"/>
      <c r="B72" s="14"/>
      <c r="C72" s="14"/>
      <c r="D72" s="14"/>
      <c r="E72" s="14"/>
      <c r="F72" s="27"/>
      <c r="G72" s="27"/>
      <c r="H72" s="27"/>
      <c r="I72" s="27"/>
      <c r="J72" s="8"/>
      <c r="K72" s="8"/>
    </row>
    <row r="73" spans="1:11" s="13" customFormat="1" x14ac:dyDescent="0.2">
      <c r="A73" s="14"/>
      <c r="B73" s="14"/>
      <c r="C73" s="14"/>
      <c r="D73" s="14"/>
      <c r="E73" s="14"/>
      <c r="F73" s="27"/>
      <c r="G73" s="27"/>
      <c r="H73" s="27"/>
      <c r="I73" s="27"/>
      <c r="J73" s="8"/>
      <c r="K73" s="8"/>
    </row>
    <row r="74" spans="1:11" s="26" customFormat="1" x14ac:dyDescent="0.2">
      <c r="A74" s="14"/>
      <c r="B74" s="14"/>
      <c r="C74" s="14"/>
      <c r="D74" s="14"/>
      <c r="E74" s="14"/>
      <c r="F74" s="27"/>
      <c r="G74" s="27"/>
      <c r="H74" s="27"/>
      <c r="I74" s="27"/>
      <c r="J74" s="8"/>
      <c r="K74" s="8"/>
    </row>
    <row r="75" spans="1:11" s="26" customFormat="1" x14ac:dyDescent="0.2">
      <c r="A75" s="14"/>
      <c r="B75" s="14"/>
      <c r="C75" s="14"/>
      <c r="D75" s="14"/>
      <c r="E75" s="14"/>
      <c r="F75" s="27"/>
      <c r="G75" s="27"/>
      <c r="H75" s="27"/>
      <c r="I75" s="27"/>
      <c r="J75" s="8"/>
      <c r="K75" s="8"/>
    </row>
    <row r="76" spans="1:11" s="26" customFormat="1" x14ac:dyDescent="0.2">
      <c r="A76" s="14"/>
      <c r="B76" s="14"/>
      <c r="C76" s="14"/>
      <c r="D76" s="14"/>
      <c r="E76" s="14"/>
      <c r="F76" s="27"/>
      <c r="G76" s="27"/>
      <c r="H76" s="27"/>
      <c r="I76" s="27"/>
      <c r="J76" s="8"/>
      <c r="K76" s="8"/>
    </row>
    <row r="77" spans="1:11" s="26" customFormat="1" x14ac:dyDescent="0.2">
      <c r="A77" s="14"/>
      <c r="B77" s="14"/>
      <c r="C77" s="14"/>
      <c r="D77" s="14"/>
      <c r="E77" s="14"/>
      <c r="F77" s="27"/>
      <c r="G77" s="27"/>
      <c r="H77" s="27"/>
      <c r="I77" s="27"/>
      <c r="J77" s="8"/>
      <c r="K77" s="8"/>
    </row>
  </sheetData>
  <sheetProtection selectLockedCells="1"/>
  <mergeCells count="10">
    <mergeCell ref="J4:K4"/>
    <mergeCell ref="F1:I1"/>
    <mergeCell ref="F2:I2"/>
    <mergeCell ref="F3:I3"/>
    <mergeCell ref="B3:E3"/>
    <mergeCell ref="B2:E2"/>
    <mergeCell ref="J1:K1"/>
    <mergeCell ref="B1:E1"/>
    <mergeCell ref="J2:K2"/>
    <mergeCell ref="J3:K3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view="pageLayout" topLeftCell="A4" zoomScaleNormal="100" zoomScaleSheetLayoutView="100" workbookViewId="0">
      <selection activeCell="F14" sqref="F14"/>
    </sheetView>
  </sheetViews>
  <sheetFormatPr defaultColWidth="9.140625" defaultRowHeight="12.75" x14ac:dyDescent="0.2"/>
  <cols>
    <col min="1" max="1" width="15.42578125" style="14" bestFit="1" customWidth="1"/>
    <col min="2" max="15" width="8.7109375" style="8" customWidth="1"/>
    <col min="16" max="16384" width="9.140625" style="8"/>
  </cols>
  <sheetData>
    <row r="1" spans="1:7" x14ac:dyDescent="0.2">
      <c r="A1" s="31"/>
      <c r="B1" s="99"/>
      <c r="C1" s="100"/>
      <c r="D1" s="100"/>
      <c r="E1" s="100"/>
      <c r="F1" s="101"/>
    </row>
    <row r="2" spans="1:7" x14ac:dyDescent="0.2">
      <c r="A2" s="33"/>
      <c r="B2" s="102" t="s">
        <v>4</v>
      </c>
      <c r="C2" s="103"/>
      <c r="D2" s="103"/>
      <c r="E2" s="103"/>
      <c r="F2" s="104"/>
    </row>
    <row r="3" spans="1:7" x14ac:dyDescent="0.2">
      <c r="A3" s="23"/>
      <c r="B3" s="102" t="s">
        <v>5</v>
      </c>
      <c r="C3" s="103"/>
      <c r="D3" s="103"/>
      <c r="E3" s="103"/>
      <c r="F3" s="104"/>
      <c r="G3" s="22"/>
    </row>
    <row r="4" spans="1:7" x14ac:dyDescent="0.2">
      <c r="A4" s="24"/>
      <c r="B4" s="115"/>
      <c r="C4" s="116"/>
      <c r="D4" s="116"/>
      <c r="E4" s="116"/>
      <c r="F4" s="117"/>
    </row>
    <row r="5" spans="1:7" ht="93" customHeight="1" thickBot="1" x14ac:dyDescent="0.25">
      <c r="A5" s="25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9"/>
    </row>
    <row r="6" spans="1:7" ht="13.5" thickBot="1" x14ac:dyDescent="0.25">
      <c r="A6" s="10"/>
      <c r="B6" s="11"/>
      <c r="C6" s="11"/>
      <c r="D6" s="11"/>
      <c r="E6" s="11"/>
      <c r="F6" s="12"/>
      <c r="G6" s="13"/>
    </row>
    <row r="7" spans="1:7" x14ac:dyDescent="0.2">
      <c r="A7" s="44" t="s">
        <v>27</v>
      </c>
      <c r="B7" s="40">
        <v>1639</v>
      </c>
      <c r="C7" s="40">
        <v>74</v>
      </c>
      <c r="D7" s="36">
        <f t="shared" ref="D7:D13" si="0">IF(B7&lt;&gt;0,C7+B7,"")</f>
        <v>1713</v>
      </c>
      <c r="E7" s="16">
        <v>742</v>
      </c>
      <c r="F7" s="17">
        <f t="shared" ref="F7:F12" si="1">IF(E7&lt;&gt;0,E7/D7,"")</f>
        <v>0.43315820198482197</v>
      </c>
      <c r="G7" s="13"/>
    </row>
    <row r="8" spans="1:7" x14ac:dyDescent="0.2">
      <c r="A8" s="45" t="s">
        <v>36</v>
      </c>
      <c r="B8" s="40">
        <v>1198</v>
      </c>
      <c r="C8" s="40">
        <v>108</v>
      </c>
      <c r="D8" s="37">
        <f t="shared" si="0"/>
        <v>1306</v>
      </c>
      <c r="E8" s="19">
        <v>706</v>
      </c>
      <c r="F8" s="17">
        <f t="shared" si="1"/>
        <v>0.5405819295558959</v>
      </c>
      <c r="G8" s="13"/>
    </row>
    <row r="9" spans="1:7" x14ac:dyDescent="0.2">
      <c r="A9" s="43" t="s">
        <v>29</v>
      </c>
      <c r="B9" s="40">
        <v>776</v>
      </c>
      <c r="C9" s="40">
        <v>50</v>
      </c>
      <c r="D9" s="37">
        <f t="shared" si="0"/>
        <v>826</v>
      </c>
      <c r="E9" s="19">
        <v>345</v>
      </c>
      <c r="F9" s="17">
        <f t="shared" si="1"/>
        <v>0.41767554479418884</v>
      </c>
      <c r="G9" s="13"/>
    </row>
    <row r="10" spans="1:7" x14ac:dyDescent="0.2">
      <c r="A10" s="43" t="s">
        <v>30</v>
      </c>
      <c r="B10" s="40">
        <v>196</v>
      </c>
      <c r="C10" s="40">
        <v>15</v>
      </c>
      <c r="D10" s="37">
        <f t="shared" si="0"/>
        <v>211</v>
      </c>
      <c r="E10" s="19">
        <v>100</v>
      </c>
      <c r="F10" s="17">
        <f t="shared" si="1"/>
        <v>0.47393364928909953</v>
      </c>
      <c r="G10" s="13"/>
    </row>
    <row r="11" spans="1:7" x14ac:dyDescent="0.2">
      <c r="A11" s="43" t="s">
        <v>31</v>
      </c>
      <c r="B11" s="40">
        <v>1632</v>
      </c>
      <c r="C11" s="40">
        <v>77</v>
      </c>
      <c r="D11" s="37">
        <f t="shared" si="0"/>
        <v>1709</v>
      </c>
      <c r="E11" s="19">
        <v>462</v>
      </c>
      <c r="F11" s="17">
        <f t="shared" si="1"/>
        <v>0.27033352837916913</v>
      </c>
      <c r="G11" s="13"/>
    </row>
    <row r="12" spans="1:7" x14ac:dyDescent="0.2">
      <c r="A12" s="43" t="s">
        <v>32</v>
      </c>
      <c r="B12" s="40">
        <v>234</v>
      </c>
      <c r="C12" s="40">
        <v>23</v>
      </c>
      <c r="D12" s="37">
        <f t="shared" si="0"/>
        <v>257</v>
      </c>
      <c r="E12" s="19">
        <v>115</v>
      </c>
      <c r="F12" s="17">
        <f t="shared" si="1"/>
        <v>0.44747081712062259</v>
      </c>
      <c r="G12" s="13"/>
    </row>
    <row r="13" spans="1:7" x14ac:dyDescent="0.2">
      <c r="A13" s="43" t="s">
        <v>67</v>
      </c>
      <c r="B13" s="72"/>
      <c r="C13" s="72"/>
      <c r="D13" s="73" t="str">
        <f t="shared" si="0"/>
        <v/>
      </c>
      <c r="E13" s="74">
        <v>2415</v>
      </c>
      <c r="F13" s="41"/>
      <c r="G13" s="13"/>
    </row>
    <row r="14" spans="1:7" x14ac:dyDescent="0.2">
      <c r="A14" s="6" t="s">
        <v>19</v>
      </c>
      <c r="B14" s="15">
        <f>SUM(B7:B13)</f>
        <v>5675</v>
      </c>
      <c r="C14" s="15">
        <f>SUM(C7:C13)</f>
        <v>347</v>
      </c>
      <c r="D14" s="15">
        <f>SUM(D7:D13)</f>
        <v>6022</v>
      </c>
      <c r="E14" s="15">
        <f>SUM(E7:E13)</f>
        <v>4885</v>
      </c>
      <c r="F14" s="75">
        <f>IF(E14&lt;&gt;0,E14/D14,"")</f>
        <v>0.81119229491863165</v>
      </c>
      <c r="G14" s="13"/>
    </row>
    <row r="15" spans="1:7" x14ac:dyDescent="0.2">
      <c r="B15" s="32"/>
      <c r="C15" s="32"/>
      <c r="D15" s="32"/>
      <c r="E15" s="38"/>
      <c r="F15" s="13"/>
      <c r="G15" s="13"/>
    </row>
  </sheetData>
  <sheetProtection selectLockedCells="1"/>
  <mergeCells count="4">
    <mergeCell ref="B3:F3"/>
    <mergeCell ref="B1:F1"/>
    <mergeCell ref="B2:F2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view="pageLayout" topLeftCell="A4" zoomScaleNormal="100" zoomScaleSheetLayoutView="100" workbookViewId="0">
      <selection activeCell="L17" sqref="L17"/>
    </sheetView>
  </sheetViews>
  <sheetFormatPr defaultColWidth="9.140625" defaultRowHeight="12.75" x14ac:dyDescent="0.2"/>
  <cols>
    <col min="1" max="1" width="14" style="14" bestFit="1" customWidth="1"/>
    <col min="2" max="6" width="8.7109375" style="8" customWidth="1"/>
    <col min="7" max="8" width="7.28515625" style="14" customWidth="1"/>
    <col min="9" max="9" width="7.5703125" style="14" customWidth="1"/>
    <col min="10" max="10" width="8" style="14" customWidth="1"/>
    <col min="11" max="11" width="8.7109375" style="14" customWidth="1"/>
    <col min="12" max="12" width="12.42578125" style="14" bestFit="1" customWidth="1"/>
    <col min="13" max="14" width="8.7109375" style="8" customWidth="1"/>
    <col min="15" max="15" width="10.42578125" style="8" bestFit="1" customWidth="1"/>
    <col min="16" max="16" width="9.7109375" style="8" bestFit="1" customWidth="1"/>
    <col min="17" max="17" width="13.28515625" style="8" bestFit="1" customWidth="1"/>
    <col min="18" max="18" width="10" style="8" bestFit="1" customWidth="1"/>
    <col min="19" max="16384" width="9.140625" style="8"/>
  </cols>
  <sheetData>
    <row r="1" spans="1:12" x14ac:dyDescent="0.2">
      <c r="A1" s="20"/>
      <c r="B1" s="99"/>
      <c r="C1" s="100"/>
      <c r="D1" s="100"/>
      <c r="E1" s="100"/>
      <c r="F1" s="100"/>
      <c r="G1" s="105" t="s">
        <v>15</v>
      </c>
      <c r="H1" s="106"/>
      <c r="I1" s="106"/>
      <c r="J1" s="106"/>
      <c r="K1" s="54"/>
      <c r="L1" s="46" t="s">
        <v>15</v>
      </c>
    </row>
    <row r="2" spans="1:12" s="22" customFormat="1" x14ac:dyDescent="0.2">
      <c r="A2" s="21"/>
      <c r="B2" s="111" t="s">
        <v>37</v>
      </c>
      <c r="C2" s="112"/>
      <c r="D2" s="112"/>
      <c r="E2" s="112"/>
      <c r="F2" s="112"/>
      <c r="G2" s="102" t="s">
        <v>20</v>
      </c>
      <c r="H2" s="103"/>
      <c r="I2" s="103"/>
      <c r="J2" s="103"/>
      <c r="K2" s="53" t="s">
        <v>15</v>
      </c>
      <c r="L2" s="56" t="s">
        <v>25</v>
      </c>
    </row>
    <row r="3" spans="1:12" s="22" customFormat="1" x14ac:dyDescent="0.2">
      <c r="A3" s="21"/>
      <c r="B3" s="118" t="s">
        <v>12</v>
      </c>
      <c r="C3" s="119"/>
      <c r="D3" s="120"/>
      <c r="E3" s="59" t="s">
        <v>7</v>
      </c>
      <c r="F3" s="58" t="s">
        <v>8</v>
      </c>
      <c r="G3" s="118" t="s">
        <v>68</v>
      </c>
      <c r="H3" s="119"/>
      <c r="I3" s="120"/>
      <c r="J3" s="57" t="s">
        <v>21</v>
      </c>
      <c r="K3" s="55" t="s">
        <v>24</v>
      </c>
      <c r="L3" s="47" t="s">
        <v>3</v>
      </c>
    </row>
    <row r="4" spans="1:12" x14ac:dyDescent="0.2">
      <c r="A4" s="28"/>
      <c r="B4" s="1" t="s">
        <v>22</v>
      </c>
      <c r="C4" s="1" t="s">
        <v>39</v>
      </c>
      <c r="D4" s="1" t="s">
        <v>2</v>
      </c>
      <c r="E4" s="1" t="s">
        <v>2</v>
      </c>
      <c r="F4" s="7" t="s">
        <v>2</v>
      </c>
      <c r="G4" s="1" t="s">
        <v>39</v>
      </c>
      <c r="H4" s="1" t="s">
        <v>86</v>
      </c>
      <c r="I4" s="1" t="s">
        <v>2</v>
      </c>
      <c r="J4" s="1" t="s">
        <v>2</v>
      </c>
      <c r="K4" s="2" t="s">
        <v>2</v>
      </c>
      <c r="L4" s="1" t="s">
        <v>2</v>
      </c>
    </row>
    <row r="5" spans="1:12" s="9" customFormat="1" ht="97.5" customHeight="1" thickBot="1" x14ac:dyDescent="0.25">
      <c r="A5" s="29" t="s">
        <v>6</v>
      </c>
      <c r="B5" s="3" t="s">
        <v>33</v>
      </c>
      <c r="C5" s="4" t="s">
        <v>52</v>
      </c>
      <c r="D5" s="3" t="s">
        <v>51</v>
      </c>
      <c r="E5" s="4" t="s">
        <v>34</v>
      </c>
      <c r="F5" s="4" t="s">
        <v>35</v>
      </c>
      <c r="G5" s="35" t="s">
        <v>73</v>
      </c>
      <c r="H5" s="35" t="s">
        <v>88</v>
      </c>
      <c r="I5" s="35" t="s">
        <v>69</v>
      </c>
      <c r="J5" s="35" t="s">
        <v>72</v>
      </c>
      <c r="K5" s="39" t="s">
        <v>70</v>
      </c>
      <c r="L5" s="39" t="s">
        <v>71</v>
      </c>
    </row>
    <row r="6" spans="1:12" s="13" customFormat="1" ht="13.5" thickBot="1" x14ac:dyDescent="0.25">
      <c r="A6" s="10"/>
      <c r="B6" s="11"/>
      <c r="C6" s="11"/>
      <c r="D6" s="11"/>
      <c r="E6" s="11"/>
      <c r="F6" s="11"/>
      <c r="G6" s="30"/>
      <c r="H6" s="30"/>
      <c r="I6" s="30"/>
      <c r="J6" s="30"/>
      <c r="K6" s="30"/>
      <c r="L6" s="42"/>
    </row>
    <row r="7" spans="1:12" s="13" customFormat="1" x14ac:dyDescent="0.2">
      <c r="A7" s="44" t="s">
        <v>27</v>
      </c>
      <c r="B7" s="65">
        <v>43</v>
      </c>
      <c r="C7" s="65">
        <v>91</v>
      </c>
      <c r="D7" s="67">
        <v>579</v>
      </c>
      <c r="E7" s="51">
        <v>676</v>
      </c>
      <c r="F7" s="51">
        <v>679</v>
      </c>
      <c r="G7" s="18">
        <v>145</v>
      </c>
      <c r="H7" s="18">
        <v>25</v>
      </c>
      <c r="I7" s="18">
        <v>543</v>
      </c>
      <c r="J7" s="18">
        <v>667</v>
      </c>
      <c r="K7" s="18">
        <v>688</v>
      </c>
      <c r="L7" s="18">
        <v>670</v>
      </c>
    </row>
    <row r="8" spans="1:12" s="13" customFormat="1" x14ac:dyDescent="0.2">
      <c r="A8" s="45" t="s">
        <v>28</v>
      </c>
      <c r="B8" s="18">
        <v>32</v>
      </c>
      <c r="C8" s="18">
        <v>71</v>
      </c>
      <c r="D8" s="68">
        <v>539</v>
      </c>
      <c r="E8" s="52">
        <v>603</v>
      </c>
      <c r="F8" s="52">
        <v>599</v>
      </c>
      <c r="G8" s="18">
        <v>98</v>
      </c>
      <c r="H8" s="18">
        <v>24</v>
      </c>
      <c r="I8" s="18">
        <v>521</v>
      </c>
      <c r="J8" s="18">
        <v>607</v>
      </c>
      <c r="K8" s="18">
        <v>609</v>
      </c>
      <c r="L8" s="18">
        <v>607</v>
      </c>
    </row>
    <row r="9" spans="1:12" s="13" customFormat="1" x14ac:dyDescent="0.2">
      <c r="A9" s="43" t="s">
        <v>29</v>
      </c>
      <c r="B9" s="18">
        <v>26</v>
      </c>
      <c r="C9" s="18">
        <v>64</v>
      </c>
      <c r="D9" s="68">
        <v>231</v>
      </c>
      <c r="E9" s="52">
        <v>288</v>
      </c>
      <c r="F9" s="52">
        <v>286</v>
      </c>
      <c r="G9" s="18">
        <v>44</v>
      </c>
      <c r="H9" s="18">
        <v>141</v>
      </c>
      <c r="I9" s="18">
        <v>146</v>
      </c>
      <c r="J9" s="18">
        <v>274</v>
      </c>
      <c r="K9" s="18">
        <v>320</v>
      </c>
      <c r="L9" s="18">
        <v>302</v>
      </c>
    </row>
    <row r="10" spans="1:12" s="13" customFormat="1" x14ac:dyDescent="0.2">
      <c r="A10" s="43" t="s">
        <v>30</v>
      </c>
      <c r="B10" s="18">
        <v>16</v>
      </c>
      <c r="C10" s="18">
        <v>11</v>
      </c>
      <c r="D10" s="68">
        <v>71</v>
      </c>
      <c r="E10" s="52">
        <v>92</v>
      </c>
      <c r="F10" s="52">
        <v>93</v>
      </c>
      <c r="G10" s="18">
        <v>23</v>
      </c>
      <c r="H10" s="18">
        <v>5</v>
      </c>
      <c r="I10" s="18">
        <v>69</v>
      </c>
      <c r="J10" s="18">
        <v>90</v>
      </c>
      <c r="K10" s="18">
        <v>92</v>
      </c>
      <c r="L10" s="18">
        <v>89</v>
      </c>
    </row>
    <row r="11" spans="1:12" s="13" customFormat="1" x14ac:dyDescent="0.2">
      <c r="A11" s="43" t="s">
        <v>31</v>
      </c>
      <c r="B11" s="18">
        <v>41</v>
      </c>
      <c r="C11" s="18">
        <v>43</v>
      </c>
      <c r="D11" s="68">
        <v>348</v>
      </c>
      <c r="E11" s="52">
        <v>414</v>
      </c>
      <c r="F11" s="52">
        <v>414</v>
      </c>
      <c r="G11" s="18">
        <v>89</v>
      </c>
      <c r="H11" s="18">
        <v>55</v>
      </c>
      <c r="I11" s="18">
        <v>301</v>
      </c>
      <c r="J11" s="18">
        <v>411</v>
      </c>
      <c r="K11" s="18">
        <v>425</v>
      </c>
      <c r="L11" s="18">
        <v>421</v>
      </c>
    </row>
    <row r="12" spans="1:12" s="13" customFormat="1" x14ac:dyDescent="0.2">
      <c r="A12" s="43" t="s">
        <v>32</v>
      </c>
      <c r="B12" s="18">
        <v>5</v>
      </c>
      <c r="C12" s="18">
        <v>7</v>
      </c>
      <c r="D12" s="68">
        <v>99</v>
      </c>
      <c r="E12" s="52">
        <v>108</v>
      </c>
      <c r="F12" s="52">
        <v>108</v>
      </c>
      <c r="G12" s="18">
        <v>16</v>
      </c>
      <c r="H12" s="18">
        <v>10</v>
      </c>
      <c r="I12" s="18">
        <v>87</v>
      </c>
      <c r="J12" s="18">
        <v>105</v>
      </c>
      <c r="K12" s="18">
        <v>105</v>
      </c>
      <c r="L12" s="18">
        <v>107</v>
      </c>
    </row>
    <row r="13" spans="1:12" s="13" customFormat="1" x14ac:dyDescent="0.2">
      <c r="A13" s="43" t="s">
        <v>89</v>
      </c>
      <c r="B13" s="66">
        <v>58</v>
      </c>
      <c r="C13" s="66">
        <v>202</v>
      </c>
      <c r="D13" s="68">
        <v>435</v>
      </c>
      <c r="E13" s="52">
        <v>557</v>
      </c>
      <c r="F13" s="52">
        <v>559</v>
      </c>
      <c r="G13" s="18">
        <v>262</v>
      </c>
      <c r="H13" s="18">
        <v>87</v>
      </c>
      <c r="I13" s="18">
        <v>358</v>
      </c>
      <c r="J13" s="18">
        <v>554</v>
      </c>
      <c r="K13" s="18">
        <v>626</v>
      </c>
      <c r="L13" s="18">
        <v>588</v>
      </c>
    </row>
    <row r="14" spans="1:12" s="13" customFormat="1" x14ac:dyDescent="0.2">
      <c r="A14" s="43" t="s">
        <v>90</v>
      </c>
      <c r="B14" s="82">
        <v>56</v>
      </c>
      <c r="C14" s="82">
        <v>193</v>
      </c>
      <c r="D14" s="83">
        <v>506</v>
      </c>
      <c r="E14" s="84">
        <v>634</v>
      </c>
      <c r="F14" s="84">
        <v>645</v>
      </c>
      <c r="G14" s="85">
        <v>257</v>
      </c>
      <c r="H14" s="85">
        <v>125</v>
      </c>
      <c r="I14" s="85">
        <v>401</v>
      </c>
      <c r="J14" s="85">
        <v>632</v>
      </c>
      <c r="K14" s="85">
        <v>697</v>
      </c>
      <c r="L14" s="85">
        <v>663</v>
      </c>
    </row>
    <row r="15" spans="1:12" s="13" customFormat="1" x14ac:dyDescent="0.2">
      <c r="A15" s="43" t="s">
        <v>91</v>
      </c>
      <c r="B15" s="82">
        <v>65</v>
      </c>
      <c r="C15" s="82">
        <v>204</v>
      </c>
      <c r="D15" s="83">
        <v>499</v>
      </c>
      <c r="E15" s="84">
        <v>636</v>
      </c>
      <c r="F15" s="84">
        <v>631</v>
      </c>
      <c r="G15" s="85">
        <v>273</v>
      </c>
      <c r="H15" s="85">
        <v>109</v>
      </c>
      <c r="I15" s="85">
        <v>415</v>
      </c>
      <c r="J15" s="85">
        <v>637</v>
      </c>
      <c r="K15" s="85">
        <v>709</v>
      </c>
      <c r="L15" s="85">
        <v>673</v>
      </c>
    </row>
    <row r="16" spans="1:12" s="13" customFormat="1" x14ac:dyDescent="0.2">
      <c r="A16" s="86" t="s">
        <v>99</v>
      </c>
      <c r="B16" s="82">
        <f>SUM(B13:B15)</f>
        <v>179</v>
      </c>
      <c r="C16" s="82">
        <f t="shared" ref="C16:L16" si="0">SUM(C13:C15)</f>
        <v>599</v>
      </c>
      <c r="D16" s="82">
        <f t="shared" si="0"/>
        <v>1440</v>
      </c>
      <c r="E16" s="82">
        <f t="shared" si="0"/>
        <v>1827</v>
      </c>
      <c r="F16" s="82">
        <f t="shared" si="0"/>
        <v>1835</v>
      </c>
      <c r="G16" s="82">
        <f t="shared" si="0"/>
        <v>792</v>
      </c>
      <c r="H16" s="82">
        <f t="shared" si="0"/>
        <v>321</v>
      </c>
      <c r="I16" s="82">
        <f t="shared" si="0"/>
        <v>1174</v>
      </c>
      <c r="J16" s="82">
        <f t="shared" si="0"/>
        <v>1823</v>
      </c>
      <c r="K16" s="82">
        <f t="shared" si="0"/>
        <v>2032</v>
      </c>
      <c r="L16" s="82">
        <f t="shared" si="0"/>
        <v>1924</v>
      </c>
    </row>
    <row r="17" spans="1:12" s="13" customFormat="1" x14ac:dyDescent="0.2">
      <c r="A17" s="6" t="s">
        <v>0</v>
      </c>
      <c r="B17" s="34">
        <f>SUM(B7:B12)+B16</f>
        <v>342</v>
      </c>
      <c r="C17" s="34">
        <f t="shared" ref="C17:L17" si="1">SUM(C7:C12)+C16</f>
        <v>886</v>
      </c>
      <c r="D17" s="34">
        <f t="shared" si="1"/>
        <v>3307</v>
      </c>
      <c r="E17" s="15">
        <f t="shared" si="1"/>
        <v>4008</v>
      </c>
      <c r="F17" s="15">
        <f t="shared" si="1"/>
        <v>4014</v>
      </c>
      <c r="G17" s="15">
        <f t="shared" si="1"/>
        <v>1207</v>
      </c>
      <c r="H17" s="15">
        <f t="shared" si="1"/>
        <v>581</v>
      </c>
      <c r="I17" s="15">
        <f t="shared" si="1"/>
        <v>2841</v>
      </c>
      <c r="J17" s="15">
        <f t="shared" si="1"/>
        <v>3977</v>
      </c>
      <c r="K17" s="15">
        <f t="shared" si="1"/>
        <v>4271</v>
      </c>
      <c r="L17" s="15">
        <f t="shared" si="1"/>
        <v>4120</v>
      </c>
    </row>
    <row r="18" spans="1:12" s="13" customFormat="1" x14ac:dyDescent="0.2">
      <c r="A18" s="14"/>
      <c r="B18" s="8"/>
      <c r="C18" s="8"/>
      <c r="D18" s="8"/>
      <c r="E18" s="8"/>
      <c r="F18" s="8"/>
      <c r="G18" s="14"/>
      <c r="H18" s="14"/>
      <c r="I18" s="14"/>
      <c r="J18" s="14"/>
      <c r="K18" s="14"/>
      <c r="L18" s="14"/>
    </row>
    <row r="19" spans="1:12" s="13" customFormat="1" x14ac:dyDescent="0.2">
      <c r="A19" s="14"/>
      <c r="B19" s="8"/>
      <c r="C19" s="8"/>
      <c r="D19" s="8"/>
      <c r="E19" s="8"/>
      <c r="F19" s="8"/>
      <c r="G19" s="14"/>
      <c r="H19" s="14"/>
      <c r="I19" s="14"/>
      <c r="J19" s="14"/>
      <c r="K19" s="14"/>
      <c r="L19" s="14"/>
    </row>
    <row r="20" spans="1:12" s="13" customFormat="1" x14ac:dyDescent="0.2">
      <c r="A20" s="14"/>
      <c r="B20" s="8"/>
      <c r="C20" s="8"/>
      <c r="D20" s="8"/>
      <c r="E20" s="8"/>
      <c r="F20" s="8"/>
      <c r="G20" s="14"/>
      <c r="H20" s="14"/>
      <c r="I20" s="14"/>
      <c r="J20" s="14"/>
      <c r="K20" s="14"/>
      <c r="L20" s="14"/>
    </row>
    <row r="21" spans="1:12" s="13" customFormat="1" x14ac:dyDescent="0.2">
      <c r="A21" s="14"/>
      <c r="B21" s="8"/>
      <c r="C21" s="8"/>
      <c r="D21" s="8"/>
      <c r="E21" s="8"/>
      <c r="F21" s="8"/>
      <c r="G21" s="14"/>
      <c r="H21" s="14"/>
      <c r="I21" s="14"/>
      <c r="J21" s="14"/>
      <c r="K21" s="14"/>
      <c r="L21" s="14"/>
    </row>
    <row r="22" spans="1:12" s="13" customFormat="1" x14ac:dyDescent="0.2">
      <c r="A22" s="14"/>
      <c r="B22" s="8"/>
      <c r="C22" s="8"/>
      <c r="D22" s="8"/>
      <c r="E22" s="8"/>
      <c r="F22" s="8"/>
      <c r="G22" s="14"/>
      <c r="H22" s="14"/>
      <c r="I22" s="14"/>
      <c r="J22" s="14"/>
      <c r="K22" s="14"/>
      <c r="L22" s="14"/>
    </row>
    <row r="23" spans="1:12" s="13" customFormat="1" x14ac:dyDescent="0.2">
      <c r="A23" s="14"/>
      <c r="B23" s="8"/>
      <c r="C23" s="8"/>
      <c r="D23" s="8"/>
      <c r="E23" s="8"/>
      <c r="F23" s="8"/>
      <c r="G23" s="14"/>
      <c r="H23" s="14"/>
      <c r="I23" s="14"/>
      <c r="J23" s="14"/>
      <c r="K23" s="14"/>
      <c r="L23" s="14"/>
    </row>
    <row r="24" spans="1:12" s="13" customFormat="1" x14ac:dyDescent="0.2">
      <c r="A24" s="14"/>
      <c r="B24" s="8"/>
      <c r="C24" s="8"/>
      <c r="D24" s="8"/>
      <c r="E24" s="8"/>
      <c r="F24" s="8"/>
      <c r="G24" s="14"/>
      <c r="H24" s="14"/>
      <c r="I24" s="14"/>
      <c r="J24" s="14"/>
      <c r="K24" s="14"/>
      <c r="L24" s="14"/>
    </row>
    <row r="25" spans="1:12" s="13" customFormat="1" x14ac:dyDescent="0.2">
      <c r="A25" s="14"/>
      <c r="B25" s="8"/>
      <c r="C25" s="8"/>
      <c r="D25" s="8"/>
      <c r="E25" s="8"/>
      <c r="F25" s="8"/>
      <c r="G25" s="14"/>
      <c r="H25" s="14"/>
      <c r="I25" s="14"/>
      <c r="J25" s="14"/>
      <c r="K25" s="14"/>
      <c r="L25" s="14"/>
    </row>
    <row r="26" spans="1:12" s="13" customFormat="1" x14ac:dyDescent="0.2">
      <c r="A26" s="14"/>
      <c r="B26" s="8"/>
      <c r="C26" s="8"/>
      <c r="D26" s="8"/>
      <c r="E26" s="8"/>
      <c r="F26" s="8"/>
      <c r="G26" s="14"/>
      <c r="H26" s="14"/>
      <c r="I26" s="14"/>
      <c r="J26" s="14"/>
      <c r="K26" s="14"/>
      <c r="L26" s="14"/>
    </row>
    <row r="27" spans="1:12" s="13" customFormat="1" x14ac:dyDescent="0.2">
      <c r="A27" s="14"/>
      <c r="B27" s="8"/>
      <c r="C27" s="8"/>
      <c r="D27" s="8"/>
      <c r="E27" s="8"/>
      <c r="F27" s="8"/>
      <c r="G27" s="14"/>
      <c r="H27" s="14"/>
      <c r="I27" s="14"/>
      <c r="J27" s="14"/>
      <c r="K27" s="14"/>
      <c r="L27" s="14"/>
    </row>
    <row r="28" spans="1:12" s="13" customFormat="1" x14ac:dyDescent="0.2">
      <c r="A28" s="14"/>
      <c r="B28" s="8"/>
      <c r="C28" s="8"/>
      <c r="D28" s="8"/>
      <c r="E28" s="8"/>
      <c r="F28" s="8"/>
      <c r="G28" s="14"/>
      <c r="H28" s="14"/>
      <c r="I28" s="14"/>
      <c r="J28" s="14"/>
      <c r="K28" s="14"/>
      <c r="L28" s="14"/>
    </row>
    <row r="29" spans="1:12" s="13" customFormat="1" x14ac:dyDescent="0.2">
      <c r="A29" s="14"/>
      <c r="B29" s="8"/>
      <c r="C29" s="8"/>
      <c r="D29" s="8"/>
      <c r="E29" s="8"/>
      <c r="F29" s="8"/>
      <c r="G29" s="14"/>
      <c r="H29" s="14"/>
      <c r="I29" s="14"/>
      <c r="J29" s="14"/>
      <c r="K29" s="14"/>
      <c r="L29" s="14"/>
    </row>
    <row r="30" spans="1:12" s="13" customFormat="1" x14ac:dyDescent="0.2">
      <c r="A30" s="14"/>
      <c r="B30" s="8"/>
      <c r="C30" s="8"/>
      <c r="D30" s="8"/>
      <c r="E30" s="8"/>
      <c r="F30" s="8"/>
      <c r="G30" s="14"/>
      <c r="H30" s="14"/>
      <c r="I30" s="14"/>
      <c r="J30" s="14"/>
      <c r="K30" s="14"/>
      <c r="L30" s="14"/>
    </row>
    <row r="31" spans="1:12" s="13" customFormat="1" x14ac:dyDescent="0.2">
      <c r="A31" s="14"/>
      <c r="B31" s="8"/>
      <c r="C31" s="8"/>
      <c r="D31" s="8"/>
      <c r="E31" s="8"/>
      <c r="F31" s="8"/>
      <c r="G31" s="14"/>
      <c r="H31" s="14"/>
      <c r="I31" s="14"/>
      <c r="J31" s="14"/>
      <c r="K31" s="14"/>
      <c r="L31" s="14"/>
    </row>
    <row r="32" spans="1:12" s="13" customFormat="1" x14ac:dyDescent="0.2">
      <c r="A32" s="14"/>
      <c r="B32" s="8"/>
      <c r="C32" s="8"/>
      <c r="D32" s="8"/>
      <c r="E32" s="8"/>
      <c r="F32" s="8"/>
      <c r="G32" s="14"/>
      <c r="H32" s="14"/>
      <c r="I32" s="14"/>
      <c r="J32" s="14"/>
      <c r="K32" s="14"/>
      <c r="L32" s="14"/>
    </row>
    <row r="33" spans="1:12" s="13" customFormat="1" x14ac:dyDescent="0.2">
      <c r="A33" s="14"/>
      <c r="B33" s="8"/>
      <c r="C33" s="8"/>
      <c r="D33" s="8"/>
      <c r="E33" s="8"/>
      <c r="F33" s="8"/>
      <c r="G33" s="14"/>
      <c r="H33" s="14"/>
      <c r="I33" s="14"/>
      <c r="J33" s="14"/>
      <c r="K33" s="14"/>
      <c r="L33" s="14"/>
    </row>
    <row r="34" spans="1:12" s="13" customFormat="1" x14ac:dyDescent="0.2">
      <c r="A34" s="14"/>
      <c r="B34" s="8"/>
      <c r="C34" s="8"/>
      <c r="D34" s="8"/>
      <c r="E34" s="8"/>
      <c r="F34" s="8"/>
      <c r="G34" s="14"/>
      <c r="H34" s="14"/>
      <c r="I34" s="14"/>
      <c r="J34" s="14"/>
      <c r="K34" s="14"/>
      <c r="L34" s="14"/>
    </row>
    <row r="35" spans="1:12" s="13" customFormat="1" x14ac:dyDescent="0.2">
      <c r="A35" s="14"/>
      <c r="B35" s="8"/>
      <c r="C35" s="8"/>
      <c r="D35" s="8"/>
      <c r="E35" s="8"/>
      <c r="F35" s="8"/>
      <c r="G35" s="14"/>
      <c r="H35" s="14"/>
      <c r="I35" s="14"/>
      <c r="J35" s="14"/>
      <c r="K35" s="14"/>
      <c r="L35" s="14"/>
    </row>
    <row r="36" spans="1:12" s="13" customFormat="1" x14ac:dyDescent="0.2">
      <c r="A36" s="14"/>
      <c r="B36" s="8"/>
      <c r="C36" s="8"/>
      <c r="D36" s="8"/>
      <c r="E36" s="8"/>
      <c r="F36" s="8"/>
      <c r="G36" s="14"/>
      <c r="H36" s="14"/>
      <c r="I36" s="14"/>
      <c r="J36" s="14"/>
      <c r="K36" s="14"/>
      <c r="L36" s="14"/>
    </row>
    <row r="37" spans="1:12" s="13" customFormat="1" x14ac:dyDescent="0.2">
      <c r="A37" s="14"/>
      <c r="B37" s="8"/>
      <c r="C37" s="8"/>
      <c r="D37" s="8"/>
      <c r="E37" s="8"/>
      <c r="F37" s="8"/>
      <c r="G37" s="14"/>
      <c r="H37" s="14"/>
      <c r="I37" s="14"/>
      <c r="J37" s="14"/>
      <c r="K37" s="14"/>
      <c r="L37" s="14"/>
    </row>
    <row r="38" spans="1:12" s="13" customFormat="1" x14ac:dyDescent="0.2">
      <c r="A38" s="14"/>
      <c r="B38" s="8"/>
      <c r="C38" s="8"/>
      <c r="D38" s="8"/>
      <c r="E38" s="8"/>
      <c r="F38" s="8"/>
      <c r="G38" s="14"/>
      <c r="H38" s="14"/>
      <c r="I38" s="14"/>
      <c r="J38" s="14"/>
      <c r="K38" s="14"/>
      <c r="L38" s="14"/>
    </row>
    <row r="39" spans="1:12" s="13" customFormat="1" x14ac:dyDescent="0.2">
      <c r="A39" s="14"/>
      <c r="B39" s="8"/>
      <c r="C39" s="8"/>
      <c r="D39" s="8"/>
      <c r="E39" s="8"/>
      <c r="F39" s="8"/>
      <c r="G39" s="14"/>
      <c r="H39" s="14"/>
      <c r="I39" s="14"/>
      <c r="J39" s="14"/>
      <c r="K39" s="14"/>
      <c r="L39" s="14"/>
    </row>
    <row r="40" spans="1:12" s="13" customFormat="1" x14ac:dyDescent="0.2">
      <c r="A40" s="14"/>
      <c r="B40" s="8"/>
      <c r="C40" s="8"/>
      <c r="D40" s="8"/>
      <c r="E40" s="8"/>
      <c r="F40" s="8"/>
      <c r="G40" s="14"/>
      <c r="H40" s="14"/>
      <c r="I40" s="14"/>
      <c r="J40" s="14"/>
      <c r="K40" s="14"/>
      <c r="L40" s="14"/>
    </row>
    <row r="41" spans="1:12" s="13" customFormat="1" x14ac:dyDescent="0.2">
      <c r="A41" s="14"/>
      <c r="B41" s="8"/>
      <c r="C41" s="8"/>
      <c r="D41" s="8"/>
      <c r="E41" s="8"/>
      <c r="F41" s="8"/>
      <c r="G41" s="14"/>
      <c r="H41" s="14"/>
      <c r="I41" s="14"/>
      <c r="J41" s="14"/>
      <c r="K41" s="14"/>
      <c r="L41" s="14"/>
    </row>
    <row r="42" spans="1:12" s="13" customFormat="1" x14ac:dyDescent="0.2">
      <c r="A42" s="14"/>
      <c r="B42" s="8"/>
      <c r="C42" s="8"/>
      <c r="D42" s="8"/>
      <c r="E42" s="8"/>
      <c r="F42" s="8"/>
      <c r="G42" s="14"/>
      <c r="H42" s="14"/>
      <c r="I42" s="14"/>
      <c r="J42" s="14"/>
      <c r="K42" s="14"/>
      <c r="L42" s="14"/>
    </row>
    <row r="43" spans="1:12" s="13" customFormat="1" x14ac:dyDescent="0.2">
      <c r="A43" s="14"/>
      <c r="B43" s="8"/>
      <c r="C43" s="8"/>
      <c r="D43" s="8"/>
      <c r="E43" s="8"/>
      <c r="F43" s="8"/>
      <c r="G43" s="14"/>
      <c r="H43" s="14"/>
      <c r="I43" s="14"/>
      <c r="J43" s="14"/>
      <c r="K43" s="14"/>
      <c r="L43" s="14"/>
    </row>
    <row r="44" spans="1:12" s="13" customFormat="1" x14ac:dyDescent="0.2">
      <c r="A44" s="14"/>
      <c r="B44" s="8"/>
      <c r="C44" s="8"/>
      <c r="D44" s="8"/>
      <c r="E44" s="8"/>
      <c r="F44" s="8"/>
      <c r="G44" s="14"/>
      <c r="H44" s="14"/>
      <c r="I44" s="14"/>
      <c r="J44" s="14"/>
      <c r="K44" s="14"/>
      <c r="L44" s="14"/>
    </row>
    <row r="45" spans="1:12" s="13" customFormat="1" x14ac:dyDescent="0.2">
      <c r="A45" s="14"/>
      <c r="B45" s="8"/>
      <c r="C45" s="8"/>
      <c r="D45" s="8"/>
      <c r="E45" s="8"/>
      <c r="F45" s="8"/>
      <c r="G45" s="14"/>
      <c r="H45" s="14"/>
      <c r="I45" s="14"/>
      <c r="J45" s="14"/>
      <c r="K45" s="14"/>
      <c r="L45" s="14"/>
    </row>
    <row r="46" spans="1:12" s="13" customFormat="1" x14ac:dyDescent="0.2">
      <c r="A46" s="14"/>
      <c r="B46" s="8"/>
      <c r="C46" s="8"/>
      <c r="D46" s="8"/>
      <c r="E46" s="8"/>
      <c r="F46" s="8"/>
      <c r="G46" s="14"/>
      <c r="H46" s="14"/>
      <c r="I46" s="14"/>
      <c r="J46" s="14"/>
      <c r="K46" s="14"/>
      <c r="L46" s="14"/>
    </row>
    <row r="47" spans="1:12" s="13" customFormat="1" x14ac:dyDescent="0.2">
      <c r="A47" s="14"/>
      <c r="B47" s="8"/>
      <c r="C47" s="8"/>
      <c r="D47" s="8"/>
      <c r="E47" s="8"/>
      <c r="F47" s="8"/>
      <c r="G47" s="14"/>
      <c r="H47" s="14"/>
      <c r="I47" s="14"/>
      <c r="J47" s="14"/>
      <c r="K47" s="14"/>
      <c r="L47" s="14"/>
    </row>
    <row r="48" spans="1:12" s="13" customFormat="1" x14ac:dyDescent="0.2">
      <c r="A48" s="14"/>
      <c r="B48" s="8"/>
      <c r="C48" s="8"/>
      <c r="D48" s="8"/>
      <c r="E48" s="8"/>
      <c r="F48" s="8"/>
      <c r="G48" s="14"/>
      <c r="H48" s="14"/>
      <c r="I48" s="14"/>
      <c r="J48" s="14"/>
      <c r="K48" s="14"/>
      <c r="L48" s="14"/>
    </row>
    <row r="49" spans="1:12" s="13" customFormat="1" x14ac:dyDescent="0.2">
      <c r="A49" s="14"/>
      <c r="B49" s="8"/>
      <c r="C49" s="8"/>
      <c r="D49" s="8"/>
      <c r="E49" s="8"/>
      <c r="F49" s="8"/>
      <c r="G49" s="14"/>
      <c r="H49" s="14"/>
      <c r="I49" s="14"/>
      <c r="J49" s="14"/>
      <c r="K49" s="14"/>
      <c r="L49" s="14"/>
    </row>
    <row r="50" spans="1:12" s="13" customFormat="1" x14ac:dyDescent="0.2">
      <c r="A50" s="14"/>
      <c r="B50" s="8"/>
      <c r="C50" s="8"/>
      <c r="D50" s="8"/>
      <c r="E50" s="8"/>
      <c r="F50" s="8"/>
      <c r="G50" s="14"/>
      <c r="H50" s="14"/>
      <c r="I50" s="14"/>
      <c r="J50" s="14"/>
      <c r="K50" s="14"/>
      <c r="L50" s="14"/>
    </row>
    <row r="51" spans="1:12" s="13" customFormat="1" x14ac:dyDescent="0.2">
      <c r="A51" s="14"/>
      <c r="B51" s="8"/>
      <c r="C51" s="8"/>
      <c r="D51" s="8"/>
      <c r="E51" s="8"/>
      <c r="F51" s="8"/>
      <c r="G51" s="14"/>
      <c r="H51" s="14"/>
      <c r="I51" s="14"/>
      <c r="J51" s="14"/>
      <c r="K51" s="14"/>
      <c r="L51" s="14"/>
    </row>
    <row r="52" spans="1:12" s="13" customFormat="1" x14ac:dyDescent="0.2">
      <c r="A52" s="14"/>
      <c r="B52" s="8"/>
      <c r="C52" s="8"/>
      <c r="D52" s="8"/>
      <c r="E52" s="8"/>
      <c r="F52" s="8"/>
      <c r="G52" s="14"/>
      <c r="H52" s="14"/>
      <c r="I52" s="14"/>
      <c r="J52" s="14"/>
      <c r="K52" s="14"/>
      <c r="L52" s="14"/>
    </row>
    <row r="53" spans="1:12" s="13" customFormat="1" x14ac:dyDescent="0.2">
      <c r="A53" s="14"/>
      <c r="B53" s="8"/>
      <c r="C53" s="8"/>
      <c r="D53" s="8"/>
      <c r="E53" s="8"/>
      <c r="F53" s="8"/>
      <c r="G53" s="14"/>
      <c r="H53" s="14"/>
      <c r="I53" s="14"/>
      <c r="J53" s="14"/>
      <c r="K53" s="14"/>
      <c r="L53" s="14"/>
    </row>
    <row r="54" spans="1:12" s="13" customFormat="1" x14ac:dyDescent="0.2">
      <c r="A54" s="14"/>
      <c r="B54" s="8"/>
      <c r="C54" s="8"/>
      <c r="D54" s="8"/>
      <c r="E54" s="8"/>
      <c r="F54" s="8"/>
      <c r="G54" s="14"/>
      <c r="H54" s="14"/>
      <c r="I54" s="14"/>
      <c r="J54" s="14"/>
      <c r="K54" s="14"/>
      <c r="L54" s="14"/>
    </row>
    <row r="55" spans="1:12" s="26" customFormat="1" x14ac:dyDescent="0.2">
      <c r="A55" s="14"/>
      <c r="B55" s="8"/>
      <c r="C55" s="8"/>
      <c r="D55" s="8"/>
      <c r="E55" s="8"/>
      <c r="F55" s="8"/>
      <c r="G55" s="14"/>
      <c r="H55" s="14"/>
      <c r="I55" s="14"/>
      <c r="J55" s="14"/>
      <c r="K55" s="14"/>
      <c r="L55" s="14"/>
    </row>
  </sheetData>
  <sheetProtection selectLockedCells="1"/>
  <mergeCells count="6">
    <mergeCell ref="G1:J1"/>
    <mergeCell ref="G2:J2"/>
    <mergeCell ref="B2:F2"/>
    <mergeCell ref="B1:F1"/>
    <mergeCell ref="B3:D3"/>
    <mergeCell ref="G3:I3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&amp;C&amp;"Helv,Bold"BOISE COUNTY UNOFFICIAL RESULTS
GENERAL ELECTION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tabSelected="1" workbookViewId="0">
      <selection activeCell="B6" sqref="B6:C6"/>
    </sheetView>
  </sheetViews>
  <sheetFormatPr defaultColWidth="9.140625" defaultRowHeight="12.75" x14ac:dyDescent="0.2"/>
  <cols>
    <col min="1" max="1" width="15.42578125" style="14" bestFit="1" customWidth="1"/>
    <col min="2" max="2" width="11" style="8" customWidth="1"/>
    <col min="3" max="3" width="11.5703125" style="8" customWidth="1"/>
    <col min="4" max="15" width="8.7109375" style="8" customWidth="1"/>
    <col min="16" max="16384" width="9.140625" style="8"/>
  </cols>
  <sheetData>
    <row r="1" spans="1:7" x14ac:dyDescent="0.2">
      <c r="B1" s="123" t="s">
        <v>92</v>
      </c>
      <c r="C1" s="124"/>
      <c r="D1" s="124"/>
      <c r="E1" s="124"/>
      <c r="F1" s="125"/>
    </row>
    <row r="2" spans="1:7" x14ac:dyDescent="0.2">
      <c r="B2" s="126" t="s">
        <v>98</v>
      </c>
      <c r="C2" s="127"/>
      <c r="D2" s="127"/>
      <c r="E2" s="127"/>
      <c r="F2" s="128"/>
    </row>
    <row r="3" spans="1:7" x14ac:dyDescent="0.2">
      <c r="A3" s="24"/>
      <c r="B3" s="78"/>
      <c r="C3" s="79"/>
      <c r="D3" s="78"/>
      <c r="E3" s="78"/>
      <c r="F3" s="88"/>
      <c r="G3" s="22"/>
    </row>
    <row r="4" spans="1:7" x14ac:dyDescent="0.2">
      <c r="A4" s="23"/>
      <c r="B4" s="102" t="s">
        <v>93</v>
      </c>
      <c r="C4" s="104"/>
      <c r="D4" s="77"/>
      <c r="E4" s="77"/>
      <c r="F4" s="56"/>
    </row>
    <row r="5" spans="1:7" ht="14.45" customHeight="1" x14ac:dyDescent="0.2">
      <c r="A5" s="23"/>
      <c r="B5" s="102" t="s">
        <v>94</v>
      </c>
      <c r="C5" s="104"/>
      <c r="D5" s="80"/>
      <c r="E5" s="80"/>
      <c r="F5" s="47"/>
      <c r="G5" s="9"/>
    </row>
    <row r="6" spans="1:7" ht="34.9" customHeight="1" thickBot="1" x14ac:dyDescent="0.25">
      <c r="A6" s="89"/>
      <c r="B6" s="121" t="s">
        <v>95</v>
      </c>
      <c r="C6" s="122"/>
      <c r="D6" s="2"/>
      <c r="E6" s="2"/>
      <c r="F6" s="2"/>
      <c r="G6" s="13"/>
    </row>
    <row r="7" spans="1:7" ht="13.5" thickBot="1" x14ac:dyDescent="0.25">
      <c r="A7" s="29" t="s">
        <v>6</v>
      </c>
      <c r="D7" s="4"/>
      <c r="E7" s="4"/>
      <c r="F7" s="3"/>
      <c r="G7" s="13"/>
    </row>
    <row r="8" spans="1:7" ht="13.5" thickBot="1" x14ac:dyDescent="0.25">
      <c r="A8" s="10"/>
      <c r="B8" s="90" t="s">
        <v>96</v>
      </c>
      <c r="C8" s="90" t="s">
        <v>97</v>
      </c>
      <c r="D8" s="30"/>
      <c r="E8" s="11"/>
      <c r="F8" s="12"/>
      <c r="G8" s="13"/>
    </row>
    <row r="9" spans="1:7" x14ac:dyDescent="0.2">
      <c r="A9" s="91" t="s">
        <v>27</v>
      </c>
      <c r="B9" s="48">
        <v>540</v>
      </c>
      <c r="C9" s="92">
        <v>135</v>
      </c>
      <c r="D9" s="92"/>
      <c r="E9" s="93"/>
      <c r="F9" s="65"/>
      <c r="G9" s="13"/>
    </row>
    <row r="10" spans="1:7" x14ac:dyDescent="0.2">
      <c r="A10" s="91" t="s">
        <v>36</v>
      </c>
      <c r="B10" s="40">
        <v>513</v>
      </c>
      <c r="C10" s="94">
        <v>122</v>
      </c>
      <c r="D10" s="94"/>
      <c r="E10" s="95"/>
      <c r="F10" s="18"/>
      <c r="G10" s="13"/>
    </row>
    <row r="11" spans="1:7" x14ac:dyDescent="0.2">
      <c r="A11" s="91" t="s">
        <v>29</v>
      </c>
      <c r="B11" s="40">
        <v>287</v>
      </c>
      <c r="C11" s="94">
        <v>44</v>
      </c>
      <c r="D11" s="94"/>
      <c r="E11" s="95"/>
      <c r="F11" s="18"/>
      <c r="G11" s="13"/>
    </row>
    <row r="12" spans="1:7" x14ac:dyDescent="0.2">
      <c r="A12" s="91" t="s">
        <v>30</v>
      </c>
      <c r="B12" s="40">
        <v>71</v>
      </c>
      <c r="C12" s="94">
        <v>23</v>
      </c>
      <c r="D12" s="94"/>
      <c r="E12" s="95"/>
      <c r="F12" s="18"/>
      <c r="G12" s="13"/>
    </row>
    <row r="13" spans="1:7" x14ac:dyDescent="0.2">
      <c r="A13" s="91" t="s">
        <v>31</v>
      </c>
      <c r="B13" s="40">
        <v>352</v>
      </c>
      <c r="C13" s="94">
        <v>62</v>
      </c>
      <c r="D13" s="94"/>
      <c r="E13" s="95"/>
      <c r="F13" s="18"/>
      <c r="G13" s="13"/>
    </row>
    <row r="14" spans="1:7" x14ac:dyDescent="0.2">
      <c r="A14" s="91" t="s">
        <v>32</v>
      </c>
      <c r="B14" s="40">
        <v>90</v>
      </c>
      <c r="C14" s="94">
        <v>21</v>
      </c>
      <c r="D14" s="94"/>
      <c r="E14" s="95"/>
      <c r="F14" s="18"/>
      <c r="G14" s="13"/>
    </row>
    <row r="15" spans="1:7" x14ac:dyDescent="0.2">
      <c r="A15" s="91" t="s">
        <v>89</v>
      </c>
      <c r="B15" s="96">
        <v>545</v>
      </c>
      <c r="C15" s="87">
        <v>98</v>
      </c>
      <c r="D15" s="94"/>
      <c r="E15" s="95"/>
      <c r="F15" s="66"/>
      <c r="G15" s="13"/>
    </row>
    <row r="16" spans="1:7" x14ac:dyDescent="0.2">
      <c r="A16" s="91" t="s">
        <v>90</v>
      </c>
      <c r="B16" s="98">
        <v>609</v>
      </c>
      <c r="C16" s="87">
        <v>129</v>
      </c>
      <c r="D16" s="87"/>
      <c r="E16" s="84"/>
      <c r="F16" s="66"/>
      <c r="G16" s="13"/>
    </row>
    <row r="17" spans="1:7" x14ac:dyDescent="0.2">
      <c r="A17" s="91" t="s">
        <v>91</v>
      </c>
      <c r="B17" s="98">
        <v>640</v>
      </c>
      <c r="C17" s="87">
        <v>133</v>
      </c>
      <c r="D17" s="87"/>
      <c r="E17" s="84"/>
      <c r="F17" s="66"/>
      <c r="G17" s="13"/>
    </row>
    <row r="18" spans="1:7" x14ac:dyDescent="0.2">
      <c r="A18" s="97" t="s">
        <v>99</v>
      </c>
      <c r="B18" s="98">
        <f>SUM(B15:B17)</f>
        <v>1794</v>
      </c>
      <c r="C18" s="98">
        <f>SUM(C15:C17)</f>
        <v>360</v>
      </c>
      <c r="D18" s="87"/>
      <c r="E18" s="84"/>
      <c r="F18" s="66"/>
      <c r="G18" s="13"/>
    </row>
    <row r="19" spans="1:7" x14ac:dyDescent="0.2">
      <c r="A19" s="6" t="s">
        <v>0</v>
      </c>
      <c r="B19" s="15">
        <f>SUM(B9:B14)+B18</f>
        <v>3647</v>
      </c>
      <c r="C19" s="15">
        <f>SUM(C9:C14)+C18</f>
        <v>767</v>
      </c>
      <c r="D19" s="15"/>
      <c r="E19" s="15"/>
      <c r="F19" s="15"/>
    </row>
  </sheetData>
  <mergeCells count="5">
    <mergeCell ref="B6:C6"/>
    <mergeCell ref="B1:F1"/>
    <mergeCell ref="B2:F2"/>
    <mergeCell ref="B4:C4"/>
    <mergeCell ref="B5:C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 </vt:lpstr>
      <vt:lpstr>Pres WI 2</vt:lpstr>
      <vt:lpstr>US Sen - Amend</vt:lpstr>
      <vt:lpstr>Stats</vt:lpstr>
      <vt:lpstr>Leg 8 - Co</vt:lpstr>
      <vt:lpstr>Magistrate</vt:lpstr>
      <vt:lpstr>'Leg 8 - Co'!Print_Titles</vt:lpstr>
      <vt:lpstr>Stats!Print_Titles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Sarita Loya</dc:creator>
  <cp:lastModifiedBy>Dorothy Canary</cp:lastModifiedBy>
  <cp:lastPrinted>2020-11-05T23:33:36Z</cp:lastPrinted>
  <dcterms:created xsi:type="dcterms:W3CDTF">1998-04-10T16:02:13Z</dcterms:created>
  <dcterms:modified xsi:type="dcterms:W3CDTF">2020-11-09T18:04:02Z</dcterms:modified>
</cp:coreProperties>
</file>