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B7EB4E87-31C7-4A2E-B147-156594B28F23}" xr6:coauthVersionLast="45" xr6:coauthVersionMax="45" xr10:uidLastSave="{00000000-0000-0000-0000-000000000000}"/>
  <bookViews>
    <workbookView xWindow="-120" yWindow="-120" windowWidth="29040" windowHeight="15840" tabRatio="682" activeTab="4" xr2:uid="{00000000-000D-0000-FFFF-FFFF00000000}"/>
  </bookViews>
  <sheets>
    <sheet name="Pres" sheetId="33" r:id="rId1"/>
    <sheet name="Pres WI 1" sheetId="35" r:id="rId2"/>
    <sheet name="Pres WI 2" sheetId="34" r:id="rId3"/>
    <sheet name="US Sen -US Rep" sheetId="1" r:id="rId4"/>
    <sheet name="Amend - Stats" sheetId="27" r:id="rId5"/>
    <sheet name="Leg 1" sheetId="19" r:id="rId6"/>
    <sheet name="Leg 7" sheetId="32" r:id="rId7"/>
    <sheet name="Co" sheetId="24" r:id="rId8"/>
    <sheet name="Judge" sheetId="36" r:id="rId9"/>
    <sheet name="Water Bond" sheetId="25" r:id="rId10"/>
  </sheets>
  <definedNames>
    <definedName name="_xlnm.Print_Titles" localSheetId="4">'Amend - Stats'!$A:$A,'Amend - Stats'!$1:$6</definedName>
    <definedName name="_xlnm.Print_Titles" localSheetId="7">Co!$A:$A,Co!$1:$6</definedName>
    <definedName name="_xlnm.Print_Titles" localSheetId="8">Judge!$1:$6</definedName>
    <definedName name="_xlnm.Print_Titles" localSheetId="5">'Leg 1'!$1:$6</definedName>
    <definedName name="_xlnm.Print_Titles" localSheetId="6">'Leg 7'!$1:$6</definedName>
    <definedName name="_xlnm.Print_Titles" localSheetId="0">Pres!$1:$6</definedName>
    <definedName name="_xlnm.Print_Titles" localSheetId="1">'Pres WI 1'!$1:$6</definedName>
    <definedName name="_xlnm.Print_Titles" localSheetId="2">'Pres WI 2'!$1:$6</definedName>
    <definedName name="_xlnm.Print_Titles" localSheetId="3">'US Sen -US Rep'!$A:$A,'US Sen -US Rep'!$1:$6</definedName>
    <definedName name="_xlnm.Print_Titles" localSheetId="9">'Water Bond'!$A:$A,'Water Bond'!$1:$5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4" i="19" l="1"/>
  <c r="G44" i="27" l="1"/>
  <c r="G13" i="25"/>
  <c r="C39" i="36" l="1"/>
  <c r="C44" i="36" s="1"/>
  <c r="B39" i="36"/>
  <c r="C43" i="36" s="1"/>
  <c r="C39" i="24"/>
  <c r="C45" i="36" l="1"/>
  <c r="C46" i="36" s="1"/>
  <c r="H39" i="1"/>
  <c r="K39" i="35" l="1"/>
  <c r="J39" i="35"/>
  <c r="I39" i="35"/>
  <c r="H39" i="35"/>
  <c r="G39" i="35"/>
  <c r="F39" i="35"/>
  <c r="E39" i="35"/>
  <c r="D39" i="35"/>
  <c r="C39" i="35"/>
  <c r="B39" i="35"/>
  <c r="M39" i="35" l="1"/>
  <c r="B44" i="33" s="1"/>
  <c r="G34" i="19"/>
  <c r="D39" i="1" l="1"/>
  <c r="E39" i="24" l="1"/>
  <c r="G39" i="1"/>
  <c r="F7" i="27" l="1"/>
  <c r="H7" i="27" s="1"/>
  <c r="F8" i="27"/>
  <c r="H8" i="27" s="1"/>
  <c r="F9" i="27"/>
  <c r="H9" i="27" s="1"/>
  <c r="F10" i="27"/>
  <c r="H10" i="27" s="1"/>
  <c r="F11" i="27"/>
  <c r="H11" i="27" s="1"/>
  <c r="F12" i="27"/>
  <c r="H12" i="27" s="1"/>
  <c r="F13" i="27"/>
  <c r="H13" i="27" s="1"/>
  <c r="F14" i="27"/>
  <c r="H14" i="27" s="1"/>
  <c r="F15" i="27"/>
  <c r="H15" i="27" s="1"/>
  <c r="F16" i="27"/>
  <c r="H16" i="27" s="1"/>
  <c r="F17" i="27"/>
  <c r="H17" i="27" s="1"/>
  <c r="F18" i="27"/>
  <c r="H18" i="27" s="1"/>
  <c r="F19" i="27"/>
  <c r="H19" i="27" s="1"/>
  <c r="F20" i="27"/>
  <c r="H20" i="27" s="1"/>
  <c r="F21" i="27"/>
  <c r="H21" i="27" s="1"/>
  <c r="F22" i="27"/>
  <c r="H22" i="27" s="1"/>
  <c r="F23" i="27"/>
  <c r="H23" i="27" s="1"/>
  <c r="F24" i="27"/>
  <c r="H24" i="27" s="1"/>
  <c r="F25" i="27"/>
  <c r="H25" i="27" s="1"/>
  <c r="F26" i="27"/>
  <c r="H26" i="27" s="1"/>
  <c r="F27" i="27"/>
  <c r="H27" i="27" s="1"/>
  <c r="F28" i="27"/>
  <c r="H28" i="27" s="1"/>
  <c r="F29" i="27"/>
  <c r="H29" i="27" s="1"/>
  <c r="F30" i="27"/>
  <c r="H30" i="27" s="1"/>
  <c r="F31" i="27"/>
  <c r="H31" i="27" s="1"/>
  <c r="F32" i="27"/>
  <c r="H32" i="27" s="1"/>
  <c r="F33" i="27"/>
  <c r="H33" i="27" s="1"/>
  <c r="F34" i="27"/>
  <c r="H34" i="27" s="1"/>
  <c r="F35" i="27"/>
  <c r="H35" i="27" s="1"/>
  <c r="F36" i="27"/>
  <c r="H36" i="27" s="1"/>
  <c r="F37" i="27"/>
  <c r="H37" i="27" s="1"/>
  <c r="F38" i="27"/>
  <c r="H38" i="27" s="1"/>
  <c r="D39" i="27"/>
  <c r="E39" i="27"/>
  <c r="G39" i="27"/>
  <c r="C39" i="27"/>
  <c r="C45" i="27" s="1"/>
  <c r="B39" i="27"/>
  <c r="C44" i="27" s="1"/>
  <c r="C46" i="27" l="1"/>
  <c r="C47" i="27" s="1"/>
  <c r="G46" i="27"/>
  <c r="H44" i="27"/>
  <c r="H42" i="27"/>
  <c r="H41" i="27"/>
  <c r="F39" i="27"/>
  <c r="H39" i="27" s="1"/>
  <c r="D39" i="24"/>
  <c r="C46" i="24" s="1"/>
  <c r="C47" i="24" s="1"/>
  <c r="H39" i="34"/>
  <c r="G39" i="34"/>
  <c r="F39" i="34"/>
  <c r="E39" i="34"/>
  <c r="D39" i="34"/>
  <c r="C39" i="34"/>
  <c r="B39" i="34"/>
  <c r="J39" i="34" s="1"/>
  <c r="B45" i="33" s="1"/>
  <c r="H39" i="33"/>
  <c r="G39" i="33"/>
  <c r="F39" i="33"/>
  <c r="E39" i="33"/>
  <c r="D39" i="33"/>
  <c r="C39" i="33"/>
  <c r="B39" i="33"/>
  <c r="B43" i="33" l="1"/>
  <c r="F7" i="25"/>
  <c r="F6" i="25"/>
  <c r="B46" i="33" l="1"/>
  <c r="B47" i="33" s="1"/>
  <c r="C12" i="32"/>
  <c r="D12" i="32"/>
  <c r="C23" i="32" s="1"/>
  <c r="C24" i="32" s="1"/>
  <c r="B12" i="32"/>
  <c r="C15" i="32" s="1"/>
  <c r="C16" i="32" l="1"/>
  <c r="C19" i="32"/>
  <c r="C20" i="32" s="1"/>
  <c r="F34" i="19"/>
  <c r="H6" i="25" l="1"/>
  <c r="H7" i="25"/>
  <c r="B8" i="25"/>
  <c r="B14" i="25" s="1"/>
  <c r="C8" i="25"/>
  <c r="B15" i="25" s="1"/>
  <c r="D8" i="25"/>
  <c r="E8" i="25"/>
  <c r="G8" i="25"/>
  <c r="B16" i="25" l="1"/>
  <c r="B17" i="25" s="1"/>
  <c r="F8" i="25"/>
  <c r="H8" i="25" s="1"/>
  <c r="I39" i="1" l="1"/>
  <c r="F39" i="1"/>
  <c r="D47" i="1" s="1"/>
  <c r="D48" i="1" s="1"/>
  <c r="E39" i="1"/>
  <c r="C39" i="1"/>
  <c r="B39" i="1"/>
  <c r="D42" i="1" s="1"/>
  <c r="D43" i="1" s="1"/>
  <c r="H34" i="19" l="1"/>
  <c r="C45" i="19" s="1"/>
  <c r="C46" i="19" s="1"/>
  <c r="C34" i="19" l="1"/>
  <c r="C37" i="19" s="1"/>
  <c r="C38" i="19" s="1"/>
  <c r="E34" i="19" l="1"/>
  <c r="G39" i="24" l="1"/>
  <c r="C54" i="24" s="1"/>
  <c r="C55" i="24" s="1"/>
  <c r="F39" i="24"/>
  <c r="C50" i="24" s="1"/>
  <c r="C51" i="24" s="1"/>
  <c r="B39" i="24"/>
  <c r="C42" i="24" s="1"/>
  <c r="C43" i="24" s="1"/>
  <c r="D34" i="19"/>
  <c r="C41" i="19" s="1"/>
  <c r="C42" i="19" s="1"/>
</calcChain>
</file>

<file path=xl/sharedStrings.xml><?xml version="1.0" encoding="utf-8"?>
<sst xmlns="http://schemas.openxmlformats.org/spreadsheetml/2006/main" count="477" uniqueCount="150">
  <si>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</si>
  <si>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</si>
  <si>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</si>
  <si>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</si>
  <si>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</si>
  <si>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</si>
  <si>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</si>
  <si>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</si>
  <si>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</si>
  <si>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</si>
  <si>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</si>
  <si>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</si>
  <si>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</si>
  <si>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</si>
  <si>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</si>
  <si>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</si>
  <si>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Total # absentee ballots cast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</si>
  <si>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</si>
  <si>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</si>
  <si>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</si>
  <si>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</si>
  <si>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</si>
  <si>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</si>
  <si>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</si>
  <si>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</si>
  <si>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</si>
  <si>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PROSECUTING</t>
  </si>
  <si>
    <t>DISTRICT 1</t>
  </si>
  <si>
    <t>Heather Scott</t>
  </si>
  <si>
    <t>Sage G. Dixon</t>
  </si>
  <si>
    <t>Jeff Connolly</t>
  </si>
  <si>
    <t>Daryl Wheeler</t>
  </si>
  <si>
    <t>Louis E. Marshall</t>
  </si>
  <si>
    <t>Stephen F. Howlett</t>
  </si>
  <si>
    <t>LEGISLATIVE DIST 1</t>
  </si>
  <si>
    <t>LEGISLATIVE DIST 7</t>
  </si>
  <si>
    <t>Priscilla Giddings</t>
  </si>
  <si>
    <t>PRESIDENT</t>
  </si>
  <si>
    <t>IND</t>
  </si>
  <si>
    <t>LIB</t>
  </si>
  <si>
    <t>WRITE INS</t>
  </si>
  <si>
    <t>CONSTITUTIONAL</t>
  </si>
  <si>
    <t xml:space="preserve"> AMENDMENT</t>
  </si>
  <si>
    <t>YES</t>
  </si>
  <si>
    <t>NO</t>
  </si>
  <si>
    <t>W/I</t>
  </si>
  <si>
    <t>Jim Risch</t>
  </si>
  <si>
    <t>Paulette Jordan</t>
  </si>
  <si>
    <t>Russ Fulcher</t>
  </si>
  <si>
    <t>Rudy Soto</t>
  </si>
  <si>
    <t>Joe Evans</t>
  </si>
  <si>
    <t>Jim Woodward</t>
  </si>
  <si>
    <t>Vera Gadman</t>
  </si>
  <si>
    <t>Gail Bolin</t>
  </si>
  <si>
    <t>Charlie Shepherd</t>
  </si>
  <si>
    <t>Airport</t>
  </si>
  <si>
    <t>Algoma</t>
  </si>
  <si>
    <t>Baldy</t>
  </si>
  <si>
    <t>Blue Lake</t>
  </si>
  <si>
    <t>Careywood</t>
  </si>
  <si>
    <t>Clark Fork</t>
  </si>
  <si>
    <t>Cocolalla</t>
  </si>
  <si>
    <t>Colburn</t>
  </si>
  <si>
    <t>Dover</t>
  </si>
  <si>
    <t>East Priest River</t>
  </si>
  <si>
    <t>Edgemere</t>
  </si>
  <si>
    <t>Gamlin Lake</t>
  </si>
  <si>
    <t>Grouse Creek</t>
  </si>
  <si>
    <t>Hope</t>
  </si>
  <si>
    <t>Humbird</t>
  </si>
  <si>
    <t>Kelso</t>
  </si>
  <si>
    <t>Kootenai</t>
  </si>
  <si>
    <t>Laclede</t>
  </si>
  <si>
    <t>Lakeview</t>
  </si>
  <si>
    <t>Lamb Creek</t>
  </si>
  <si>
    <t>Oden</t>
  </si>
  <si>
    <t>Oldtown</t>
  </si>
  <si>
    <t>Priest Lake</t>
  </si>
  <si>
    <t>Wrenco</t>
  </si>
  <si>
    <t>Westmond</t>
  </si>
  <si>
    <t>Washington</t>
  </si>
  <si>
    <t>Spirit Valley</t>
  </si>
  <si>
    <t>Southside</t>
  </si>
  <si>
    <t>Selle</t>
  </si>
  <si>
    <t>Sagle</t>
  </si>
  <si>
    <t>Beach</t>
  </si>
  <si>
    <t>West Priest River</t>
  </si>
  <si>
    <t>HJR 4</t>
  </si>
  <si>
    <t>Dan Rose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</si>
  <si>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</si>
  <si>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</si>
  <si>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</si>
  <si>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</si>
  <si>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</si>
  <si>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</si>
  <si>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Todd Cella</t>
  </si>
  <si>
    <t>Shawn Howard</t>
  </si>
  <si>
    <t>Albert L Raley</t>
  </si>
  <si>
    <t>Deborah A Rouse</t>
  </si>
  <si>
    <t>Silvia Stagg</t>
  </si>
  <si>
    <t>Donald J. Trump</t>
  </si>
  <si>
    <t>Carl G. Crabtree</t>
  </si>
  <si>
    <t>Natalie M Fleming</t>
  </si>
  <si>
    <t>Brian Carroll</t>
  </si>
  <si>
    <t>Chris Franklin</t>
  </si>
  <si>
    <t>Howie Hawkins</t>
  </si>
  <si>
    <t>Timothy A Helgerson</t>
  </si>
  <si>
    <t>Gloria E La Riva</t>
  </si>
  <si>
    <t>Jade Simmons</t>
  </si>
  <si>
    <t>Marcus E Sykes</t>
  </si>
  <si>
    <t xml:space="preserve">Kasey J Wells </t>
  </si>
  <si>
    <t>DIST 1</t>
  </si>
  <si>
    <t>Steve Johnson</t>
  </si>
  <si>
    <t>Cindy L. Marx</t>
  </si>
  <si>
    <t>CITY OF PRIEST RIVER</t>
  </si>
  <si>
    <t>WATER</t>
  </si>
  <si>
    <t>REVENUE BOND</t>
  </si>
  <si>
    <t>Joseph R. Biden</t>
  </si>
  <si>
    <t>President R. Boddie</t>
  </si>
  <si>
    <t>Tom C Hoefling</t>
  </si>
  <si>
    <t>James "Mr. Google" O. Ogle III</t>
  </si>
  <si>
    <t>Pro-Life</t>
  </si>
  <si>
    <t>IN FAVOR OF</t>
  </si>
  <si>
    <t>AGAINST</t>
  </si>
  <si>
    <t xml:space="preserve">West Priest River </t>
  </si>
  <si>
    <t>HART</t>
  </si>
  <si>
    <t>Pres - Total this page</t>
  </si>
  <si>
    <t>Difference</t>
  </si>
  <si>
    <t>United States Senator</t>
  </si>
  <si>
    <t>Total This Page</t>
  </si>
  <si>
    <t xml:space="preserve">United States Senator </t>
  </si>
  <si>
    <t>Pres WI 1</t>
  </si>
  <si>
    <t>Pres WI 2</t>
  </si>
  <si>
    <t>United States Representative - District One</t>
  </si>
  <si>
    <t>POSITION A</t>
  </si>
  <si>
    <t>POSITION B</t>
  </si>
  <si>
    <t>Steven R. Bradshaw</t>
  </si>
  <si>
    <t>COMMISSIONER DIST #1</t>
  </si>
  <si>
    <t>COMMISSIONER DIST #2</t>
  </si>
  <si>
    <t>COUNTY SHERIFF</t>
  </si>
  <si>
    <t>PROSECUTIN ATTORNEY</t>
  </si>
  <si>
    <t>DIFFERENCE</t>
  </si>
  <si>
    <t>MAGISTRATE</t>
  </si>
  <si>
    <t>Tera A. Harden</t>
  </si>
  <si>
    <t>Magistrate Tara A. Harden</t>
  </si>
  <si>
    <t>STATE SENATOR LEGISLATIVE #1</t>
  </si>
  <si>
    <t>STATE SENATOR LEGISLATIVE #7</t>
  </si>
  <si>
    <t>Total # Early  ballots cast</t>
  </si>
  <si>
    <t>Total # early ballots cast</t>
  </si>
  <si>
    <t>Constitutional Amendment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</si>
</sst>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6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41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/>
    </xf>
    <xf numFmtId="0" fontId="2" fillId="0" borderId="1" xfId="0" applyFont="1" applyFill="1" applyBorder="1" applyAlignment="1" applyProtection="1">
      <alignment horizontal="center" vertical="center" textRotation="90" wrapText="1"/>
    </xf>
    <xf numFmtId="0" fontId="3" fillId="0" borderId="3" xfId="0" applyFont="1" applyFill="1" applyBorder="1" applyAlignment="1" applyProtection="1">
      <alignment horizontal="center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164" fontId="2" fillId="0" borderId="14" xfId="0" applyNumberFormat="1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6" xfId="0" applyFont="1" applyFill="1" applyBorder="1" applyAlignment="1" applyProtection="1"/>
    <xf numFmtId="0" fontId="2" fillId="0" borderId="16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0" fontId="2" fillId="0" borderId="16" xfId="0" applyFont="1" applyFill="1" applyBorder="1" applyAlignment="1" applyProtection="1">
      <alignment horizontal="center" vertical="center" textRotation="90"/>
    </xf>
    <xf numFmtId="164" fontId="2" fillId="0" borderId="0" xfId="0" applyNumberFormat="1" applyFont="1" applyFill="1" applyBorder="1" applyAlignment="1" applyProtection="1">
      <alignment horizontal="center"/>
    </xf>
    <xf numFmtId="3" fontId="4" fillId="0" borderId="29" xfId="0" applyNumberFormat="1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  <protection locked="0"/>
    </xf>
    <xf numFmtId="10" fontId="4" fillId="0" borderId="1" xfId="0" applyNumberFormat="1" applyFont="1" applyBorder="1" applyAlignment="1" applyProtection="1">
      <alignment horizontal="center"/>
    </xf>
    <xf numFmtId="10" fontId="4" fillId="0" borderId="23" xfId="0" applyNumberFormat="1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 vertical="center" textRotation="90"/>
    </xf>
    <xf numFmtId="164" fontId="2" fillId="0" borderId="30" xfId="0" applyNumberFormat="1" applyFont="1" applyFill="1" applyBorder="1" applyAlignment="1" applyProtection="1">
      <alignment horizontal="center"/>
    </xf>
    <xf numFmtId="164" fontId="2" fillId="0" borderId="25" xfId="0" applyNumberFormat="1" applyFont="1" applyFill="1" applyBorder="1" applyAlignment="1" applyProtection="1">
      <alignment horizontal="center"/>
    </xf>
    <xf numFmtId="164" fontId="2" fillId="0" borderId="26" xfId="0" applyNumberFormat="1" applyFont="1" applyFill="1" applyBorder="1" applyAlignment="1" applyProtection="1">
      <alignment horizontal="center"/>
    </xf>
    <xf numFmtId="3" fontId="2" fillId="0" borderId="27" xfId="0" applyNumberFormat="1" applyFont="1" applyBorder="1" applyAlignment="1" applyProtection="1">
      <alignment horizontal="left"/>
    </xf>
    <xf numFmtId="3" fontId="2" fillId="0" borderId="16" xfId="0" applyNumberFormat="1" applyFont="1" applyBorder="1" applyAlignment="1" applyProtection="1">
      <alignment horizontal="left"/>
    </xf>
    <xf numFmtId="3" fontId="2" fillId="0" borderId="33" xfId="0" applyNumberFormat="1" applyFont="1" applyBorder="1" applyAlignment="1" applyProtection="1">
      <alignment horizontal="left"/>
    </xf>
    <xf numFmtId="3" fontId="2" fillId="0" borderId="26" xfId="0" applyNumberFormat="1" applyFont="1" applyBorder="1" applyAlignment="1" applyProtection="1">
      <alignment horizontal="left"/>
    </xf>
    <xf numFmtId="3" fontId="2" fillId="0" borderId="21" xfId="0" applyNumberFormat="1" applyFont="1" applyBorder="1" applyAlignment="1" applyProtection="1">
      <alignment horizontal="left"/>
    </xf>
    <xf numFmtId="3" fontId="2" fillId="0" borderId="15" xfId="0" applyNumberFormat="1" applyFont="1" applyBorder="1" applyAlignment="1" applyProtection="1">
      <alignment horizontal="left"/>
    </xf>
    <xf numFmtId="1" fontId="2" fillId="0" borderId="27" xfId="0" applyNumberFormat="1" applyFont="1" applyBorder="1" applyAlignment="1" applyProtection="1">
      <alignment horizontal="left"/>
    </xf>
    <xf numFmtId="0" fontId="2" fillId="0" borderId="22" xfId="0" applyFont="1" applyFill="1" applyBorder="1" applyAlignment="1" applyProtection="1">
      <alignment horizontal="left"/>
    </xf>
    <xf numFmtId="3" fontId="3" fillId="2" borderId="11" xfId="0" applyNumberFormat="1" applyFont="1" applyFill="1" applyBorder="1" applyAlignment="1" applyProtection="1">
      <alignment horizontal="left"/>
    </xf>
    <xf numFmtId="164" fontId="2" fillId="0" borderId="15" xfId="0" applyNumberFormat="1" applyFont="1" applyFill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 vertical="center" textRotation="90"/>
    </xf>
    <xf numFmtId="0" fontId="3" fillId="0" borderId="5" xfId="0" applyFont="1" applyFill="1" applyBorder="1" applyAlignment="1" applyProtection="1">
      <alignment horizontal="center"/>
    </xf>
    <xf numFmtId="0" fontId="3" fillId="0" borderId="28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3" fillId="0" borderId="28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3" fontId="2" fillId="0" borderId="34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3" fontId="0" fillId="0" borderId="0" xfId="0" applyNumberFormat="1"/>
    <xf numFmtId="3" fontId="0" fillId="0" borderId="36" xfId="0" applyNumberFormat="1" applyBorder="1"/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3" fontId="2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Border="1" applyAlignment="1" applyProtection="1">
      <alignment horizontal="right"/>
      <protection locked="0"/>
    </xf>
    <xf numFmtId="3" fontId="2" fillId="0" borderId="36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protection locked="0"/>
    </xf>
    <xf numFmtId="0" fontId="2" fillId="0" borderId="37" xfId="0" applyFont="1" applyFill="1" applyBorder="1" applyAlignment="1" applyProtection="1">
      <alignment horizontal="center"/>
      <protection locked="0"/>
    </xf>
    <xf numFmtId="0" fontId="2" fillId="0" borderId="36" xfId="0" applyFont="1" applyFill="1" applyBorder="1" applyAlignment="1" applyProtection="1">
      <alignment horizontal="right"/>
      <protection locked="0"/>
    </xf>
    <xf numFmtId="165" fontId="2" fillId="0" borderId="1" xfId="1" applyNumberFormat="1" applyFont="1" applyFill="1" applyBorder="1" applyAlignment="1" applyProtection="1">
      <alignment horizontal="center"/>
      <protection locked="0"/>
    </xf>
    <xf numFmtId="165" fontId="2" fillId="0" borderId="36" xfId="0" applyNumberFormat="1" applyFont="1" applyFill="1" applyBorder="1" applyAlignment="1" applyProtection="1">
      <protection locked="0"/>
    </xf>
    <xf numFmtId="9" fontId="2" fillId="0" borderId="0" xfId="2" applyFont="1" applyFill="1" applyBorder="1" applyAlignment="1" applyProtection="1">
      <protection locked="0"/>
    </xf>
    <xf numFmtId="165" fontId="2" fillId="0" borderId="0" xfId="0" applyNumberFormat="1" applyFont="1" applyFill="1" applyBorder="1" applyAlignment="1" applyProtection="1">
      <protection locked="0"/>
    </xf>
    <xf numFmtId="3" fontId="2" fillId="0" borderId="12" xfId="0" applyNumberFormat="1" applyFont="1" applyFill="1" applyBorder="1" applyAlignment="1" applyProtection="1">
      <alignment horizontal="right"/>
      <protection locked="0"/>
    </xf>
    <xf numFmtId="3" fontId="2" fillId="0" borderId="15" xfId="0" applyNumberFormat="1" applyFont="1" applyFill="1" applyBorder="1" applyAlignment="1" applyProtection="1">
      <alignment horizontal="right"/>
      <protection locked="0"/>
    </xf>
    <xf numFmtId="3" fontId="2" fillId="0" borderId="26" xfId="0" applyNumberFormat="1" applyFont="1" applyFill="1" applyBorder="1" applyAlignment="1" applyProtection="1">
      <alignment horizontal="right"/>
      <protection locked="0"/>
    </xf>
    <xf numFmtId="3" fontId="2" fillId="0" borderId="3" xfId="0" applyNumberFormat="1" applyFont="1" applyFill="1" applyBorder="1" applyAlignment="1" applyProtection="1">
      <alignment horizontal="right"/>
      <protection locked="0"/>
    </xf>
    <xf numFmtId="3" fontId="4" fillId="0" borderId="1" xfId="0" applyNumberFormat="1" applyFont="1" applyBorder="1" applyAlignment="1" applyProtection="1">
      <alignment horizontal="right"/>
    </xf>
    <xf numFmtId="3" fontId="4" fillId="0" borderId="2" xfId="0" applyNumberFormat="1" applyFont="1" applyBorder="1" applyAlignment="1" applyProtection="1">
      <alignment horizontal="right"/>
    </xf>
    <xf numFmtId="3" fontId="2" fillId="0" borderId="35" xfId="0" applyNumberFormat="1" applyFont="1" applyFill="1" applyBorder="1" applyAlignment="1" applyProtection="1">
      <alignment horizontal="right"/>
      <protection locked="0"/>
    </xf>
    <xf numFmtId="3" fontId="2" fillId="0" borderId="25" xfId="0" applyNumberFormat="1" applyFont="1" applyFill="1" applyBorder="1" applyAlignment="1" applyProtection="1">
      <alignment horizontal="right"/>
      <protection locked="0"/>
    </xf>
    <xf numFmtId="3" fontId="2" fillId="0" borderId="30" xfId="0" applyNumberFormat="1" applyFont="1" applyFill="1" applyBorder="1" applyAlignment="1" applyProtection="1">
      <alignment horizontal="right"/>
      <protection locked="0"/>
    </xf>
    <xf numFmtId="3" fontId="2" fillId="0" borderId="18" xfId="0" applyNumberFormat="1" applyFont="1" applyBorder="1" applyAlignment="1" applyProtection="1">
      <alignment horizontal="right"/>
      <protection locked="0"/>
    </xf>
    <xf numFmtId="3" fontId="2" fillId="0" borderId="13" xfId="0" applyNumberFormat="1" applyFont="1" applyBorder="1" applyAlignment="1" applyProtection="1">
      <alignment horizontal="right"/>
      <protection locked="0"/>
    </xf>
    <xf numFmtId="3" fontId="2" fillId="0" borderId="14" xfId="0" applyNumberFormat="1" applyFont="1" applyBorder="1" applyAlignment="1" applyProtection="1">
      <alignment horizontal="right"/>
      <protection locked="0"/>
    </xf>
    <xf numFmtId="3" fontId="2" fillId="0" borderId="14" xfId="0" applyNumberFormat="1" applyFont="1" applyFill="1" applyBorder="1" applyAlignment="1" applyProtection="1">
      <alignment horizontal="right"/>
      <protection locked="0"/>
    </xf>
    <xf numFmtId="3" fontId="2" fillId="0" borderId="12" xfId="0" applyNumberFormat="1" applyFont="1" applyBorder="1" applyAlignment="1" applyProtection="1">
      <alignment horizontal="right"/>
    </xf>
    <xf numFmtId="3" fontId="2" fillId="0" borderId="19" xfId="0" applyNumberFormat="1" applyFont="1" applyBorder="1" applyAlignment="1" applyProtection="1">
      <alignment horizontal="right"/>
      <protection locked="0"/>
    </xf>
    <xf numFmtId="3" fontId="2" fillId="0" borderId="26" xfId="0" applyNumberFormat="1" applyFont="1" applyBorder="1" applyAlignment="1" applyProtection="1">
      <alignment horizontal="right"/>
    </xf>
    <xf numFmtId="3" fontId="2" fillId="0" borderId="5" xfId="0" applyNumberFormat="1" applyFont="1" applyBorder="1" applyAlignment="1" applyProtection="1">
      <alignment horizontal="right"/>
    </xf>
    <xf numFmtId="3" fontId="2" fillId="0" borderId="30" xfId="0" applyNumberFormat="1" applyFont="1" applyBorder="1" applyAlignment="1" applyProtection="1">
      <alignment horizontal="right"/>
      <protection locked="0"/>
    </xf>
    <xf numFmtId="3" fontId="2" fillId="0" borderId="33" xfId="0" applyNumberFormat="1" applyFont="1" applyBorder="1" applyAlignment="1" applyProtection="1">
      <alignment horizontal="right"/>
    </xf>
    <xf numFmtId="3" fontId="2" fillId="0" borderId="33" xfId="0" applyNumberFormat="1" applyFont="1" applyBorder="1" applyAlignment="1" applyProtection="1">
      <alignment horizontal="right"/>
      <protection locked="0"/>
    </xf>
    <xf numFmtId="3" fontId="2" fillId="0" borderId="26" xfId="0" applyNumberFormat="1" applyFont="1" applyBorder="1" applyAlignment="1" applyProtection="1">
      <alignment horizontal="right"/>
      <protection locked="0"/>
    </xf>
    <xf numFmtId="3" fontId="2" fillId="0" borderId="25" xfId="0" applyNumberFormat="1" applyFont="1" applyBorder="1" applyAlignment="1" applyProtection="1">
      <alignment horizontal="right"/>
      <protection locked="0"/>
    </xf>
    <xf numFmtId="3" fontId="2" fillId="0" borderId="15" xfId="0" applyNumberFormat="1" applyFont="1" applyBorder="1" applyAlignment="1" applyProtection="1">
      <alignment horizontal="right"/>
    </xf>
    <xf numFmtId="3" fontId="2" fillId="0" borderId="31" xfId="0" applyNumberFormat="1" applyFont="1" applyBorder="1" applyAlignment="1" applyProtection="1">
      <alignment horizontal="right"/>
      <protection locked="0"/>
    </xf>
    <xf numFmtId="3" fontId="2" fillId="0" borderId="20" xfId="0" applyNumberFormat="1" applyFont="1" applyBorder="1" applyAlignment="1" applyProtection="1">
      <alignment horizontal="right"/>
      <protection locked="0"/>
    </xf>
    <xf numFmtId="3" fontId="2" fillId="0" borderId="12" xfId="0" applyNumberFormat="1" applyFont="1" applyBorder="1" applyAlignment="1" applyProtection="1">
      <alignment horizontal="right"/>
      <protection locked="0"/>
    </xf>
    <xf numFmtId="3" fontId="2" fillId="0" borderId="35" xfId="0" applyNumberFormat="1" applyFont="1" applyBorder="1" applyAlignment="1" applyProtection="1">
      <alignment horizontal="right"/>
      <protection locked="0"/>
    </xf>
    <xf numFmtId="3" fontId="2" fillId="0" borderId="15" xfId="0" applyNumberFormat="1" applyFont="1" applyBorder="1" applyAlignment="1" applyProtection="1">
      <alignment horizontal="right"/>
      <protection locked="0"/>
    </xf>
    <xf numFmtId="3" fontId="2" fillId="0" borderId="5" xfId="0" applyNumberFormat="1" applyFont="1" applyBorder="1" applyAlignment="1" applyProtection="1">
      <alignment horizontal="right"/>
      <protection locked="0"/>
    </xf>
    <xf numFmtId="3" fontId="2" fillId="0" borderId="3" xfId="0" applyNumberFormat="1" applyFont="1" applyBorder="1" applyAlignment="1" applyProtection="1">
      <alignment horizontal="right"/>
      <protection locked="0"/>
    </xf>
    <xf numFmtId="3" fontId="2" fillId="0" borderId="21" xfId="0" applyNumberFormat="1" applyFont="1" applyBorder="1" applyAlignment="1" applyProtection="1">
      <alignment horizontal="right"/>
    </xf>
    <xf numFmtId="3" fontId="2" fillId="0" borderId="16" xfId="0" applyNumberFormat="1" applyFont="1" applyBorder="1" applyAlignment="1" applyProtection="1">
      <alignment horizontal="right"/>
    </xf>
    <xf numFmtId="3" fontId="2" fillId="0" borderId="32" xfId="0" applyNumberFormat="1" applyFont="1" applyBorder="1" applyAlignment="1" applyProtection="1">
      <alignment horizontal="right"/>
    </xf>
    <xf numFmtId="3" fontId="4" fillId="0" borderId="1" xfId="0" applyNumberFormat="1" applyFont="1" applyFill="1" applyBorder="1" applyAlignment="1" applyProtection="1">
      <alignment horizontal="right"/>
    </xf>
    <xf numFmtId="3" fontId="2" fillId="0" borderId="32" xfId="0" applyNumberFormat="1" applyFont="1" applyBorder="1" applyAlignment="1" applyProtection="1">
      <alignment horizontal="right"/>
      <protection locked="0"/>
    </xf>
    <xf numFmtId="3" fontId="4" fillId="0" borderId="3" xfId="0" applyNumberFormat="1" applyFont="1" applyBorder="1" applyAlignment="1" applyProtection="1">
      <alignment horizontal="right"/>
    </xf>
    <xf numFmtId="3" fontId="2" fillId="0" borderId="14" xfId="0" applyNumberFormat="1" applyFont="1" applyBorder="1" applyAlignment="1" applyProtection="1">
      <alignment horizontal="right"/>
    </xf>
    <xf numFmtId="3" fontId="2" fillId="0" borderId="1" xfId="0" applyNumberFormat="1" applyFont="1" applyBorder="1" applyAlignment="1" applyProtection="1">
      <alignment horizontal="right"/>
      <protection locked="0"/>
    </xf>
    <xf numFmtId="0" fontId="2" fillId="0" borderId="22" xfId="0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30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30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30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3" fillId="0" borderId="28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right"/>
    </xf>
    <xf numFmtId="0" fontId="2" fillId="0" borderId="30" xfId="0" applyFont="1" applyFill="1" applyBorder="1" applyAlignment="1" applyProtection="1">
      <alignment horizontal="righ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"/>
  <sheetViews>
    <sheetView zoomScale="120" zoomScaleNormal="120" workbookViewId="0">
      <pane ySplit="6" topLeftCell="A37" activePane="bottomLeft" state="frozen"/>
      <selection activeCell="A43" sqref="A42:XFD49"/>
      <selection pane="bottomLeft" activeCell="E56" sqref="E56"/>
    </sheetView>
  </sheetViews>
  <sheetFormatPr defaultRowHeight="12.75" x14ac:dyDescent="0.2"/>
  <cols>
    <col min="1" max="1" width="20" bestFit="1" customWidth="1"/>
    <col min="2" max="8" width="8.7109375" customWidth="1"/>
  </cols>
  <sheetData>
    <row r="1" spans="1:8" x14ac:dyDescent="0.2">
      <c r="A1" s="18"/>
      <c r="B1" s="116"/>
      <c r="C1" s="117"/>
      <c r="D1" s="117"/>
      <c r="E1" s="117"/>
      <c r="F1" s="117"/>
      <c r="G1" s="117"/>
      <c r="H1" s="118"/>
    </row>
    <row r="2" spans="1:8" x14ac:dyDescent="0.2">
      <c r="A2" s="19"/>
      <c r="B2" s="119" t="s">
        <v>17</v>
      </c>
      <c r="C2" s="120"/>
      <c r="D2" s="120"/>
      <c r="E2" s="120"/>
      <c r="F2" s="120"/>
      <c r="G2" s="120"/>
      <c r="H2" s="121"/>
    </row>
    <row r="3" spans="1:8" x14ac:dyDescent="0.2">
      <c r="A3" s="21"/>
      <c r="B3" s="119" t="s">
        <v>37</v>
      </c>
      <c r="C3" s="120"/>
      <c r="D3" s="120"/>
      <c r="E3" s="120"/>
      <c r="F3" s="120"/>
      <c r="G3" s="120"/>
      <c r="H3" s="121"/>
    </row>
    <row r="4" spans="1:8" x14ac:dyDescent="0.2">
      <c r="A4" s="22"/>
      <c r="B4" s="60" t="s">
        <v>1</v>
      </c>
      <c r="C4" s="60" t="s">
        <v>23</v>
      </c>
      <c r="D4" s="60" t="s">
        <v>38</v>
      </c>
      <c r="E4" s="60" t="s">
        <v>39</v>
      </c>
      <c r="F4" s="60" t="s">
        <v>38</v>
      </c>
      <c r="G4" s="60" t="s">
        <v>2</v>
      </c>
      <c r="H4" s="60" t="s">
        <v>38</v>
      </c>
    </row>
    <row r="5" spans="1:8" ht="100.5" customHeight="1" thickBot="1" x14ac:dyDescent="0.25">
      <c r="A5" s="23" t="s">
        <v>6</v>
      </c>
      <c r="B5" s="61" t="s">
        <v>117</v>
      </c>
      <c r="C5" s="61" t="s">
        <v>89</v>
      </c>
      <c r="D5" s="61" t="s">
        <v>90</v>
      </c>
      <c r="E5" s="61" t="s">
        <v>91</v>
      </c>
      <c r="F5" s="61" t="s">
        <v>92</v>
      </c>
      <c r="G5" s="61" t="s">
        <v>100</v>
      </c>
      <c r="H5" s="61" t="s">
        <v>93</v>
      </c>
    </row>
    <row r="6" spans="1:8" ht="13.5" thickBot="1" x14ac:dyDescent="0.25">
      <c r="A6" s="12"/>
      <c r="B6" s="29"/>
      <c r="C6" s="29"/>
      <c r="D6" s="29"/>
      <c r="E6" s="29"/>
      <c r="F6" s="29"/>
      <c r="G6" s="29"/>
      <c r="H6" s="51"/>
    </row>
    <row r="7" spans="1:8" x14ac:dyDescent="0.2">
      <c r="A7" s="47" t="s">
        <v>55</v>
      </c>
      <c r="B7" s="78">
        <v>512</v>
      </c>
      <c r="C7" s="78">
        <v>4</v>
      </c>
      <c r="D7" s="78">
        <v>1</v>
      </c>
      <c r="E7" s="78">
        <v>10</v>
      </c>
      <c r="F7" s="78">
        <v>1</v>
      </c>
      <c r="G7" s="78">
        <v>720</v>
      </c>
      <c r="H7" s="78">
        <v>5</v>
      </c>
    </row>
    <row r="8" spans="1:8" x14ac:dyDescent="0.2">
      <c r="A8" s="49" t="s">
        <v>56</v>
      </c>
      <c r="B8" s="79">
        <v>277</v>
      </c>
      <c r="C8" s="79">
        <v>2</v>
      </c>
      <c r="D8" s="79">
        <v>0</v>
      </c>
      <c r="E8" s="79">
        <v>16</v>
      </c>
      <c r="F8" s="79">
        <v>3</v>
      </c>
      <c r="G8" s="79">
        <v>649</v>
      </c>
      <c r="H8" s="79">
        <v>2</v>
      </c>
    </row>
    <row r="9" spans="1:8" x14ac:dyDescent="0.2">
      <c r="A9" s="43" t="s">
        <v>57</v>
      </c>
      <c r="B9" s="79">
        <v>587</v>
      </c>
      <c r="C9" s="79">
        <v>2</v>
      </c>
      <c r="D9" s="79">
        <v>0</v>
      </c>
      <c r="E9" s="79">
        <v>22</v>
      </c>
      <c r="F9" s="79">
        <v>8</v>
      </c>
      <c r="G9" s="79">
        <v>662</v>
      </c>
      <c r="H9" s="79">
        <v>10</v>
      </c>
    </row>
    <row r="10" spans="1:8" x14ac:dyDescent="0.2">
      <c r="A10" s="43" t="s">
        <v>85</v>
      </c>
      <c r="B10" s="79">
        <v>532</v>
      </c>
      <c r="C10" s="79">
        <v>0</v>
      </c>
      <c r="D10" s="79">
        <v>0</v>
      </c>
      <c r="E10" s="79">
        <v>23</v>
      </c>
      <c r="F10" s="79">
        <v>4</v>
      </c>
      <c r="G10" s="79">
        <v>382</v>
      </c>
      <c r="H10" s="79">
        <v>6</v>
      </c>
    </row>
    <row r="11" spans="1:8" x14ac:dyDescent="0.2">
      <c r="A11" s="43" t="s">
        <v>58</v>
      </c>
      <c r="B11" s="79">
        <v>122</v>
      </c>
      <c r="C11" s="79">
        <v>0</v>
      </c>
      <c r="D11" s="79">
        <v>0</v>
      </c>
      <c r="E11" s="79">
        <v>8</v>
      </c>
      <c r="F11" s="79">
        <v>1</v>
      </c>
      <c r="G11" s="79">
        <v>507</v>
      </c>
      <c r="H11" s="79">
        <v>1</v>
      </c>
    </row>
    <row r="12" spans="1:8" x14ac:dyDescent="0.2">
      <c r="A12" s="43" t="s">
        <v>59</v>
      </c>
      <c r="B12" s="79">
        <v>147</v>
      </c>
      <c r="C12" s="79">
        <v>5</v>
      </c>
      <c r="D12" s="79">
        <v>0</v>
      </c>
      <c r="E12" s="79">
        <v>13</v>
      </c>
      <c r="F12" s="79">
        <v>2</v>
      </c>
      <c r="G12" s="79">
        <v>663</v>
      </c>
      <c r="H12" s="79">
        <v>3</v>
      </c>
    </row>
    <row r="13" spans="1:8" x14ac:dyDescent="0.2">
      <c r="A13" s="43" t="s">
        <v>60</v>
      </c>
      <c r="B13" s="79">
        <v>145</v>
      </c>
      <c r="C13" s="79">
        <v>5</v>
      </c>
      <c r="D13" s="79">
        <v>1</v>
      </c>
      <c r="E13" s="79">
        <v>7</v>
      </c>
      <c r="F13" s="79">
        <v>0</v>
      </c>
      <c r="G13" s="79">
        <v>422</v>
      </c>
      <c r="H13" s="79">
        <v>1</v>
      </c>
    </row>
    <row r="14" spans="1:8" x14ac:dyDescent="0.2">
      <c r="A14" s="43" t="s">
        <v>61</v>
      </c>
      <c r="B14" s="79">
        <v>108</v>
      </c>
      <c r="C14" s="79">
        <v>1</v>
      </c>
      <c r="D14" s="79">
        <v>0</v>
      </c>
      <c r="E14" s="79">
        <v>3</v>
      </c>
      <c r="F14" s="79">
        <v>2</v>
      </c>
      <c r="G14" s="79">
        <v>388</v>
      </c>
      <c r="H14" s="79">
        <v>0</v>
      </c>
    </row>
    <row r="15" spans="1:8" x14ac:dyDescent="0.2">
      <c r="A15" s="46" t="s">
        <v>62</v>
      </c>
      <c r="B15" s="79">
        <v>233</v>
      </c>
      <c r="C15" s="79">
        <v>0</v>
      </c>
      <c r="D15" s="79">
        <v>2</v>
      </c>
      <c r="E15" s="79">
        <v>12</v>
      </c>
      <c r="F15" s="79">
        <v>2</v>
      </c>
      <c r="G15" s="79">
        <v>662</v>
      </c>
      <c r="H15" s="79">
        <v>0</v>
      </c>
    </row>
    <row r="16" spans="1:8" x14ac:dyDescent="0.2">
      <c r="A16" s="46" t="s">
        <v>63</v>
      </c>
      <c r="B16" s="79">
        <v>236</v>
      </c>
      <c r="C16" s="79">
        <v>0</v>
      </c>
      <c r="D16" s="79">
        <v>1</v>
      </c>
      <c r="E16" s="79">
        <v>11</v>
      </c>
      <c r="F16" s="79">
        <v>1</v>
      </c>
      <c r="G16" s="79">
        <v>359</v>
      </c>
      <c r="H16" s="79">
        <v>2</v>
      </c>
    </row>
    <row r="17" spans="1:8" x14ac:dyDescent="0.2">
      <c r="A17" s="46" t="s">
        <v>64</v>
      </c>
      <c r="B17" s="79">
        <v>180</v>
      </c>
      <c r="C17" s="79">
        <v>1</v>
      </c>
      <c r="D17" s="79">
        <v>3</v>
      </c>
      <c r="E17" s="79">
        <v>6</v>
      </c>
      <c r="F17" s="79">
        <v>3</v>
      </c>
      <c r="G17" s="79">
        <v>680</v>
      </c>
      <c r="H17" s="79">
        <v>3</v>
      </c>
    </row>
    <row r="18" spans="1:8" x14ac:dyDescent="0.2">
      <c r="A18" s="44" t="s">
        <v>65</v>
      </c>
      <c r="B18" s="79">
        <v>201</v>
      </c>
      <c r="C18" s="79">
        <v>4</v>
      </c>
      <c r="D18" s="79">
        <v>3</v>
      </c>
      <c r="E18" s="79">
        <v>15</v>
      </c>
      <c r="F18" s="79">
        <v>1</v>
      </c>
      <c r="G18" s="79">
        <v>1366</v>
      </c>
      <c r="H18" s="79">
        <v>6</v>
      </c>
    </row>
    <row r="19" spans="1:8" x14ac:dyDescent="0.2">
      <c r="A19" s="45" t="s">
        <v>66</v>
      </c>
      <c r="B19" s="79">
        <v>213</v>
      </c>
      <c r="C19" s="79">
        <v>3</v>
      </c>
      <c r="D19" s="79">
        <v>0</v>
      </c>
      <c r="E19" s="79">
        <v>8</v>
      </c>
      <c r="F19" s="79">
        <v>1</v>
      </c>
      <c r="G19" s="79">
        <v>390</v>
      </c>
      <c r="H19" s="79">
        <v>5</v>
      </c>
    </row>
    <row r="20" spans="1:8" x14ac:dyDescent="0.2">
      <c r="A20" s="46" t="s">
        <v>67</v>
      </c>
      <c r="B20" s="79">
        <v>296</v>
      </c>
      <c r="C20" s="79">
        <v>1</v>
      </c>
      <c r="D20" s="79">
        <v>3</v>
      </c>
      <c r="E20" s="79">
        <v>16</v>
      </c>
      <c r="F20" s="79">
        <v>1</v>
      </c>
      <c r="G20" s="79">
        <v>713</v>
      </c>
      <c r="H20" s="79">
        <v>3</v>
      </c>
    </row>
    <row r="21" spans="1:8" x14ac:dyDescent="0.2">
      <c r="A21" s="44" t="s">
        <v>68</v>
      </c>
      <c r="B21" s="79">
        <v>321</v>
      </c>
      <c r="C21" s="79">
        <v>1</v>
      </c>
      <c r="D21" s="79">
        <v>2</v>
      </c>
      <c r="E21" s="79">
        <v>11</v>
      </c>
      <c r="F21" s="79">
        <v>0</v>
      </c>
      <c r="G21" s="79">
        <v>452</v>
      </c>
      <c r="H21" s="79">
        <v>2</v>
      </c>
    </row>
    <row r="22" spans="1:8" x14ac:dyDescent="0.2">
      <c r="A22" s="46" t="s">
        <v>69</v>
      </c>
      <c r="B22" s="79">
        <v>523</v>
      </c>
      <c r="C22" s="79">
        <v>2</v>
      </c>
      <c r="D22" s="79">
        <v>4</v>
      </c>
      <c r="E22" s="79">
        <v>29</v>
      </c>
      <c r="F22" s="79">
        <v>0</v>
      </c>
      <c r="G22" s="79">
        <v>547</v>
      </c>
      <c r="H22" s="79">
        <v>7</v>
      </c>
    </row>
    <row r="23" spans="1:8" x14ac:dyDescent="0.2">
      <c r="A23" s="46" t="s">
        <v>70</v>
      </c>
      <c r="B23" s="79">
        <v>47</v>
      </c>
      <c r="C23" s="79">
        <v>1</v>
      </c>
      <c r="D23" s="79">
        <v>0</v>
      </c>
      <c r="E23" s="79">
        <v>4</v>
      </c>
      <c r="F23" s="79">
        <v>1</v>
      </c>
      <c r="G23" s="79">
        <v>226</v>
      </c>
      <c r="H23" s="79">
        <v>1</v>
      </c>
    </row>
    <row r="24" spans="1:8" x14ac:dyDescent="0.2">
      <c r="A24" s="44" t="s">
        <v>71</v>
      </c>
      <c r="B24" s="79">
        <v>438</v>
      </c>
      <c r="C24" s="79">
        <v>3</v>
      </c>
      <c r="D24" s="79">
        <v>1</v>
      </c>
      <c r="E24" s="79">
        <v>25</v>
      </c>
      <c r="F24" s="79">
        <v>5</v>
      </c>
      <c r="G24" s="79">
        <v>802</v>
      </c>
      <c r="H24" s="79">
        <v>1</v>
      </c>
    </row>
    <row r="25" spans="1:8" x14ac:dyDescent="0.2">
      <c r="A25" s="45" t="s">
        <v>72</v>
      </c>
      <c r="B25" s="79">
        <v>106</v>
      </c>
      <c r="C25" s="79">
        <v>0</v>
      </c>
      <c r="D25" s="79">
        <v>1</v>
      </c>
      <c r="E25" s="79">
        <v>8</v>
      </c>
      <c r="F25" s="79">
        <v>3</v>
      </c>
      <c r="G25" s="79">
        <v>302</v>
      </c>
      <c r="H25" s="79">
        <v>1</v>
      </c>
    </row>
    <row r="26" spans="1:8" x14ac:dyDescent="0.2">
      <c r="A26" s="45" t="s">
        <v>73</v>
      </c>
      <c r="B26" s="79">
        <v>45</v>
      </c>
      <c r="C26" s="79">
        <v>0</v>
      </c>
      <c r="D26" s="79">
        <v>1</v>
      </c>
      <c r="E26" s="79">
        <v>1</v>
      </c>
      <c r="F26" s="79">
        <v>0</v>
      </c>
      <c r="G26" s="79">
        <v>174</v>
      </c>
      <c r="H26" s="79">
        <v>1</v>
      </c>
    </row>
    <row r="27" spans="1:8" x14ac:dyDescent="0.2">
      <c r="A27" s="45" t="s">
        <v>74</v>
      </c>
      <c r="B27" s="79">
        <v>147</v>
      </c>
      <c r="C27" s="79">
        <v>0</v>
      </c>
      <c r="D27" s="79">
        <v>0</v>
      </c>
      <c r="E27" s="79">
        <v>1</v>
      </c>
      <c r="F27" s="79">
        <v>0</v>
      </c>
      <c r="G27" s="79">
        <v>242</v>
      </c>
      <c r="H27" s="79">
        <v>2</v>
      </c>
    </row>
    <row r="28" spans="1:8" x14ac:dyDescent="0.2">
      <c r="A28" s="45" t="s">
        <v>75</v>
      </c>
      <c r="B28" s="79">
        <v>320</v>
      </c>
      <c r="C28" s="79">
        <v>2</v>
      </c>
      <c r="D28" s="79">
        <v>1</v>
      </c>
      <c r="E28" s="79">
        <v>21</v>
      </c>
      <c r="F28" s="79">
        <v>0</v>
      </c>
      <c r="G28" s="79">
        <v>621</v>
      </c>
      <c r="H28" s="79">
        <v>5</v>
      </c>
    </row>
    <row r="29" spans="1:8" x14ac:dyDescent="0.2">
      <c r="A29" s="46" t="s">
        <v>76</v>
      </c>
      <c r="B29" s="79">
        <v>213</v>
      </c>
      <c r="C29" s="79">
        <v>1</v>
      </c>
      <c r="D29" s="79">
        <v>1</v>
      </c>
      <c r="E29" s="79">
        <v>10</v>
      </c>
      <c r="F29" s="79">
        <v>1</v>
      </c>
      <c r="G29" s="79">
        <v>998</v>
      </c>
      <c r="H29" s="79">
        <v>5</v>
      </c>
    </row>
    <row r="30" spans="1:8" x14ac:dyDescent="0.2">
      <c r="A30" s="44" t="s">
        <v>77</v>
      </c>
      <c r="B30" s="79">
        <v>71</v>
      </c>
      <c r="C30" s="79">
        <v>0</v>
      </c>
      <c r="D30" s="79">
        <v>0</v>
      </c>
      <c r="E30" s="79">
        <v>2</v>
      </c>
      <c r="F30" s="79">
        <v>3</v>
      </c>
      <c r="G30" s="79">
        <v>133</v>
      </c>
      <c r="H30" s="79">
        <v>0</v>
      </c>
    </row>
    <row r="31" spans="1:8" x14ac:dyDescent="0.2">
      <c r="A31" s="46" t="s">
        <v>84</v>
      </c>
      <c r="B31" s="80">
        <v>410</v>
      </c>
      <c r="C31" s="80">
        <v>4</v>
      </c>
      <c r="D31" s="80">
        <v>7</v>
      </c>
      <c r="E31" s="80">
        <v>23</v>
      </c>
      <c r="F31" s="80">
        <v>1</v>
      </c>
      <c r="G31" s="80">
        <v>947</v>
      </c>
      <c r="H31" s="80">
        <v>5</v>
      </c>
    </row>
    <row r="32" spans="1:8" x14ac:dyDescent="0.2">
      <c r="A32" s="44" t="s">
        <v>83</v>
      </c>
      <c r="B32" s="79">
        <v>283</v>
      </c>
      <c r="C32" s="79">
        <v>3</v>
      </c>
      <c r="D32" s="79">
        <v>1</v>
      </c>
      <c r="E32" s="79">
        <v>14</v>
      </c>
      <c r="F32" s="79">
        <v>2</v>
      </c>
      <c r="G32" s="79">
        <v>741</v>
      </c>
      <c r="H32" s="79">
        <v>2</v>
      </c>
    </row>
    <row r="33" spans="1:8" x14ac:dyDescent="0.2">
      <c r="A33" s="45" t="s">
        <v>82</v>
      </c>
      <c r="B33" s="79">
        <v>178</v>
      </c>
      <c r="C33" s="79">
        <v>0</v>
      </c>
      <c r="D33" s="79">
        <v>0</v>
      </c>
      <c r="E33" s="79">
        <v>17</v>
      </c>
      <c r="F33" s="79">
        <v>5</v>
      </c>
      <c r="G33" s="79">
        <v>578</v>
      </c>
      <c r="H33" s="79">
        <v>1</v>
      </c>
    </row>
    <row r="34" spans="1:8" x14ac:dyDescent="0.2">
      <c r="A34" s="45" t="s">
        <v>81</v>
      </c>
      <c r="B34" s="79">
        <v>179</v>
      </c>
      <c r="C34" s="79">
        <v>3</v>
      </c>
      <c r="D34" s="79">
        <v>2</v>
      </c>
      <c r="E34" s="79">
        <v>8</v>
      </c>
      <c r="F34" s="79">
        <v>1</v>
      </c>
      <c r="G34" s="79">
        <v>969</v>
      </c>
      <c r="H34" s="79">
        <v>11</v>
      </c>
    </row>
    <row r="35" spans="1:8" x14ac:dyDescent="0.2">
      <c r="A35" s="45" t="s">
        <v>80</v>
      </c>
      <c r="B35" s="79">
        <v>801</v>
      </c>
      <c r="C35" s="79">
        <v>2</v>
      </c>
      <c r="D35" s="79">
        <v>1</v>
      </c>
      <c r="E35" s="79">
        <v>20</v>
      </c>
      <c r="F35" s="79">
        <v>4</v>
      </c>
      <c r="G35" s="79">
        <v>668</v>
      </c>
      <c r="H35" s="79">
        <v>6</v>
      </c>
    </row>
    <row r="36" spans="1:8" x14ac:dyDescent="0.2">
      <c r="A36" s="46" t="s">
        <v>79</v>
      </c>
      <c r="B36" s="79">
        <v>256</v>
      </c>
      <c r="C36" s="79">
        <v>4</v>
      </c>
      <c r="D36" s="79">
        <v>0</v>
      </c>
      <c r="E36" s="79">
        <v>20</v>
      </c>
      <c r="F36" s="79">
        <v>4</v>
      </c>
      <c r="G36" s="79">
        <v>745</v>
      </c>
      <c r="H36" s="79">
        <v>1</v>
      </c>
    </row>
    <row r="37" spans="1:8" x14ac:dyDescent="0.2">
      <c r="A37" s="48" t="s">
        <v>124</v>
      </c>
      <c r="B37" s="79">
        <v>103</v>
      </c>
      <c r="C37" s="79">
        <v>0</v>
      </c>
      <c r="D37" s="79">
        <v>1</v>
      </c>
      <c r="E37" s="79">
        <v>9</v>
      </c>
      <c r="F37" s="79">
        <v>0</v>
      </c>
      <c r="G37" s="79">
        <v>435</v>
      </c>
      <c r="H37" s="79">
        <v>4</v>
      </c>
    </row>
    <row r="38" spans="1:8" x14ac:dyDescent="0.2">
      <c r="A38" s="44" t="s">
        <v>78</v>
      </c>
      <c r="B38" s="81">
        <v>80</v>
      </c>
      <c r="C38" s="81">
        <v>2</v>
      </c>
      <c r="D38" s="81">
        <v>0</v>
      </c>
      <c r="E38" s="81">
        <v>8</v>
      </c>
      <c r="F38" s="81">
        <v>0</v>
      </c>
      <c r="G38" s="81">
        <v>226</v>
      </c>
      <c r="H38" s="81">
        <v>0</v>
      </c>
    </row>
    <row r="39" spans="1:8" x14ac:dyDescent="0.2">
      <c r="A39" s="8" t="s">
        <v>20</v>
      </c>
      <c r="B39" s="82">
        <f t="shared" ref="B39:H39" si="0">SUM(B7:B38)</f>
        <v>8310</v>
      </c>
      <c r="C39" s="83">
        <f t="shared" si="0"/>
        <v>56</v>
      </c>
      <c r="D39" s="82">
        <f t="shared" si="0"/>
        <v>37</v>
      </c>
      <c r="E39" s="82">
        <f t="shared" si="0"/>
        <v>401</v>
      </c>
      <c r="F39" s="82">
        <f t="shared" si="0"/>
        <v>60</v>
      </c>
      <c r="G39" s="82">
        <f t="shared" si="0"/>
        <v>18369</v>
      </c>
      <c r="H39" s="82">
        <f t="shared" si="0"/>
        <v>102</v>
      </c>
    </row>
    <row r="42" spans="1:8" hidden="1" x14ac:dyDescent="0.2"/>
    <row r="43" spans="1:8" hidden="1" x14ac:dyDescent="0.2">
      <c r="A43" t="s">
        <v>126</v>
      </c>
      <c r="B43" s="63">
        <f>SUM(B39:I39)</f>
        <v>27335</v>
      </c>
    </row>
    <row r="44" spans="1:8" hidden="1" x14ac:dyDescent="0.2">
      <c r="A44" t="s">
        <v>131</v>
      </c>
      <c r="B44" s="63">
        <f>'Pres WI 1'!M39</f>
        <v>17</v>
      </c>
    </row>
    <row r="45" spans="1:8" hidden="1" x14ac:dyDescent="0.2">
      <c r="A45" t="s">
        <v>132</v>
      </c>
      <c r="B45" s="63">
        <f>'Pres WI 2'!J39</f>
        <v>0</v>
      </c>
    </row>
    <row r="46" spans="1:8" ht="13.5" hidden="1" thickBot="1" x14ac:dyDescent="0.25">
      <c r="B46" s="64">
        <f>SUM(B43:B45)</f>
        <v>27352</v>
      </c>
    </row>
    <row r="47" spans="1:8" ht="13.5" hidden="1" thickTop="1" x14ac:dyDescent="0.2">
      <c r="A47" t="s">
        <v>127</v>
      </c>
      <c r="B47" s="63">
        <f>B48-B46</f>
        <v>0</v>
      </c>
    </row>
    <row r="48" spans="1:8" ht="13.5" hidden="1" thickBot="1" x14ac:dyDescent="0.25">
      <c r="A48" t="s">
        <v>125</v>
      </c>
      <c r="B48" s="64">
        <v>27352</v>
      </c>
    </row>
    <row r="49" ht="13.5" hidden="1" thickTop="1" x14ac:dyDescent="0.2"/>
  </sheetData>
  <sheetProtection selectLockedCells="1"/>
  <mergeCells count="3">
    <mergeCell ref="B1:H1"/>
    <mergeCell ref="B2:H2"/>
    <mergeCell ref="B3:H3"/>
  </mergeCells>
  <printOptions horizontalCentered="1"/>
  <pageMargins left="0.5" right="0.5" top="1.5" bottom="0.5" header="1" footer="0.3"/>
  <pageSetup orientation="portrait" r:id="rId1"/>
  <headerFooter>
    <oddHeader>&amp;C&amp;"Helv,Bold"BONNER COUNTY RESULTS
GENERAL ELECTION     NOVEMBER 3, 2020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17"/>
  <sheetViews>
    <sheetView zoomScale="110" zoomScaleNormal="110" zoomScaleSheetLayoutView="100" workbookViewId="0">
      <pane ySplit="5" topLeftCell="A6" activePane="bottomLeft" state="frozen"/>
      <selection activeCell="E56" sqref="E56"/>
      <selection pane="bottomLeft" activeCell="E56" sqref="E56"/>
    </sheetView>
  </sheetViews>
  <sheetFormatPr defaultColWidth="9.140625" defaultRowHeight="12.75" x14ac:dyDescent="0.2"/>
  <cols>
    <col min="1" max="1" width="20" style="16" bestFit="1" customWidth="1"/>
    <col min="2" max="3" width="10.7109375" style="16" customWidth="1"/>
    <col min="4" max="8" width="8.140625" style="10" customWidth="1"/>
    <col min="9" max="13" width="9.7109375" style="10" customWidth="1"/>
    <col min="14" max="14" width="17.28515625" style="10" bestFit="1" customWidth="1"/>
    <col min="15" max="16" width="9.7109375" style="10" customWidth="1"/>
    <col min="17" max="16384" width="9.140625" style="10"/>
  </cols>
  <sheetData>
    <row r="1" spans="1:8" x14ac:dyDescent="0.2">
      <c r="A1" s="18"/>
      <c r="B1" s="122" t="s">
        <v>114</v>
      </c>
      <c r="C1" s="124"/>
      <c r="D1" s="122" t="s">
        <v>4</v>
      </c>
      <c r="E1" s="123"/>
      <c r="F1" s="123"/>
      <c r="G1" s="123"/>
      <c r="H1" s="124"/>
    </row>
    <row r="2" spans="1:8" s="20" customFormat="1" x14ac:dyDescent="0.2">
      <c r="A2" s="21"/>
      <c r="B2" s="119" t="s">
        <v>115</v>
      </c>
      <c r="C2" s="121"/>
      <c r="D2" s="119" t="s">
        <v>5</v>
      </c>
      <c r="E2" s="120"/>
      <c r="F2" s="120"/>
      <c r="G2" s="120"/>
      <c r="H2" s="121"/>
    </row>
    <row r="3" spans="1:8" ht="13.5" customHeight="1" x14ac:dyDescent="0.2">
      <c r="A3" s="22"/>
      <c r="B3" s="119" t="s">
        <v>116</v>
      </c>
      <c r="C3" s="121"/>
      <c r="D3" s="135"/>
      <c r="E3" s="129"/>
      <c r="F3" s="129"/>
      <c r="G3" s="129"/>
      <c r="H3" s="130"/>
    </row>
    <row r="4" spans="1:8" s="11" customFormat="1" ht="88.15" customHeight="1" thickBot="1" x14ac:dyDescent="0.25">
      <c r="A4" s="23" t="s">
        <v>6</v>
      </c>
      <c r="B4" s="5" t="s">
        <v>122</v>
      </c>
      <c r="C4" s="39" t="s">
        <v>123</v>
      </c>
      <c r="D4" s="6" t="s">
        <v>9</v>
      </c>
      <c r="E4" s="6" t="s">
        <v>10</v>
      </c>
      <c r="F4" s="6" t="s">
        <v>13</v>
      </c>
      <c r="G4" s="6" t="s">
        <v>14</v>
      </c>
      <c r="H4" s="3" t="s">
        <v>11</v>
      </c>
    </row>
    <row r="5" spans="1:8" s="15" customFormat="1" ht="13.5" thickBot="1" x14ac:dyDescent="0.25">
      <c r="A5" s="12"/>
      <c r="B5" s="12"/>
      <c r="C5" s="12"/>
      <c r="D5" s="13"/>
      <c r="E5" s="13"/>
      <c r="F5" s="13"/>
      <c r="G5" s="13"/>
      <c r="H5" s="14"/>
    </row>
    <row r="6" spans="1:8" s="15" customFormat="1" x14ac:dyDescent="0.2">
      <c r="A6" s="59" t="s">
        <v>64</v>
      </c>
      <c r="B6" s="115">
        <v>327</v>
      </c>
      <c r="C6" s="115">
        <v>136</v>
      </c>
      <c r="D6" s="105">
        <v>589</v>
      </c>
      <c r="E6" s="79">
        <v>32</v>
      </c>
      <c r="F6" s="114">
        <f t="shared" ref="F6:F7" si="0">IF(D6&lt;&gt;0,E6+D6,"")</f>
        <v>621</v>
      </c>
      <c r="G6" s="89">
        <v>463</v>
      </c>
      <c r="H6" s="17">
        <f t="shared" ref="H6:H7" si="1">IF(G6&lt;&gt;0,G6/F6,"")</f>
        <v>0.74557165861513686</v>
      </c>
    </row>
    <row r="7" spans="1:8" s="15" customFormat="1" x14ac:dyDescent="0.2">
      <c r="A7" s="45" t="s">
        <v>86</v>
      </c>
      <c r="B7" s="115">
        <v>190</v>
      </c>
      <c r="C7" s="115">
        <v>94</v>
      </c>
      <c r="D7" s="105">
        <v>384</v>
      </c>
      <c r="E7" s="79">
        <v>30</v>
      </c>
      <c r="F7" s="114">
        <f t="shared" si="0"/>
        <v>414</v>
      </c>
      <c r="G7" s="89">
        <v>284</v>
      </c>
      <c r="H7" s="17">
        <f t="shared" si="1"/>
        <v>0.68599033816425126</v>
      </c>
    </row>
    <row r="8" spans="1:8" s="15" customFormat="1" x14ac:dyDescent="0.2">
      <c r="A8" s="8" t="s">
        <v>0</v>
      </c>
      <c r="B8" s="111">
        <f t="shared" ref="B8:G8" si="2">SUM(B6:B7)</f>
        <v>517</v>
      </c>
      <c r="C8" s="111">
        <f t="shared" si="2"/>
        <v>230</v>
      </c>
      <c r="D8" s="82">
        <f t="shared" si="2"/>
        <v>973</v>
      </c>
      <c r="E8" s="82">
        <f t="shared" si="2"/>
        <v>62</v>
      </c>
      <c r="F8" s="82">
        <f t="shared" si="2"/>
        <v>1035</v>
      </c>
      <c r="G8" s="82">
        <f t="shared" si="2"/>
        <v>747</v>
      </c>
      <c r="H8" s="36">
        <f t="shared" ref="H8" si="3">IF(G8&lt;&gt;0,G8/F8,"")</f>
        <v>0.72173913043478266</v>
      </c>
    </row>
    <row r="9" spans="1:8" s="15" customFormat="1" x14ac:dyDescent="0.2">
      <c r="A9" s="25"/>
      <c r="B9" s="25"/>
      <c r="C9" s="25"/>
      <c r="D9" s="30"/>
      <c r="E9" s="30"/>
      <c r="F9" s="30"/>
      <c r="G9" s="30"/>
      <c r="H9" s="37"/>
    </row>
    <row r="10" spans="1:8" s="15" customFormat="1" hidden="1" x14ac:dyDescent="0.2">
      <c r="A10" s="25"/>
      <c r="B10" s="25"/>
      <c r="C10" s="25"/>
      <c r="D10" s="139" t="s">
        <v>147</v>
      </c>
      <c r="E10" s="139"/>
      <c r="F10" s="140"/>
      <c r="G10" s="35">
        <v>285</v>
      </c>
      <c r="H10" s="10"/>
    </row>
    <row r="11" spans="1:8" s="15" customFormat="1" hidden="1" x14ac:dyDescent="0.2">
      <c r="A11" s="25"/>
      <c r="B11" s="25"/>
      <c r="C11" s="25"/>
      <c r="D11" s="139" t="s">
        <v>16</v>
      </c>
      <c r="E11" s="139"/>
      <c r="F11" s="140"/>
      <c r="G11" s="35">
        <v>236</v>
      </c>
      <c r="H11" s="10"/>
    </row>
    <row r="12" spans="1:8" s="15" customFormat="1" hidden="1" x14ac:dyDescent="0.2">
      <c r="A12" s="16"/>
      <c r="B12" s="16"/>
      <c r="C12" s="16"/>
      <c r="D12" s="10"/>
      <c r="E12" s="10"/>
      <c r="F12" s="10"/>
      <c r="G12" s="10"/>
      <c r="H12" s="10"/>
    </row>
    <row r="13" spans="1:8" s="15" customFormat="1" ht="13.5" hidden="1" thickBot="1" x14ac:dyDescent="0.25">
      <c r="A13" s="16"/>
      <c r="B13" s="16"/>
      <c r="C13" s="16"/>
      <c r="D13" s="10"/>
      <c r="E13" s="10"/>
      <c r="F13" s="10"/>
      <c r="G13" s="72">
        <f>SUM(G10:G12)</f>
        <v>521</v>
      </c>
      <c r="H13" s="10"/>
    </row>
    <row r="14" spans="1:8" s="15" customFormat="1" hidden="1" x14ac:dyDescent="0.2">
      <c r="A14" s="16" t="s">
        <v>122</v>
      </c>
      <c r="B14" s="67">
        <f>B8</f>
        <v>517</v>
      </c>
      <c r="C14" s="10"/>
      <c r="D14" s="10"/>
      <c r="E14" s="10"/>
      <c r="F14" s="10"/>
      <c r="G14" s="10"/>
    </row>
    <row r="15" spans="1:8" s="15" customFormat="1" hidden="1" x14ac:dyDescent="0.2">
      <c r="A15" s="16" t="s">
        <v>123</v>
      </c>
      <c r="B15" s="67">
        <f>C8</f>
        <v>230</v>
      </c>
      <c r="C15" s="16"/>
      <c r="D15" s="10"/>
      <c r="E15" s="10"/>
      <c r="F15" s="10"/>
      <c r="G15" s="10"/>
      <c r="H15" s="10"/>
    </row>
    <row r="16" spans="1:8" s="15" customFormat="1" ht="13.5" hidden="1" thickBot="1" x14ac:dyDescent="0.25">
      <c r="A16" s="16"/>
      <c r="B16" s="69">
        <f>SUM(B14:B15)</f>
        <v>747</v>
      </c>
      <c r="C16" s="16"/>
      <c r="D16" s="10"/>
      <c r="E16" s="10"/>
      <c r="F16" s="10"/>
      <c r="G16" s="10"/>
      <c r="H16" s="10"/>
    </row>
    <row r="17" spans="1:8" s="15" customFormat="1" ht="13.5" hidden="1" thickTop="1" x14ac:dyDescent="0.2">
      <c r="A17" s="68" t="s">
        <v>141</v>
      </c>
      <c r="B17" s="67">
        <f>B18-B16</f>
        <v>0</v>
      </c>
      <c r="C17" s="16"/>
      <c r="D17" s="10"/>
      <c r="E17" s="10"/>
      <c r="F17" s="10"/>
      <c r="G17" s="10"/>
      <c r="H17" s="10"/>
    </row>
    <row r="18" spans="1:8" s="15" customFormat="1" ht="13.5" hidden="1" thickBot="1" x14ac:dyDescent="0.25">
      <c r="A18" s="16" t="s">
        <v>125</v>
      </c>
      <c r="B18" s="73">
        <v>747</v>
      </c>
      <c r="C18" s="16"/>
      <c r="D18" s="10"/>
      <c r="E18" s="10"/>
      <c r="F18" s="10"/>
      <c r="G18" s="10"/>
      <c r="H18" s="10"/>
    </row>
    <row r="19" spans="1:8" s="15" customFormat="1" ht="13.5" hidden="1" thickTop="1" x14ac:dyDescent="0.2">
      <c r="A19" s="16"/>
      <c r="B19" s="16"/>
      <c r="C19" s="16"/>
      <c r="D19" s="10"/>
      <c r="E19" s="10"/>
      <c r="F19" s="10"/>
      <c r="G19" s="10"/>
      <c r="H19" s="10"/>
    </row>
    <row r="20" spans="1:8" s="15" customFormat="1" x14ac:dyDescent="0.2">
      <c r="A20" s="16"/>
      <c r="B20" s="16"/>
      <c r="C20" s="16"/>
      <c r="D20" s="10"/>
      <c r="E20" s="10"/>
      <c r="F20" s="10"/>
      <c r="G20" s="10"/>
      <c r="H20" s="10"/>
    </row>
    <row r="21" spans="1:8" s="15" customFormat="1" x14ac:dyDescent="0.2">
      <c r="A21" s="16"/>
      <c r="B21" s="16"/>
      <c r="C21" s="16"/>
      <c r="D21" s="10"/>
      <c r="E21" s="10"/>
      <c r="F21" s="10"/>
      <c r="G21" s="10"/>
      <c r="H21" s="10"/>
    </row>
    <row r="22" spans="1:8" s="15" customFormat="1" x14ac:dyDescent="0.2">
      <c r="A22" s="16"/>
      <c r="B22" s="16"/>
      <c r="C22" s="16"/>
      <c r="D22" s="10"/>
      <c r="E22" s="10"/>
      <c r="F22" s="10"/>
      <c r="G22" s="10"/>
      <c r="H22" s="10"/>
    </row>
    <row r="23" spans="1:8" s="15" customFormat="1" x14ac:dyDescent="0.2">
      <c r="A23" s="16"/>
      <c r="B23" s="16"/>
      <c r="C23" s="16"/>
      <c r="D23" s="10"/>
      <c r="E23" s="10"/>
      <c r="F23" s="10"/>
      <c r="G23" s="10"/>
      <c r="H23" s="10"/>
    </row>
    <row r="24" spans="1:8" s="15" customFormat="1" x14ac:dyDescent="0.2">
      <c r="A24" s="16"/>
      <c r="B24" s="16"/>
      <c r="C24" s="16"/>
      <c r="D24" s="10"/>
      <c r="E24" s="10"/>
      <c r="F24" s="10"/>
      <c r="G24" s="10"/>
      <c r="H24" s="10"/>
    </row>
    <row r="25" spans="1:8" s="15" customFormat="1" x14ac:dyDescent="0.2">
      <c r="A25" s="16"/>
      <c r="B25" s="16"/>
      <c r="C25" s="16"/>
      <c r="D25" s="10"/>
      <c r="E25" s="10"/>
      <c r="F25" s="10"/>
      <c r="G25" s="10"/>
      <c r="H25" s="10"/>
    </row>
    <row r="26" spans="1:8" s="15" customFormat="1" x14ac:dyDescent="0.2">
      <c r="A26" s="16"/>
      <c r="B26" s="16"/>
      <c r="C26" s="16"/>
      <c r="D26" s="10"/>
      <c r="E26" s="10"/>
      <c r="F26" s="10"/>
      <c r="G26" s="10"/>
      <c r="H26" s="10"/>
    </row>
    <row r="27" spans="1:8" s="15" customFormat="1" x14ac:dyDescent="0.2">
      <c r="A27" s="16"/>
      <c r="B27" s="16"/>
      <c r="C27" s="16"/>
      <c r="D27" s="10"/>
      <c r="E27" s="10"/>
      <c r="F27" s="10"/>
      <c r="G27" s="10"/>
      <c r="H27" s="10"/>
    </row>
    <row r="28" spans="1:8" s="15" customFormat="1" x14ac:dyDescent="0.2">
      <c r="A28" s="16"/>
      <c r="B28" s="16"/>
      <c r="C28" s="16"/>
      <c r="D28" s="10"/>
      <c r="E28" s="10"/>
      <c r="F28" s="10"/>
      <c r="G28" s="10"/>
      <c r="H28" s="10"/>
    </row>
    <row r="29" spans="1:8" s="15" customFormat="1" x14ac:dyDescent="0.2">
      <c r="A29" s="16"/>
      <c r="B29" s="16"/>
      <c r="C29" s="16"/>
      <c r="D29" s="10"/>
      <c r="E29" s="10"/>
      <c r="F29" s="10"/>
      <c r="G29" s="10"/>
      <c r="H29" s="10"/>
    </row>
    <row r="30" spans="1:8" s="15" customFormat="1" x14ac:dyDescent="0.2">
      <c r="A30" s="16"/>
      <c r="B30" s="16"/>
      <c r="C30" s="16"/>
      <c r="D30" s="10"/>
      <c r="E30" s="10"/>
      <c r="F30" s="10"/>
      <c r="G30" s="10"/>
      <c r="H30" s="10"/>
    </row>
    <row r="31" spans="1:8" s="15" customFormat="1" x14ac:dyDescent="0.2">
      <c r="A31" s="16"/>
      <c r="B31" s="16"/>
      <c r="C31" s="16"/>
      <c r="D31" s="10"/>
      <c r="E31" s="10"/>
      <c r="F31" s="10"/>
      <c r="G31" s="10"/>
      <c r="H31" s="10"/>
    </row>
    <row r="32" spans="1:8" s="15" customFormat="1" x14ac:dyDescent="0.2">
      <c r="A32" s="16"/>
      <c r="B32" s="16"/>
      <c r="C32" s="16"/>
      <c r="D32" s="10"/>
      <c r="E32" s="10"/>
      <c r="F32" s="10"/>
      <c r="G32" s="10"/>
      <c r="H32" s="10"/>
    </row>
    <row r="33" spans="1:8" s="15" customFormat="1" x14ac:dyDescent="0.2">
      <c r="A33" s="16"/>
      <c r="B33" s="16"/>
      <c r="C33" s="16"/>
      <c r="D33" s="10"/>
      <c r="E33" s="10"/>
      <c r="F33" s="10"/>
      <c r="G33" s="10"/>
      <c r="H33" s="10"/>
    </row>
    <row r="34" spans="1:8" s="15" customFormat="1" x14ac:dyDescent="0.2">
      <c r="A34" s="16"/>
      <c r="B34" s="16"/>
      <c r="C34" s="16"/>
      <c r="D34" s="10"/>
      <c r="E34" s="10"/>
      <c r="F34" s="10"/>
      <c r="G34" s="10"/>
      <c r="H34" s="10"/>
    </row>
    <row r="35" spans="1:8" s="15" customFormat="1" x14ac:dyDescent="0.2">
      <c r="A35" s="16"/>
      <c r="B35" s="16"/>
      <c r="C35" s="16"/>
      <c r="D35" s="10"/>
      <c r="E35" s="10"/>
      <c r="F35" s="10"/>
      <c r="G35" s="10"/>
      <c r="H35" s="10"/>
    </row>
    <row r="36" spans="1:8" s="15" customFormat="1" x14ac:dyDescent="0.2">
      <c r="A36" s="16"/>
      <c r="B36" s="16"/>
      <c r="C36" s="16"/>
      <c r="D36" s="10"/>
      <c r="E36" s="10"/>
      <c r="F36" s="10"/>
      <c r="G36" s="10"/>
      <c r="H36" s="10"/>
    </row>
    <row r="37" spans="1:8" s="15" customFormat="1" x14ac:dyDescent="0.2">
      <c r="A37" s="16"/>
      <c r="B37" s="16"/>
      <c r="C37" s="16"/>
      <c r="D37" s="10"/>
      <c r="E37" s="10"/>
      <c r="F37" s="10"/>
      <c r="G37" s="10"/>
      <c r="H37" s="10"/>
    </row>
    <row r="38" spans="1:8" s="15" customFormat="1" x14ac:dyDescent="0.2">
      <c r="A38" s="16"/>
      <c r="B38" s="16"/>
      <c r="C38" s="16"/>
      <c r="D38" s="10"/>
      <c r="E38" s="10"/>
      <c r="F38" s="10"/>
      <c r="G38" s="10"/>
      <c r="H38" s="10"/>
    </row>
    <row r="39" spans="1:8" s="15" customFormat="1" x14ac:dyDescent="0.2">
      <c r="A39" s="16"/>
      <c r="B39" s="16"/>
      <c r="C39" s="16"/>
      <c r="D39" s="10"/>
      <c r="E39" s="10"/>
      <c r="F39" s="10"/>
      <c r="G39" s="10"/>
      <c r="H39" s="10"/>
    </row>
    <row r="40" spans="1:8" s="15" customFormat="1" x14ac:dyDescent="0.2">
      <c r="A40" s="16"/>
      <c r="B40" s="16"/>
      <c r="C40" s="16"/>
      <c r="D40" s="10"/>
      <c r="E40" s="10"/>
      <c r="F40" s="10"/>
      <c r="G40" s="10"/>
      <c r="H40" s="10"/>
    </row>
    <row r="41" spans="1:8" s="15" customFormat="1" x14ac:dyDescent="0.2">
      <c r="A41" s="16"/>
      <c r="B41" s="16"/>
      <c r="C41" s="16"/>
      <c r="D41" s="10"/>
      <c r="E41" s="10"/>
      <c r="F41" s="10"/>
      <c r="G41" s="10"/>
      <c r="H41" s="10"/>
    </row>
    <row r="42" spans="1:8" s="15" customFormat="1" x14ac:dyDescent="0.2">
      <c r="A42" s="16"/>
      <c r="B42" s="16"/>
      <c r="C42" s="16"/>
      <c r="D42" s="10"/>
      <c r="E42" s="10"/>
      <c r="F42" s="10"/>
      <c r="G42" s="10"/>
      <c r="H42" s="10"/>
    </row>
    <row r="43" spans="1:8" s="15" customFormat="1" x14ac:dyDescent="0.2">
      <c r="A43" s="16"/>
      <c r="B43" s="16"/>
      <c r="C43" s="16"/>
      <c r="D43" s="10"/>
      <c r="E43" s="10"/>
      <c r="F43" s="10"/>
      <c r="G43" s="10"/>
      <c r="H43" s="10"/>
    </row>
    <row r="44" spans="1:8" s="15" customFormat="1" x14ac:dyDescent="0.2">
      <c r="A44" s="16"/>
      <c r="B44" s="16"/>
      <c r="C44" s="16"/>
      <c r="D44" s="10"/>
      <c r="E44" s="10"/>
      <c r="F44" s="10"/>
      <c r="G44" s="10"/>
      <c r="H44" s="10"/>
    </row>
    <row r="45" spans="1:8" s="15" customFormat="1" x14ac:dyDescent="0.2">
      <c r="A45" s="16"/>
      <c r="B45" s="16"/>
      <c r="C45" s="16"/>
      <c r="D45" s="10"/>
      <c r="E45" s="10"/>
      <c r="F45" s="10"/>
      <c r="G45" s="10"/>
      <c r="H45" s="10"/>
    </row>
    <row r="46" spans="1:8" s="15" customFormat="1" x14ac:dyDescent="0.2">
      <c r="A46" s="16"/>
      <c r="B46" s="16"/>
      <c r="C46" s="16"/>
      <c r="D46" s="10"/>
      <c r="E46" s="10"/>
      <c r="F46" s="10"/>
      <c r="G46" s="10"/>
      <c r="H46" s="10"/>
    </row>
    <row r="47" spans="1:8" s="15" customFormat="1" x14ac:dyDescent="0.2">
      <c r="A47" s="16"/>
      <c r="B47" s="16"/>
      <c r="C47" s="16"/>
      <c r="D47" s="10"/>
      <c r="E47" s="10"/>
      <c r="F47" s="10"/>
      <c r="G47" s="10"/>
      <c r="H47" s="10"/>
    </row>
    <row r="48" spans="1:8" s="15" customFormat="1" x14ac:dyDescent="0.2">
      <c r="A48" s="16"/>
      <c r="B48" s="16"/>
      <c r="C48" s="16"/>
      <c r="D48" s="10"/>
      <c r="E48" s="10"/>
      <c r="F48" s="10"/>
      <c r="G48" s="10"/>
      <c r="H48" s="10"/>
    </row>
    <row r="49" spans="1:9" s="15" customFormat="1" x14ac:dyDescent="0.2">
      <c r="A49" s="16"/>
      <c r="B49" s="16"/>
      <c r="C49" s="16"/>
      <c r="D49" s="10"/>
      <c r="E49" s="10"/>
      <c r="F49" s="10"/>
      <c r="G49" s="10"/>
      <c r="H49" s="10"/>
    </row>
    <row r="50" spans="1:9" s="15" customFormat="1" x14ac:dyDescent="0.2">
      <c r="A50" s="16"/>
      <c r="B50" s="16"/>
      <c r="C50" s="16"/>
      <c r="D50" s="10"/>
      <c r="E50" s="10"/>
      <c r="F50" s="10"/>
      <c r="G50" s="10"/>
      <c r="H50" s="10"/>
    </row>
    <row r="51" spans="1:9" s="15" customFormat="1" x14ac:dyDescent="0.2">
      <c r="A51" s="16"/>
      <c r="B51" s="16"/>
      <c r="C51" s="16"/>
      <c r="D51" s="10"/>
      <c r="E51" s="10"/>
      <c r="F51" s="10"/>
      <c r="G51" s="10"/>
      <c r="H51" s="10"/>
    </row>
    <row r="52" spans="1:9" s="15" customFormat="1" x14ac:dyDescent="0.2">
      <c r="A52" s="16"/>
      <c r="B52" s="16"/>
      <c r="C52" s="16"/>
      <c r="D52" s="10"/>
      <c r="E52" s="10"/>
      <c r="F52" s="10"/>
      <c r="G52" s="10"/>
      <c r="H52" s="10"/>
    </row>
    <row r="53" spans="1:9" s="15" customFormat="1" x14ac:dyDescent="0.2">
      <c r="A53" s="16"/>
      <c r="B53" s="16"/>
      <c r="C53" s="16"/>
      <c r="D53" s="10"/>
      <c r="E53" s="10"/>
      <c r="F53" s="10"/>
      <c r="G53" s="10"/>
      <c r="H53" s="10"/>
    </row>
    <row r="54" spans="1:9" s="15" customFormat="1" x14ac:dyDescent="0.2">
      <c r="A54" s="16"/>
      <c r="B54" s="16"/>
      <c r="C54" s="16"/>
      <c r="D54" s="10"/>
      <c r="E54" s="10"/>
      <c r="F54" s="10"/>
      <c r="G54" s="10"/>
      <c r="H54" s="10"/>
    </row>
    <row r="55" spans="1:9" s="15" customFormat="1" x14ac:dyDescent="0.2">
      <c r="A55" s="16"/>
      <c r="B55" s="16"/>
      <c r="C55" s="16"/>
      <c r="D55" s="10"/>
      <c r="E55" s="10"/>
      <c r="F55" s="10"/>
      <c r="G55" s="10"/>
      <c r="H55" s="10"/>
    </row>
    <row r="56" spans="1:9" s="15" customFormat="1" x14ac:dyDescent="0.2">
      <c r="A56" s="16"/>
      <c r="B56" s="16"/>
      <c r="C56" s="16"/>
      <c r="D56" s="10"/>
      <c r="E56" s="10"/>
      <c r="F56" s="10"/>
      <c r="G56" s="10"/>
      <c r="H56" s="10"/>
    </row>
    <row r="57" spans="1:9" s="15" customFormat="1" x14ac:dyDescent="0.2">
      <c r="A57" s="16"/>
      <c r="B57" s="16"/>
      <c r="C57" s="16"/>
      <c r="D57" s="10"/>
      <c r="E57" s="10"/>
      <c r="F57" s="10"/>
      <c r="G57" s="10"/>
      <c r="H57" s="10"/>
    </row>
    <row r="58" spans="1:9" s="15" customFormat="1" x14ac:dyDescent="0.2">
      <c r="A58" s="16"/>
      <c r="B58" s="16"/>
      <c r="C58" s="16"/>
      <c r="D58" s="10"/>
      <c r="E58" s="10"/>
      <c r="F58" s="10"/>
      <c r="G58" s="10"/>
      <c r="H58" s="10"/>
    </row>
    <row r="59" spans="1:9" s="15" customFormat="1" x14ac:dyDescent="0.2">
      <c r="A59" s="16"/>
      <c r="B59" s="16"/>
      <c r="C59" s="16"/>
      <c r="D59" s="10"/>
      <c r="E59" s="10"/>
      <c r="F59" s="10"/>
      <c r="G59" s="10"/>
      <c r="H59" s="10"/>
    </row>
    <row r="60" spans="1:9" s="15" customFormat="1" x14ac:dyDescent="0.2">
      <c r="A60" s="16"/>
      <c r="B60" s="16"/>
      <c r="C60" s="16"/>
      <c r="D60" s="10"/>
      <c r="E60" s="10"/>
      <c r="F60" s="10"/>
      <c r="G60" s="10"/>
      <c r="H60" s="10"/>
      <c r="I60" s="10"/>
    </row>
    <row r="61" spans="1:9" s="15" customFormat="1" x14ac:dyDescent="0.2">
      <c r="A61" s="16"/>
      <c r="B61" s="16"/>
      <c r="C61" s="16"/>
      <c r="D61" s="10"/>
      <c r="E61" s="10"/>
      <c r="F61" s="10"/>
      <c r="G61" s="10"/>
      <c r="H61" s="10"/>
      <c r="I61" s="10"/>
    </row>
    <row r="62" spans="1:9" s="15" customFormat="1" x14ac:dyDescent="0.2">
      <c r="A62" s="16"/>
      <c r="B62" s="16"/>
      <c r="C62" s="16"/>
      <c r="D62" s="10"/>
      <c r="E62" s="10"/>
      <c r="F62" s="10"/>
      <c r="G62" s="10"/>
      <c r="H62" s="10"/>
      <c r="I62" s="10"/>
    </row>
    <row r="63" spans="1:9" s="15" customFormat="1" x14ac:dyDescent="0.2">
      <c r="A63" s="16"/>
      <c r="B63" s="16"/>
      <c r="C63" s="16"/>
      <c r="D63" s="10"/>
      <c r="E63" s="10"/>
      <c r="F63" s="10"/>
      <c r="G63" s="10"/>
      <c r="H63" s="10"/>
      <c r="I63" s="10"/>
    </row>
    <row r="64" spans="1:9" s="15" customFormat="1" x14ac:dyDescent="0.2">
      <c r="A64" s="16"/>
      <c r="B64" s="16"/>
      <c r="C64" s="16"/>
      <c r="D64" s="10"/>
      <c r="E64" s="10"/>
      <c r="F64" s="10"/>
      <c r="G64" s="10"/>
      <c r="H64" s="10"/>
      <c r="I64" s="10"/>
    </row>
    <row r="65" spans="1:9" s="15" customFormat="1" x14ac:dyDescent="0.2">
      <c r="A65" s="16"/>
      <c r="B65" s="16"/>
      <c r="C65" s="16"/>
      <c r="D65" s="10"/>
      <c r="E65" s="10"/>
      <c r="F65" s="10"/>
      <c r="G65" s="10"/>
      <c r="H65" s="10"/>
      <c r="I65" s="10"/>
    </row>
    <row r="66" spans="1:9" s="15" customFormat="1" x14ac:dyDescent="0.2">
      <c r="A66" s="16"/>
      <c r="B66" s="16"/>
      <c r="C66" s="16"/>
      <c r="D66" s="10"/>
      <c r="E66" s="10"/>
      <c r="F66" s="10"/>
      <c r="G66" s="10"/>
      <c r="H66" s="10"/>
      <c r="I66" s="10"/>
    </row>
    <row r="67" spans="1:9" s="15" customFormat="1" x14ac:dyDescent="0.2">
      <c r="A67" s="16"/>
      <c r="B67" s="16"/>
      <c r="C67" s="16"/>
      <c r="D67" s="10"/>
      <c r="E67" s="10"/>
      <c r="F67" s="10"/>
      <c r="G67" s="10"/>
      <c r="H67" s="10"/>
      <c r="I67" s="10"/>
    </row>
    <row r="68" spans="1:9" s="15" customFormat="1" x14ac:dyDescent="0.2">
      <c r="A68" s="16"/>
      <c r="B68" s="16"/>
      <c r="C68" s="16"/>
      <c r="D68" s="10"/>
      <c r="E68" s="10"/>
      <c r="F68" s="10"/>
      <c r="G68" s="10"/>
      <c r="H68" s="10"/>
      <c r="I68" s="10"/>
    </row>
    <row r="69" spans="1:9" s="15" customFormat="1" x14ac:dyDescent="0.2">
      <c r="A69" s="16"/>
      <c r="B69" s="16"/>
      <c r="C69" s="16"/>
      <c r="D69" s="10"/>
      <c r="E69" s="10"/>
      <c r="F69" s="10"/>
      <c r="G69" s="10"/>
      <c r="H69" s="10"/>
      <c r="I69" s="10"/>
    </row>
    <row r="70" spans="1:9" s="15" customFormat="1" x14ac:dyDescent="0.2">
      <c r="A70" s="16"/>
      <c r="B70" s="16"/>
      <c r="C70" s="16"/>
      <c r="D70" s="10"/>
      <c r="E70" s="10"/>
      <c r="F70" s="10"/>
      <c r="G70" s="10"/>
      <c r="H70" s="10"/>
      <c r="I70" s="10"/>
    </row>
    <row r="71" spans="1:9" s="15" customFormat="1" x14ac:dyDescent="0.2">
      <c r="A71" s="16"/>
      <c r="B71" s="16"/>
      <c r="C71" s="16"/>
      <c r="D71" s="10"/>
      <c r="E71" s="10"/>
      <c r="F71" s="10"/>
      <c r="G71" s="10"/>
      <c r="H71" s="10"/>
      <c r="I71" s="10"/>
    </row>
    <row r="72" spans="1:9" s="15" customFormat="1" x14ac:dyDescent="0.2">
      <c r="A72" s="16"/>
      <c r="B72" s="16"/>
      <c r="C72" s="16"/>
      <c r="D72" s="10"/>
      <c r="E72" s="10"/>
      <c r="F72" s="10"/>
      <c r="G72" s="10"/>
      <c r="H72" s="10"/>
      <c r="I72" s="10"/>
    </row>
    <row r="73" spans="1:9" s="15" customFormat="1" x14ac:dyDescent="0.2">
      <c r="A73" s="16"/>
      <c r="B73" s="16"/>
      <c r="C73" s="16"/>
      <c r="D73" s="10"/>
      <c r="E73" s="10"/>
      <c r="F73" s="10"/>
      <c r="G73" s="10"/>
      <c r="H73" s="10"/>
      <c r="I73" s="10"/>
    </row>
    <row r="74" spans="1:9" s="15" customFormat="1" x14ac:dyDescent="0.2">
      <c r="A74" s="16"/>
      <c r="B74" s="16"/>
      <c r="C74" s="16"/>
      <c r="D74" s="10"/>
      <c r="E74" s="10"/>
      <c r="F74" s="10"/>
      <c r="G74" s="10"/>
      <c r="H74" s="10"/>
      <c r="I74" s="10"/>
    </row>
    <row r="75" spans="1:9" s="15" customFormat="1" x14ac:dyDescent="0.2">
      <c r="A75" s="16"/>
      <c r="B75" s="16"/>
      <c r="C75" s="16"/>
      <c r="D75" s="10"/>
      <c r="E75" s="10"/>
      <c r="F75" s="10"/>
      <c r="G75" s="10"/>
      <c r="H75" s="10"/>
      <c r="I75" s="10"/>
    </row>
    <row r="76" spans="1:9" s="15" customFormat="1" x14ac:dyDescent="0.2">
      <c r="A76" s="16"/>
      <c r="B76" s="16"/>
      <c r="C76" s="16"/>
      <c r="D76" s="10"/>
      <c r="E76" s="10"/>
      <c r="F76" s="10"/>
      <c r="G76" s="10"/>
      <c r="H76" s="10"/>
      <c r="I76" s="10"/>
    </row>
    <row r="77" spans="1:9" s="15" customFormat="1" x14ac:dyDescent="0.2">
      <c r="A77" s="16"/>
      <c r="B77" s="16"/>
      <c r="C77" s="16"/>
      <c r="D77" s="10"/>
      <c r="E77" s="10"/>
      <c r="F77" s="10"/>
      <c r="G77" s="10"/>
      <c r="H77" s="10"/>
      <c r="I77" s="10"/>
    </row>
    <row r="78" spans="1:9" s="15" customFormat="1" x14ac:dyDescent="0.2">
      <c r="A78" s="16"/>
      <c r="B78" s="16"/>
      <c r="C78" s="16"/>
      <c r="D78" s="10"/>
      <c r="E78" s="10"/>
      <c r="F78" s="10"/>
      <c r="G78" s="10"/>
      <c r="H78" s="10"/>
      <c r="I78" s="10"/>
    </row>
    <row r="79" spans="1:9" s="15" customFormat="1" x14ac:dyDescent="0.2">
      <c r="A79" s="16"/>
      <c r="B79" s="16"/>
      <c r="C79" s="16"/>
      <c r="D79" s="10"/>
      <c r="E79" s="10"/>
      <c r="F79" s="10"/>
      <c r="G79" s="10"/>
      <c r="H79" s="10"/>
      <c r="I79" s="10"/>
    </row>
    <row r="80" spans="1:9" s="15" customFormat="1" x14ac:dyDescent="0.2">
      <c r="A80" s="16"/>
      <c r="B80" s="16"/>
      <c r="C80" s="16"/>
      <c r="D80" s="10"/>
      <c r="E80" s="10"/>
      <c r="F80" s="10"/>
      <c r="G80" s="10"/>
      <c r="H80" s="10"/>
      <c r="I80" s="10"/>
    </row>
    <row r="81" spans="1:9" s="15" customFormat="1" x14ac:dyDescent="0.2">
      <c r="A81" s="16"/>
      <c r="B81" s="16"/>
      <c r="C81" s="16"/>
      <c r="D81" s="10"/>
      <c r="E81" s="10"/>
      <c r="F81" s="10"/>
      <c r="G81" s="10"/>
      <c r="H81" s="10"/>
      <c r="I81" s="10"/>
    </row>
    <row r="82" spans="1:9" s="15" customFormat="1" x14ac:dyDescent="0.2">
      <c r="A82" s="16"/>
      <c r="B82" s="16"/>
      <c r="C82" s="16"/>
      <c r="D82" s="10"/>
      <c r="E82" s="10"/>
      <c r="F82" s="10"/>
      <c r="G82" s="10"/>
      <c r="H82" s="10"/>
      <c r="I82" s="10"/>
    </row>
    <row r="83" spans="1:9" s="15" customFormat="1" x14ac:dyDescent="0.2">
      <c r="A83" s="16"/>
      <c r="B83" s="16"/>
      <c r="C83" s="16"/>
      <c r="D83" s="10"/>
      <c r="E83" s="10"/>
      <c r="F83" s="10"/>
      <c r="G83" s="10"/>
      <c r="H83" s="10"/>
      <c r="I83" s="10"/>
    </row>
    <row r="84" spans="1:9" s="15" customFormat="1" x14ac:dyDescent="0.2">
      <c r="A84" s="16"/>
      <c r="B84" s="16"/>
      <c r="C84" s="16"/>
      <c r="D84" s="10"/>
      <c r="E84" s="10"/>
      <c r="F84" s="10"/>
      <c r="G84" s="10"/>
      <c r="H84" s="10"/>
      <c r="I84" s="10"/>
    </row>
    <row r="85" spans="1:9" s="15" customFormat="1" x14ac:dyDescent="0.2">
      <c r="A85" s="16"/>
      <c r="B85" s="16"/>
      <c r="C85" s="16"/>
      <c r="D85" s="10"/>
      <c r="E85" s="10"/>
      <c r="F85" s="10"/>
      <c r="G85" s="10"/>
      <c r="H85" s="10"/>
      <c r="I85" s="10"/>
    </row>
    <row r="86" spans="1:9" s="15" customFormat="1" x14ac:dyDescent="0.2">
      <c r="A86" s="16"/>
      <c r="B86" s="16"/>
      <c r="C86" s="16"/>
      <c r="D86" s="10"/>
      <c r="E86" s="10"/>
      <c r="F86" s="10"/>
      <c r="G86" s="10"/>
      <c r="H86" s="10"/>
      <c r="I86" s="10"/>
    </row>
    <row r="87" spans="1:9" s="15" customFormat="1" x14ac:dyDescent="0.2">
      <c r="A87" s="16"/>
      <c r="B87" s="16"/>
      <c r="C87" s="16"/>
      <c r="D87" s="10"/>
      <c r="E87" s="10"/>
      <c r="F87" s="10"/>
      <c r="G87" s="10"/>
      <c r="H87" s="10"/>
      <c r="I87" s="10"/>
    </row>
    <row r="88" spans="1:9" s="15" customFormat="1" x14ac:dyDescent="0.2">
      <c r="A88" s="16"/>
      <c r="B88" s="16"/>
      <c r="C88" s="16"/>
      <c r="D88" s="10"/>
      <c r="E88" s="10"/>
      <c r="F88" s="10"/>
      <c r="G88" s="10"/>
      <c r="H88" s="10"/>
      <c r="I88" s="10"/>
    </row>
    <row r="89" spans="1:9" s="15" customFormat="1" x14ac:dyDescent="0.2">
      <c r="A89" s="16"/>
      <c r="B89" s="16"/>
      <c r="C89" s="16"/>
      <c r="D89" s="10"/>
      <c r="E89" s="10"/>
      <c r="F89" s="10"/>
      <c r="G89" s="10"/>
      <c r="H89" s="10"/>
      <c r="I89" s="10"/>
    </row>
    <row r="90" spans="1:9" s="15" customFormat="1" x14ac:dyDescent="0.2">
      <c r="A90" s="16"/>
      <c r="B90" s="16"/>
      <c r="C90" s="16"/>
      <c r="D90" s="10"/>
      <c r="E90" s="10"/>
      <c r="F90" s="10"/>
      <c r="G90" s="10"/>
      <c r="H90" s="10"/>
      <c r="I90" s="10"/>
    </row>
    <row r="91" spans="1:9" s="15" customFormat="1" x14ac:dyDescent="0.2">
      <c r="A91" s="16"/>
      <c r="B91" s="16"/>
      <c r="C91" s="16"/>
      <c r="D91" s="10"/>
      <c r="E91" s="10"/>
      <c r="F91" s="10"/>
      <c r="G91" s="10"/>
      <c r="H91" s="10"/>
      <c r="I91" s="10"/>
    </row>
    <row r="92" spans="1:9" s="15" customFormat="1" x14ac:dyDescent="0.2">
      <c r="A92" s="16"/>
      <c r="B92" s="16"/>
      <c r="C92" s="16"/>
      <c r="D92" s="10"/>
      <c r="E92" s="10"/>
      <c r="F92" s="10"/>
      <c r="G92" s="10"/>
      <c r="H92" s="10"/>
      <c r="I92" s="10"/>
    </row>
    <row r="93" spans="1:9" s="15" customFormat="1" x14ac:dyDescent="0.2">
      <c r="A93" s="16"/>
      <c r="B93" s="16"/>
      <c r="C93" s="16"/>
      <c r="D93" s="10"/>
      <c r="E93" s="10"/>
      <c r="F93" s="10"/>
      <c r="G93" s="10"/>
      <c r="H93" s="10"/>
      <c r="I93" s="10"/>
    </row>
    <row r="94" spans="1:9" s="15" customFormat="1" x14ac:dyDescent="0.2">
      <c r="A94" s="16"/>
      <c r="B94" s="16"/>
      <c r="C94" s="16"/>
      <c r="D94" s="10"/>
      <c r="E94" s="10"/>
      <c r="F94" s="10"/>
      <c r="G94" s="10"/>
      <c r="H94" s="10"/>
      <c r="I94" s="10"/>
    </row>
    <row r="95" spans="1:9" s="15" customFormat="1" x14ac:dyDescent="0.2">
      <c r="A95" s="16"/>
      <c r="B95" s="16"/>
      <c r="C95" s="16"/>
      <c r="D95" s="10"/>
      <c r="E95" s="10"/>
      <c r="F95" s="10"/>
      <c r="G95" s="10"/>
      <c r="H95" s="10"/>
      <c r="I95" s="10"/>
    </row>
    <row r="96" spans="1:9" s="15" customFormat="1" x14ac:dyDescent="0.2">
      <c r="A96" s="16"/>
      <c r="B96" s="16"/>
      <c r="C96" s="16"/>
      <c r="D96" s="10"/>
      <c r="E96" s="10"/>
      <c r="F96" s="10"/>
      <c r="G96" s="10"/>
      <c r="H96" s="10"/>
      <c r="I96" s="10"/>
    </row>
    <row r="97" spans="1:9" s="15" customFormat="1" x14ac:dyDescent="0.2">
      <c r="A97" s="16"/>
      <c r="B97" s="16"/>
      <c r="C97" s="16"/>
      <c r="D97" s="10"/>
      <c r="E97" s="10"/>
      <c r="F97" s="10"/>
      <c r="G97" s="10"/>
      <c r="H97" s="10"/>
      <c r="I97" s="10"/>
    </row>
    <row r="98" spans="1:9" s="15" customFormat="1" x14ac:dyDescent="0.2">
      <c r="A98" s="16"/>
      <c r="B98" s="16"/>
      <c r="C98" s="16"/>
      <c r="D98" s="10"/>
      <c r="E98" s="10"/>
      <c r="F98" s="10"/>
      <c r="G98" s="10"/>
      <c r="H98" s="10"/>
      <c r="I98" s="10"/>
    </row>
    <row r="99" spans="1:9" s="15" customFormat="1" x14ac:dyDescent="0.2">
      <c r="A99" s="16"/>
      <c r="B99" s="16"/>
      <c r="C99" s="16"/>
      <c r="D99" s="10"/>
      <c r="E99" s="10"/>
      <c r="F99" s="10"/>
      <c r="G99" s="10"/>
      <c r="H99" s="10"/>
      <c r="I99" s="10"/>
    </row>
    <row r="100" spans="1:9" s="15" customFormat="1" x14ac:dyDescent="0.2">
      <c r="A100" s="16"/>
      <c r="B100" s="16"/>
      <c r="C100" s="16"/>
      <c r="D100" s="10"/>
      <c r="E100" s="10"/>
      <c r="F100" s="10"/>
      <c r="G100" s="10"/>
      <c r="H100" s="10"/>
      <c r="I100" s="10"/>
    </row>
    <row r="101" spans="1:9" s="15" customFormat="1" x14ac:dyDescent="0.2">
      <c r="A101" s="16"/>
      <c r="B101" s="16"/>
      <c r="C101" s="16"/>
      <c r="D101" s="10"/>
      <c r="E101" s="10"/>
      <c r="F101" s="10"/>
      <c r="G101" s="10"/>
      <c r="H101" s="10"/>
      <c r="I101" s="10"/>
    </row>
    <row r="102" spans="1:9" s="15" customFormat="1" x14ac:dyDescent="0.2">
      <c r="A102" s="16"/>
      <c r="B102" s="16"/>
      <c r="C102" s="16"/>
      <c r="D102" s="10"/>
      <c r="E102" s="10"/>
      <c r="F102" s="10"/>
      <c r="G102" s="10"/>
      <c r="H102" s="10"/>
      <c r="I102" s="10"/>
    </row>
    <row r="103" spans="1:9" s="15" customFormat="1" x14ac:dyDescent="0.2">
      <c r="A103" s="16"/>
      <c r="B103" s="16"/>
      <c r="C103" s="16"/>
      <c r="D103" s="10"/>
      <c r="E103" s="10"/>
      <c r="F103" s="10"/>
      <c r="G103" s="10"/>
      <c r="H103" s="10"/>
      <c r="I103" s="10"/>
    </row>
    <row r="104" spans="1:9" s="15" customFormat="1" x14ac:dyDescent="0.2">
      <c r="A104" s="16"/>
      <c r="B104" s="16"/>
      <c r="C104" s="16"/>
      <c r="D104" s="10"/>
      <c r="E104" s="10"/>
      <c r="F104" s="10"/>
      <c r="G104" s="10"/>
      <c r="H104" s="10"/>
      <c r="I104" s="10"/>
    </row>
    <row r="105" spans="1:9" s="15" customFormat="1" x14ac:dyDescent="0.2">
      <c r="A105" s="16"/>
      <c r="B105" s="16"/>
      <c r="C105" s="16"/>
      <c r="D105" s="10"/>
      <c r="E105" s="10"/>
      <c r="F105" s="10"/>
      <c r="G105" s="10"/>
      <c r="H105" s="10"/>
      <c r="I105" s="10"/>
    </row>
    <row r="106" spans="1:9" s="15" customFormat="1" x14ac:dyDescent="0.2">
      <c r="A106" s="16"/>
      <c r="B106" s="16"/>
      <c r="C106" s="16"/>
      <c r="D106" s="10"/>
      <c r="E106" s="10"/>
      <c r="F106" s="10"/>
      <c r="G106" s="10"/>
      <c r="H106" s="10"/>
      <c r="I106" s="10"/>
    </row>
    <row r="107" spans="1:9" s="15" customFormat="1" x14ac:dyDescent="0.2">
      <c r="A107" s="16"/>
      <c r="B107" s="16"/>
      <c r="C107" s="16"/>
      <c r="D107" s="10"/>
      <c r="E107" s="10"/>
      <c r="F107" s="10"/>
      <c r="G107" s="10"/>
      <c r="H107" s="10"/>
      <c r="I107" s="10"/>
    </row>
    <row r="108" spans="1:9" s="15" customFormat="1" x14ac:dyDescent="0.2">
      <c r="A108" s="16"/>
      <c r="B108" s="16"/>
      <c r="C108" s="16"/>
      <c r="D108" s="10"/>
      <c r="E108" s="10"/>
      <c r="F108" s="10"/>
      <c r="G108" s="10"/>
      <c r="H108" s="10"/>
      <c r="I108" s="10"/>
    </row>
    <row r="109" spans="1:9" s="15" customFormat="1" x14ac:dyDescent="0.2">
      <c r="A109" s="16"/>
      <c r="B109" s="16"/>
      <c r="C109" s="16"/>
      <c r="D109" s="10"/>
      <c r="E109" s="10"/>
      <c r="F109" s="10"/>
      <c r="G109" s="10"/>
      <c r="H109" s="10"/>
      <c r="I109" s="10"/>
    </row>
    <row r="110" spans="1:9" s="15" customFormat="1" x14ac:dyDescent="0.2">
      <c r="A110" s="16"/>
      <c r="B110" s="16"/>
      <c r="C110" s="16"/>
      <c r="D110" s="10"/>
      <c r="E110" s="10"/>
      <c r="F110" s="10"/>
      <c r="G110" s="10"/>
      <c r="H110" s="10"/>
      <c r="I110" s="10"/>
    </row>
    <row r="111" spans="1:9" s="15" customFormat="1" x14ac:dyDescent="0.2">
      <c r="A111" s="16"/>
      <c r="B111" s="16"/>
      <c r="C111" s="16"/>
      <c r="D111" s="10"/>
      <c r="E111" s="10"/>
      <c r="F111" s="10"/>
      <c r="G111" s="10"/>
      <c r="H111" s="10"/>
      <c r="I111" s="10"/>
    </row>
    <row r="112" spans="1:9" s="15" customFormat="1" x14ac:dyDescent="0.2">
      <c r="A112" s="16"/>
      <c r="B112" s="16"/>
      <c r="C112" s="16"/>
      <c r="D112" s="10"/>
      <c r="E112" s="10"/>
      <c r="F112" s="10"/>
      <c r="G112" s="10"/>
      <c r="H112" s="10"/>
      <c r="I112" s="10"/>
    </row>
    <row r="113" spans="1:10" s="15" customFormat="1" x14ac:dyDescent="0.2">
      <c r="A113" s="16"/>
      <c r="B113" s="16"/>
      <c r="C113" s="16"/>
      <c r="D113" s="10"/>
      <c r="E113" s="10"/>
      <c r="F113" s="10"/>
      <c r="G113" s="10"/>
      <c r="H113" s="10"/>
      <c r="I113" s="10"/>
    </row>
    <row r="114" spans="1:10" s="15" customFormat="1" x14ac:dyDescent="0.2">
      <c r="A114" s="16"/>
      <c r="B114" s="16"/>
      <c r="C114" s="16"/>
      <c r="D114" s="10"/>
      <c r="E114" s="10"/>
      <c r="F114" s="10"/>
      <c r="G114" s="10"/>
      <c r="H114" s="10"/>
      <c r="I114" s="10"/>
      <c r="J114" s="10"/>
    </row>
    <row r="115" spans="1:10" s="15" customFormat="1" x14ac:dyDescent="0.2">
      <c r="A115" s="16"/>
      <c r="B115" s="16"/>
      <c r="C115" s="16"/>
      <c r="D115" s="10"/>
      <c r="E115" s="10"/>
      <c r="F115" s="10"/>
      <c r="G115" s="10"/>
      <c r="H115" s="10"/>
      <c r="I115" s="10"/>
      <c r="J115" s="10"/>
    </row>
    <row r="116" spans="1:10" s="15" customFormat="1" x14ac:dyDescent="0.2">
      <c r="A116" s="16"/>
      <c r="B116" s="16"/>
      <c r="C116" s="16"/>
      <c r="D116" s="10"/>
      <c r="E116" s="10"/>
      <c r="F116" s="10"/>
      <c r="G116" s="10"/>
      <c r="H116" s="10"/>
      <c r="I116" s="10"/>
      <c r="J116" s="10"/>
    </row>
    <row r="117" spans="1:10" s="15" customFormat="1" x14ac:dyDescent="0.2">
      <c r="A117" s="16"/>
      <c r="B117" s="16"/>
      <c r="C117" s="16"/>
      <c r="D117" s="10"/>
      <c r="E117" s="10"/>
      <c r="F117" s="10"/>
      <c r="G117" s="10"/>
      <c r="H117" s="10"/>
      <c r="I117" s="10"/>
      <c r="J117" s="10"/>
    </row>
  </sheetData>
  <sheetProtection selectLockedCells="1"/>
  <mergeCells count="8">
    <mergeCell ref="D11:F11"/>
    <mergeCell ref="B1:C1"/>
    <mergeCell ref="B2:C2"/>
    <mergeCell ref="B3:C3"/>
    <mergeCell ref="D10:F10"/>
    <mergeCell ref="D1:H1"/>
    <mergeCell ref="D2:H2"/>
    <mergeCell ref="D3:H3"/>
  </mergeCells>
  <printOptions horizontalCentered="1"/>
  <pageMargins left="0.5" right="0.5" top="1.5" bottom="0.5" header="1" footer="0.3"/>
  <pageSetup orientation="portrait" r:id="rId1"/>
  <headerFooter>
    <oddHeader>&amp;C&amp;"Helv,Bold"BONNER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9"/>
  <sheetViews>
    <sheetView zoomScale="130" zoomScaleNormal="130" workbookViewId="0">
      <pane ySplit="6" topLeftCell="A22" activePane="bottomLeft" state="frozen"/>
      <selection activeCell="E56" sqref="E56"/>
      <selection pane="bottomLeft" activeCell="E56" sqref="E56"/>
    </sheetView>
  </sheetViews>
  <sheetFormatPr defaultRowHeight="12.75" x14ac:dyDescent="0.2"/>
  <cols>
    <col min="1" max="1" width="20" bestFit="1" customWidth="1"/>
    <col min="2" max="12" width="7.7109375" customWidth="1"/>
    <col min="13" max="13" width="7.7109375" hidden="1" customWidth="1"/>
    <col min="14" max="14" width="7.7109375" customWidth="1"/>
  </cols>
  <sheetData>
    <row r="1" spans="1:11" x14ac:dyDescent="0.2">
      <c r="A1" s="18"/>
      <c r="B1" s="122"/>
      <c r="C1" s="123"/>
      <c r="D1" s="123"/>
      <c r="E1" s="123"/>
      <c r="F1" s="123"/>
      <c r="G1" s="123"/>
      <c r="H1" s="123"/>
      <c r="I1" s="123"/>
      <c r="J1" s="123"/>
      <c r="K1" s="124"/>
    </row>
    <row r="2" spans="1:11" x14ac:dyDescent="0.2">
      <c r="A2" s="19"/>
      <c r="B2" s="119" t="s">
        <v>17</v>
      </c>
      <c r="C2" s="120"/>
      <c r="D2" s="120"/>
      <c r="E2" s="120"/>
      <c r="F2" s="120"/>
      <c r="G2" s="120"/>
      <c r="H2" s="120"/>
      <c r="I2" s="120"/>
      <c r="J2" s="120"/>
      <c r="K2" s="121"/>
    </row>
    <row r="3" spans="1:11" x14ac:dyDescent="0.2">
      <c r="A3" s="21"/>
      <c r="B3" s="125" t="s">
        <v>37</v>
      </c>
      <c r="C3" s="126"/>
      <c r="D3" s="126"/>
      <c r="E3" s="126"/>
      <c r="F3" s="126"/>
      <c r="G3" s="126"/>
      <c r="H3" s="126"/>
      <c r="I3" s="126"/>
      <c r="J3" s="126"/>
      <c r="K3" s="127"/>
    </row>
    <row r="4" spans="1:11" x14ac:dyDescent="0.2">
      <c r="A4" s="22"/>
      <c r="B4" s="128" t="s">
        <v>40</v>
      </c>
      <c r="C4" s="129"/>
      <c r="D4" s="129"/>
      <c r="E4" s="129"/>
      <c r="F4" s="129"/>
      <c r="G4" s="129"/>
      <c r="H4" s="129"/>
      <c r="I4" s="129"/>
      <c r="J4" s="129"/>
      <c r="K4" s="130"/>
    </row>
    <row r="5" spans="1:11" ht="87.75" customHeight="1" thickBot="1" x14ac:dyDescent="0.25">
      <c r="A5" s="23" t="s">
        <v>6</v>
      </c>
      <c r="B5" s="62" t="s">
        <v>94</v>
      </c>
      <c r="C5" s="62" t="s">
        <v>118</v>
      </c>
      <c r="D5" s="62" t="s">
        <v>103</v>
      </c>
      <c r="E5" s="62" t="s">
        <v>95</v>
      </c>
      <c r="F5" s="62" t="s">
        <v>104</v>
      </c>
      <c r="G5" s="62" t="s">
        <v>105</v>
      </c>
      <c r="H5" s="62" t="s">
        <v>106</v>
      </c>
      <c r="I5" s="62" t="s">
        <v>119</v>
      </c>
      <c r="J5" s="62" t="s">
        <v>96</v>
      </c>
      <c r="K5" s="62" t="s">
        <v>107</v>
      </c>
    </row>
    <row r="6" spans="1:11" ht="13.5" thickBot="1" x14ac:dyDescent="0.25">
      <c r="A6" s="12"/>
      <c r="B6" s="29"/>
      <c r="C6" s="29"/>
      <c r="D6" s="29"/>
      <c r="E6" s="29"/>
      <c r="F6" s="29"/>
      <c r="G6" s="29"/>
      <c r="H6" s="29"/>
      <c r="I6" s="29"/>
      <c r="J6" s="29"/>
      <c r="K6" s="51"/>
    </row>
    <row r="7" spans="1:11" x14ac:dyDescent="0.2">
      <c r="A7" s="59" t="s">
        <v>55</v>
      </c>
      <c r="B7" s="78"/>
      <c r="C7" s="78"/>
      <c r="D7" s="78">
        <v>0</v>
      </c>
      <c r="E7" s="78"/>
      <c r="F7" s="78"/>
      <c r="G7" s="78">
        <v>0</v>
      </c>
      <c r="H7" s="78"/>
      <c r="I7" s="78"/>
      <c r="J7" s="78"/>
      <c r="K7" s="78"/>
    </row>
    <row r="8" spans="1:11" x14ac:dyDescent="0.2">
      <c r="A8" s="59" t="s">
        <v>56</v>
      </c>
      <c r="B8" s="79"/>
      <c r="C8" s="79"/>
      <c r="D8" s="79">
        <v>0</v>
      </c>
      <c r="E8" s="79"/>
      <c r="F8" s="79"/>
      <c r="G8" s="79">
        <v>0</v>
      </c>
      <c r="H8" s="79"/>
      <c r="I8" s="79"/>
      <c r="J8" s="79"/>
      <c r="K8" s="79"/>
    </row>
    <row r="9" spans="1:11" x14ac:dyDescent="0.2">
      <c r="A9" s="59" t="s">
        <v>57</v>
      </c>
      <c r="B9" s="79"/>
      <c r="C9" s="79"/>
      <c r="D9" s="79">
        <v>1</v>
      </c>
      <c r="E9" s="79"/>
      <c r="F9" s="79"/>
      <c r="G9" s="79">
        <v>0</v>
      </c>
      <c r="H9" s="79"/>
      <c r="I9" s="79"/>
      <c r="J9" s="79"/>
      <c r="K9" s="79"/>
    </row>
    <row r="10" spans="1:11" x14ac:dyDescent="0.2">
      <c r="A10" s="59" t="s">
        <v>85</v>
      </c>
      <c r="B10" s="79"/>
      <c r="C10" s="79"/>
      <c r="D10" s="79">
        <v>0</v>
      </c>
      <c r="E10" s="79"/>
      <c r="F10" s="79"/>
      <c r="G10" s="79">
        <v>0</v>
      </c>
      <c r="H10" s="79"/>
      <c r="I10" s="79"/>
      <c r="J10" s="79"/>
      <c r="K10" s="79"/>
    </row>
    <row r="11" spans="1:11" x14ac:dyDescent="0.2">
      <c r="A11" s="59" t="s">
        <v>58</v>
      </c>
      <c r="B11" s="79"/>
      <c r="C11" s="79"/>
      <c r="D11" s="79">
        <v>0</v>
      </c>
      <c r="E11" s="79"/>
      <c r="F11" s="79"/>
      <c r="G11" s="79">
        <v>0</v>
      </c>
      <c r="H11" s="79"/>
      <c r="I11" s="79"/>
      <c r="J11" s="79"/>
      <c r="K11" s="79"/>
    </row>
    <row r="12" spans="1:11" x14ac:dyDescent="0.2">
      <c r="A12" s="59" t="s">
        <v>59</v>
      </c>
      <c r="B12" s="79"/>
      <c r="C12" s="79"/>
      <c r="D12" s="79">
        <v>0</v>
      </c>
      <c r="E12" s="79"/>
      <c r="F12" s="79"/>
      <c r="G12" s="79">
        <v>0</v>
      </c>
      <c r="H12" s="79"/>
      <c r="I12" s="79"/>
      <c r="J12" s="79"/>
      <c r="K12" s="79"/>
    </row>
    <row r="13" spans="1:11" x14ac:dyDescent="0.2">
      <c r="A13" s="59" t="s">
        <v>60</v>
      </c>
      <c r="B13" s="79"/>
      <c r="C13" s="79"/>
      <c r="D13" s="79">
        <v>0</v>
      </c>
      <c r="E13" s="79"/>
      <c r="F13" s="79"/>
      <c r="G13" s="79">
        <v>1</v>
      </c>
      <c r="H13" s="79"/>
      <c r="I13" s="79"/>
      <c r="J13" s="79"/>
      <c r="K13" s="79"/>
    </row>
    <row r="14" spans="1:11" x14ac:dyDescent="0.2">
      <c r="A14" s="59" t="s">
        <v>61</v>
      </c>
      <c r="B14" s="79"/>
      <c r="C14" s="79"/>
      <c r="D14" s="79">
        <v>0</v>
      </c>
      <c r="E14" s="79"/>
      <c r="F14" s="79"/>
      <c r="G14" s="79">
        <v>0</v>
      </c>
      <c r="H14" s="79"/>
      <c r="I14" s="79"/>
      <c r="J14" s="79"/>
      <c r="K14" s="79"/>
    </row>
    <row r="15" spans="1:11" x14ac:dyDescent="0.2">
      <c r="A15" s="59" t="s">
        <v>62</v>
      </c>
      <c r="B15" s="79"/>
      <c r="C15" s="79"/>
      <c r="D15" s="79">
        <v>0</v>
      </c>
      <c r="E15" s="79"/>
      <c r="F15" s="79"/>
      <c r="G15" s="79">
        <v>1</v>
      </c>
      <c r="H15" s="79"/>
      <c r="I15" s="79"/>
      <c r="J15" s="79"/>
      <c r="K15" s="79"/>
    </row>
    <row r="16" spans="1:11" x14ac:dyDescent="0.2">
      <c r="A16" s="59" t="s">
        <v>63</v>
      </c>
      <c r="B16" s="79"/>
      <c r="C16" s="79"/>
      <c r="D16" s="79">
        <v>0</v>
      </c>
      <c r="E16" s="79"/>
      <c r="F16" s="79"/>
      <c r="G16" s="79">
        <v>0</v>
      </c>
      <c r="H16" s="79"/>
      <c r="I16" s="79"/>
      <c r="J16" s="79"/>
      <c r="K16" s="79"/>
    </row>
    <row r="17" spans="1:11" x14ac:dyDescent="0.2">
      <c r="A17" s="59" t="s">
        <v>64</v>
      </c>
      <c r="B17" s="79"/>
      <c r="C17" s="79"/>
      <c r="D17" s="79">
        <v>0</v>
      </c>
      <c r="E17" s="79"/>
      <c r="F17" s="79"/>
      <c r="G17" s="79">
        <v>0</v>
      </c>
      <c r="H17" s="79"/>
      <c r="I17" s="79"/>
      <c r="J17" s="79"/>
      <c r="K17" s="79"/>
    </row>
    <row r="18" spans="1:11" x14ac:dyDescent="0.2">
      <c r="A18" s="59" t="s">
        <v>65</v>
      </c>
      <c r="B18" s="79"/>
      <c r="C18" s="79"/>
      <c r="D18" s="79">
        <v>0</v>
      </c>
      <c r="E18" s="79"/>
      <c r="F18" s="79"/>
      <c r="G18" s="79">
        <v>0</v>
      </c>
      <c r="H18" s="79"/>
      <c r="I18" s="79"/>
      <c r="J18" s="79"/>
      <c r="K18" s="79"/>
    </row>
    <row r="19" spans="1:11" x14ac:dyDescent="0.2">
      <c r="A19" s="59" t="s">
        <v>66</v>
      </c>
      <c r="B19" s="79"/>
      <c r="C19" s="79"/>
      <c r="D19" s="79">
        <v>2</v>
      </c>
      <c r="E19" s="79"/>
      <c r="F19" s="79"/>
      <c r="G19" s="79">
        <v>0</v>
      </c>
      <c r="H19" s="79"/>
      <c r="I19" s="79"/>
      <c r="J19" s="79"/>
      <c r="K19" s="79"/>
    </row>
    <row r="20" spans="1:11" x14ac:dyDescent="0.2">
      <c r="A20" s="59" t="s">
        <v>67</v>
      </c>
      <c r="B20" s="79"/>
      <c r="C20" s="79"/>
      <c r="D20" s="79">
        <v>1</v>
      </c>
      <c r="E20" s="79"/>
      <c r="F20" s="79"/>
      <c r="G20" s="79">
        <v>1</v>
      </c>
      <c r="H20" s="79"/>
      <c r="I20" s="79"/>
      <c r="J20" s="79"/>
      <c r="K20" s="79"/>
    </row>
    <row r="21" spans="1:11" x14ac:dyDescent="0.2">
      <c r="A21" s="59" t="s">
        <v>68</v>
      </c>
      <c r="B21" s="79"/>
      <c r="C21" s="79"/>
      <c r="D21" s="79">
        <v>0</v>
      </c>
      <c r="E21" s="79"/>
      <c r="F21" s="79"/>
      <c r="G21" s="79">
        <v>0</v>
      </c>
      <c r="H21" s="79"/>
      <c r="I21" s="79"/>
      <c r="J21" s="79"/>
      <c r="K21" s="79"/>
    </row>
    <row r="22" spans="1:11" x14ac:dyDescent="0.2">
      <c r="A22" s="59" t="s">
        <v>69</v>
      </c>
      <c r="B22" s="79"/>
      <c r="C22" s="79"/>
      <c r="D22" s="79">
        <v>0</v>
      </c>
      <c r="E22" s="79"/>
      <c r="F22" s="79"/>
      <c r="G22" s="79">
        <v>0</v>
      </c>
      <c r="H22" s="79"/>
      <c r="I22" s="79"/>
      <c r="J22" s="79"/>
      <c r="K22" s="79"/>
    </row>
    <row r="23" spans="1:11" x14ac:dyDescent="0.2">
      <c r="A23" s="59" t="s">
        <v>70</v>
      </c>
      <c r="B23" s="79"/>
      <c r="C23" s="79"/>
      <c r="D23" s="79">
        <v>0</v>
      </c>
      <c r="E23" s="79"/>
      <c r="F23" s="79"/>
      <c r="G23" s="79">
        <v>0</v>
      </c>
      <c r="H23" s="79"/>
      <c r="I23" s="79"/>
      <c r="J23" s="79"/>
      <c r="K23" s="79"/>
    </row>
    <row r="24" spans="1:11" x14ac:dyDescent="0.2">
      <c r="A24" s="59" t="s">
        <v>71</v>
      </c>
      <c r="B24" s="79"/>
      <c r="C24" s="79"/>
      <c r="D24" s="79">
        <v>0</v>
      </c>
      <c r="E24" s="79"/>
      <c r="F24" s="79"/>
      <c r="G24" s="79">
        <v>1</v>
      </c>
      <c r="H24" s="79"/>
      <c r="I24" s="79"/>
      <c r="J24" s="79"/>
      <c r="K24" s="79"/>
    </row>
    <row r="25" spans="1:11" x14ac:dyDescent="0.2">
      <c r="A25" s="59" t="s">
        <v>72</v>
      </c>
      <c r="B25" s="79"/>
      <c r="C25" s="79"/>
      <c r="D25" s="79">
        <v>0</v>
      </c>
      <c r="E25" s="79"/>
      <c r="F25" s="79"/>
      <c r="G25" s="79">
        <v>2</v>
      </c>
      <c r="H25" s="79"/>
      <c r="I25" s="79"/>
      <c r="J25" s="79"/>
      <c r="K25" s="79"/>
    </row>
    <row r="26" spans="1:11" x14ac:dyDescent="0.2">
      <c r="A26" s="59" t="s">
        <v>73</v>
      </c>
      <c r="B26" s="79"/>
      <c r="C26" s="79"/>
      <c r="D26" s="79">
        <v>0</v>
      </c>
      <c r="E26" s="79"/>
      <c r="F26" s="79"/>
      <c r="G26" s="79">
        <v>0</v>
      </c>
      <c r="H26" s="79"/>
      <c r="I26" s="79"/>
      <c r="J26" s="79"/>
      <c r="K26" s="79"/>
    </row>
    <row r="27" spans="1:11" x14ac:dyDescent="0.2">
      <c r="A27" s="59" t="s">
        <v>74</v>
      </c>
      <c r="B27" s="79"/>
      <c r="C27" s="79"/>
      <c r="D27" s="79">
        <v>0</v>
      </c>
      <c r="E27" s="79"/>
      <c r="F27" s="79"/>
      <c r="G27" s="79">
        <v>0</v>
      </c>
      <c r="H27" s="79"/>
      <c r="I27" s="79"/>
      <c r="J27" s="79"/>
      <c r="K27" s="79"/>
    </row>
    <row r="28" spans="1:11" x14ac:dyDescent="0.2">
      <c r="A28" s="59" t="s">
        <v>75</v>
      </c>
      <c r="B28" s="79"/>
      <c r="C28" s="79"/>
      <c r="D28" s="79">
        <v>0</v>
      </c>
      <c r="E28" s="79"/>
      <c r="F28" s="79"/>
      <c r="G28" s="79">
        <v>1</v>
      </c>
      <c r="H28" s="79"/>
      <c r="I28" s="79"/>
      <c r="J28" s="79"/>
      <c r="K28" s="79"/>
    </row>
    <row r="29" spans="1:11" x14ac:dyDescent="0.2">
      <c r="A29" s="59" t="s">
        <v>76</v>
      </c>
      <c r="B29" s="79"/>
      <c r="C29" s="79"/>
      <c r="D29" s="79">
        <v>0</v>
      </c>
      <c r="E29" s="79"/>
      <c r="F29" s="79"/>
      <c r="G29" s="79">
        <v>0</v>
      </c>
      <c r="H29" s="79"/>
      <c r="I29" s="79"/>
      <c r="J29" s="79"/>
      <c r="K29" s="79"/>
    </row>
    <row r="30" spans="1:11" x14ac:dyDescent="0.2">
      <c r="A30" s="59" t="s">
        <v>77</v>
      </c>
      <c r="B30" s="79"/>
      <c r="C30" s="79"/>
      <c r="D30" s="79">
        <v>0</v>
      </c>
      <c r="E30" s="79"/>
      <c r="F30" s="79"/>
      <c r="G30" s="79">
        <v>0</v>
      </c>
      <c r="H30" s="79"/>
      <c r="I30" s="79"/>
      <c r="J30" s="79"/>
      <c r="K30" s="79"/>
    </row>
    <row r="31" spans="1:11" x14ac:dyDescent="0.2">
      <c r="A31" s="59" t="s">
        <v>84</v>
      </c>
      <c r="B31" s="79"/>
      <c r="C31" s="79"/>
      <c r="D31" s="79">
        <v>0</v>
      </c>
      <c r="E31" s="79"/>
      <c r="F31" s="79"/>
      <c r="G31" s="79">
        <v>0</v>
      </c>
      <c r="H31" s="79"/>
      <c r="I31" s="79"/>
      <c r="J31" s="79"/>
      <c r="K31" s="79"/>
    </row>
    <row r="32" spans="1:11" x14ac:dyDescent="0.2">
      <c r="A32" s="59" t="s">
        <v>83</v>
      </c>
      <c r="B32" s="79"/>
      <c r="C32" s="79"/>
      <c r="D32" s="79">
        <v>0</v>
      </c>
      <c r="E32" s="79"/>
      <c r="F32" s="79"/>
      <c r="G32" s="79">
        <v>0</v>
      </c>
      <c r="H32" s="79"/>
      <c r="I32" s="79"/>
      <c r="J32" s="79"/>
      <c r="K32" s="79"/>
    </row>
    <row r="33" spans="1:13" x14ac:dyDescent="0.2">
      <c r="A33" s="59" t="s">
        <v>82</v>
      </c>
      <c r="B33" s="79"/>
      <c r="C33" s="79"/>
      <c r="D33" s="79">
        <v>0</v>
      </c>
      <c r="E33" s="79"/>
      <c r="F33" s="79"/>
      <c r="G33" s="79">
        <v>0</v>
      </c>
      <c r="H33" s="79"/>
      <c r="I33" s="79"/>
      <c r="J33" s="79"/>
      <c r="K33" s="79"/>
    </row>
    <row r="34" spans="1:13" x14ac:dyDescent="0.2">
      <c r="A34" s="59" t="s">
        <v>81</v>
      </c>
      <c r="B34" s="79"/>
      <c r="C34" s="79"/>
      <c r="D34" s="79">
        <v>0</v>
      </c>
      <c r="E34" s="79"/>
      <c r="F34" s="79"/>
      <c r="G34" s="79">
        <v>1</v>
      </c>
      <c r="H34" s="79"/>
      <c r="I34" s="79"/>
      <c r="J34" s="79"/>
      <c r="K34" s="79"/>
    </row>
    <row r="35" spans="1:13" x14ac:dyDescent="0.2">
      <c r="A35" s="59" t="s">
        <v>80</v>
      </c>
      <c r="B35" s="79"/>
      <c r="C35" s="79"/>
      <c r="D35" s="79">
        <v>2</v>
      </c>
      <c r="E35" s="79"/>
      <c r="F35" s="79"/>
      <c r="G35" s="79">
        <v>1</v>
      </c>
      <c r="H35" s="79"/>
      <c r="I35" s="79"/>
      <c r="J35" s="79"/>
      <c r="K35" s="79"/>
    </row>
    <row r="36" spans="1:13" x14ac:dyDescent="0.2">
      <c r="A36" s="59" t="s">
        <v>79</v>
      </c>
      <c r="B36" s="79"/>
      <c r="C36" s="79"/>
      <c r="D36" s="79">
        <v>0</v>
      </c>
      <c r="E36" s="79"/>
      <c r="F36" s="79"/>
      <c r="G36" s="79">
        <v>1</v>
      </c>
      <c r="H36" s="79"/>
      <c r="I36" s="79"/>
      <c r="J36" s="79"/>
      <c r="K36" s="79"/>
    </row>
    <row r="37" spans="1:13" x14ac:dyDescent="0.2">
      <c r="A37" s="59" t="s">
        <v>86</v>
      </c>
      <c r="B37" s="79"/>
      <c r="C37" s="79"/>
      <c r="D37" s="79">
        <v>0</v>
      </c>
      <c r="E37" s="79"/>
      <c r="F37" s="79"/>
      <c r="G37" s="79">
        <v>0</v>
      </c>
      <c r="H37" s="79"/>
      <c r="I37" s="79"/>
      <c r="J37" s="79"/>
      <c r="K37" s="79"/>
    </row>
    <row r="38" spans="1:13" x14ac:dyDescent="0.2">
      <c r="A38" s="59" t="s">
        <v>78</v>
      </c>
      <c r="B38" s="81"/>
      <c r="C38" s="81"/>
      <c r="D38" s="81">
        <v>1</v>
      </c>
      <c r="E38" s="81"/>
      <c r="F38" s="81"/>
      <c r="G38" s="81">
        <v>0</v>
      </c>
      <c r="H38" s="81"/>
      <c r="I38" s="81"/>
      <c r="J38" s="81"/>
      <c r="K38" s="81"/>
    </row>
    <row r="39" spans="1:13" x14ac:dyDescent="0.2">
      <c r="A39" s="8" t="s">
        <v>20</v>
      </c>
      <c r="B39" s="82">
        <f t="shared" ref="B39:K39" si="0">SUM(B7:B38)</f>
        <v>0</v>
      </c>
      <c r="C39" s="83">
        <f t="shared" si="0"/>
        <v>0</v>
      </c>
      <c r="D39" s="82">
        <f t="shared" si="0"/>
        <v>7</v>
      </c>
      <c r="E39" s="82">
        <f t="shared" si="0"/>
        <v>0</v>
      </c>
      <c r="F39" s="82">
        <f t="shared" si="0"/>
        <v>0</v>
      </c>
      <c r="G39" s="82">
        <f t="shared" si="0"/>
        <v>10</v>
      </c>
      <c r="H39" s="82">
        <f t="shared" si="0"/>
        <v>0</v>
      </c>
      <c r="I39" s="82">
        <f t="shared" si="0"/>
        <v>0</v>
      </c>
      <c r="J39" s="82">
        <f t="shared" si="0"/>
        <v>0</v>
      </c>
      <c r="K39" s="82">
        <f t="shared" si="0"/>
        <v>0</v>
      </c>
      <c r="M39" s="63">
        <f>SUM(B39:L39)</f>
        <v>17</v>
      </c>
    </row>
  </sheetData>
  <sheetProtection selectLockedCells="1"/>
  <mergeCells count="4">
    <mergeCell ref="B1:K1"/>
    <mergeCell ref="B2:K2"/>
    <mergeCell ref="B3:K3"/>
    <mergeCell ref="B4:K4"/>
  </mergeCells>
  <printOptions horizontalCentered="1"/>
  <pageMargins left="0.5" right="0.5" top="1.5" bottom="0.5" header="1" footer="0.3"/>
  <pageSetup orientation="portrait" r:id="rId1"/>
  <headerFooter>
    <oddHeader>&amp;C&amp;"Helv,Bold"BONNER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9"/>
  <sheetViews>
    <sheetView zoomScale="120" zoomScaleNormal="120" workbookViewId="0">
      <pane ySplit="6" topLeftCell="A17" activePane="bottomLeft" state="frozen"/>
      <selection activeCell="E56" sqref="E56"/>
      <selection pane="bottomLeft" activeCell="E56" sqref="E56"/>
    </sheetView>
  </sheetViews>
  <sheetFormatPr defaultRowHeight="12.75" x14ac:dyDescent="0.2"/>
  <cols>
    <col min="1" max="1" width="20" bestFit="1" customWidth="1"/>
    <col min="2" max="9" width="7.7109375" customWidth="1"/>
    <col min="10" max="10" width="7.7109375" hidden="1" customWidth="1"/>
    <col min="11" max="11" width="7.7109375" customWidth="1"/>
  </cols>
  <sheetData>
    <row r="1" spans="1:8" x14ac:dyDescent="0.2">
      <c r="A1" s="18"/>
      <c r="B1" s="122"/>
      <c r="C1" s="123"/>
      <c r="D1" s="123"/>
      <c r="E1" s="123"/>
      <c r="F1" s="123"/>
      <c r="G1" s="123"/>
      <c r="H1" s="124"/>
    </row>
    <row r="2" spans="1:8" x14ac:dyDescent="0.2">
      <c r="A2" s="19"/>
      <c r="B2" s="119" t="s">
        <v>17</v>
      </c>
      <c r="C2" s="120"/>
      <c r="D2" s="120"/>
      <c r="E2" s="120"/>
      <c r="F2" s="120"/>
      <c r="G2" s="120"/>
      <c r="H2" s="121"/>
    </row>
    <row r="3" spans="1:8" x14ac:dyDescent="0.2">
      <c r="A3" s="21"/>
      <c r="B3" s="125" t="s">
        <v>37</v>
      </c>
      <c r="C3" s="126"/>
      <c r="D3" s="126"/>
      <c r="E3" s="126"/>
      <c r="F3" s="126"/>
      <c r="G3" s="126"/>
      <c r="H3" s="127"/>
    </row>
    <row r="4" spans="1:8" x14ac:dyDescent="0.2">
      <c r="A4" s="22"/>
      <c r="B4" s="128" t="s">
        <v>40</v>
      </c>
      <c r="C4" s="129"/>
      <c r="D4" s="129"/>
      <c r="E4" s="129"/>
      <c r="F4" s="129"/>
      <c r="G4" s="129"/>
      <c r="H4" s="130"/>
    </row>
    <row r="5" spans="1:8" ht="81.75" customHeight="1" thickBot="1" x14ac:dyDescent="0.25">
      <c r="A5" s="23" t="s">
        <v>6</v>
      </c>
      <c r="B5" s="62" t="s">
        <v>120</v>
      </c>
      <c r="C5" s="62" t="s">
        <v>97</v>
      </c>
      <c r="D5" s="62" t="s">
        <v>98</v>
      </c>
      <c r="E5" s="62" t="s">
        <v>108</v>
      </c>
      <c r="F5" s="62" t="s">
        <v>99</v>
      </c>
      <c r="G5" s="62" t="s">
        <v>109</v>
      </c>
      <c r="H5" s="62" t="s">
        <v>110</v>
      </c>
    </row>
    <row r="6" spans="1:8" ht="13.5" thickBot="1" x14ac:dyDescent="0.25">
      <c r="A6" s="12"/>
      <c r="B6" s="29"/>
      <c r="C6" s="29"/>
      <c r="D6" s="29"/>
      <c r="E6" s="29"/>
      <c r="F6" s="29"/>
      <c r="G6" s="29"/>
      <c r="H6" s="51"/>
    </row>
    <row r="7" spans="1:8" x14ac:dyDescent="0.2">
      <c r="A7" s="59" t="s">
        <v>55</v>
      </c>
      <c r="B7" s="78"/>
      <c r="C7" s="78"/>
      <c r="D7" s="78"/>
      <c r="E7" s="78"/>
      <c r="F7" s="78"/>
      <c r="G7" s="78"/>
      <c r="H7" s="78"/>
    </row>
    <row r="8" spans="1:8" x14ac:dyDescent="0.2">
      <c r="A8" s="59" t="s">
        <v>56</v>
      </c>
      <c r="B8" s="79"/>
      <c r="C8" s="79"/>
      <c r="D8" s="79"/>
      <c r="E8" s="79"/>
      <c r="F8" s="79"/>
      <c r="G8" s="79"/>
      <c r="H8" s="79"/>
    </row>
    <row r="9" spans="1:8" x14ac:dyDescent="0.2">
      <c r="A9" s="59" t="s">
        <v>57</v>
      </c>
      <c r="B9" s="79"/>
      <c r="C9" s="79"/>
      <c r="D9" s="79"/>
      <c r="E9" s="79"/>
      <c r="F9" s="79"/>
      <c r="G9" s="79"/>
      <c r="H9" s="79"/>
    </row>
    <row r="10" spans="1:8" x14ac:dyDescent="0.2">
      <c r="A10" s="59" t="s">
        <v>85</v>
      </c>
      <c r="B10" s="79"/>
      <c r="C10" s="79"/>
      <c r="D10" s="79"/>
      <c r="E10" s="79"/>
      <c r="F10" s="79"/>
      <c r="G10" s="79"/>
      <c r="H10" s="79"/>
    </row>
    <row r="11" spans="1:8" x14ac:dyDescent="0.2">
      <c r="A11" s="59" t="s">
        <v>58</v>
      </c>
      <c r="B11" s="79"/>
      <c r="C11" s="79"/>
      <c r="D11" s="79"/>
      <c r="E11" s="79"/>
      <c r="F11" s="79"/>
      <c r="G11" s="79"/>
      <c r="H11" s="79"/>
    </row>
    <row r="12" spans="1:8" x14ac:dyDescent="0.2">
      <c r="A12" s="59" t="s">
        <v>59</v>
      </c>
      <c r="B12" s="79"/>
      <c r="C12" s="79"/>
      <c r="D12" s="79"/>
      <c r="E12" s="79"/>
      <c r="F12" s="79"/>
      <c r="G12" s="79"/>
      <c r="H12" s="79"/>
    </row>
    <row r="13" spans="1:8" x14ac:dyDescent="0.2">
      <c r="A13" s="59" t="s">
        <v>60</v>
      </c>
      <c r="B13" s="79"/>
      <c r="C13" s="79"/>
      <c r="D13" s="79"/>
      <c r="E13" s="79"/>
      <c r="F13" s="79"/>
      <c r="G13" s="79"/>
      <c r="H13" s="79"/>
    </row>
    <row r="14" spans="1:8" x14ac:dyDescent="0.2">
      <c r="A14" s="59" t="s">
        <v>61</v>
      </c>
      <c r="B14" s="79"/>
      <c r="C14" s="79"/>
      <c r="D14" s="79"/>
      <c r="E14" s="79"/>
      <c r="F14" s="79"/>
      <c r="G14" s="79"/>
      <c r="H14" s="79"/>
    </row>
    <row r="15" spans="1:8" x14ac:dyDescent="0.2">
      <c r="A15" s="59" t="s">
        <v>62</v>
      </c>
      <c r="B15" s="79"/>
      <c r="C15" s="79"/>
      <c r="D15" s="79"/>
      <c r="E15" s="79"/>
      <c r="F15" s="79"/>
      <c r="G15" s="79"/>
      <c r="H15" s="79"/>
    </row>
    <row r="16" spans="1:8" x14ac:dyDescent="0.2">
      <c r="A16" s="59" t="s">
        <v>63</v>
      </c>
      <c r="B16" s="79"/>
      <c r="C16" s="79"/>
      <c r="D16" s="79"/>
      <c r="E16" s="79"/>
      <c r="F16" s="79"/>
      <c r="G16" s="79"/>
      <c r="H16" s="79"/>
    </row>
    <row r="17" spans="1:8" x14ac:dyDescent="0.2">
      <c r="A17" s="59" t="s">
        <v>64</v>
      </c>
      <c r="B17" s="79"/>
      <c r="C17" s="79"/>
      <c r="D17" s="79"/>
      <c r="E17" s="79"/>
      <c r="F17" s="79"/>
      <c r="G17" s="79"/>
      <c r="H17" s="79"/>
    </row>
    <row r="18" spans="1:8" x14ac:dyDescent="0.2">
      <c r="A18" s="59" t="s">
        <v>65</v>
      </c>
      <c r="B18" s="79"/>
      <c r="C18" s="79"/>
      <c r="D18" s="79"/>
      <c r="E18" s="79"/>
      <c r="F18" s="79"/>
      <c r="G18" s="79"/>
      <c r="H18" s="79"/>
    </row>
    <row r="19" spans="1:8" x14ac:dyDescent="0.2">
      <c r="A19" s="59" t="s">
        <v>66</v>
      </c>
      <c r="B19" s="79"/>
      <c r="C19" s="79"/>
      <c r="D19" s="79"/>
      <c r="E19" s="79"/>
      <c r="F19" s="79"/>
      <c r="G19" s="79"/>
      <c r="H19" s="79"/>
    </row>
    <row r="20" spans="1:8" x14ac:dyDescent="0.2">
      <c r="A20" s="59" t="s">
        <v>67</v>
      </c>
      <c r="B20" s="79"/>
      <c r="C20" s="79"/>
      <c r="D20" s="79"/>
      <c r="E20" s="79"/>
      <c r="F20" s="79"/>
      <c r="G20" s="79"/>
      <c r="H20" s="79"/>
    </row>
    <row r="21" spans="1:8" x14ac:dyDescent="0.2">
      <c r="A21" s="59" t="s">
        <v>68</v>
      </c>
      <c r="B21" s="79"/>
      <c r="C21" s="79"/>
      <c r="D21" s="79"/>
      <c r="E21" s="79"/>
      <c r="F21" s="79"/>
      <c r="G21" s="79"/>
      <c r="H21" s="79"/>
    </row>
    <row r="22" spans="1:8" x14ac:dyDescent="0.2">
      <c r="A22" s="59" t="s">
        <v>69</v>
      </c>
      <c r="B22" s="79"/>
      <c r="C22" s="79"/>
      <c r="D22" s="79"/>
      <c r="E22" s="79"/>
      <c r="F22" s="79"/>
      <c r="G22" s="79"/>
      <c r="H22" s="79"/>
    </row>
    <row r="23" spans="1:8" x14ac:dyDescent="0.2">
      <c r="A23" s="59" t="s">
        <v>70</v>
      </c>
      <c r="B23" s="79"/>
      <c r="C23" s="79"/>
      <c r="D23" s="79"/>
      <c r="E23" s="79"/>
      <c r="F23" s="79"/>
      <c r="G23" s="79"/>
      <c r="H23" s="79"/>
    </row>
    <row r="24" spans="1:8" x14ac:dyDescent="0.2">
      <c r="A24" s="59" t="s">
        <v>71</v>
      </c>
      <c r="B24" s="79"/>
      <c r="C24" s="79"/>
      <c r="D24" s="79"/>
      <c r="E24" s="79"/>
      <c r="F24" s="79"/>
      <c r="G24" s="79"/>
      <c r="H24" s="79"/>
    </row>
    <row r="25" spans="1:8" x14ac:dyDescent="0.2">
      <c r="A25" s="59" t="s">
        <v>72</v>
      </c>
      <c r="B25" s="79"/>
      <c r="C25" s="79"/>
      <c r="D25" s="79"/>
      <c r="E25" s="79"/>
      <c r="F25" s="79"/>
      <c r="G25" s="79"/>
      <c r="H25" s="79"/>
    </row>
    <row r="26" spans="1:8" x14ac:dyDescent="0.2">
      <c r="A26" s="59" t="s">
        <v>73</v>
      </c>
      <c r="B26" s="79"/>
      <c r="C26" s="79"/>
      <c r="D26" s="79"/>
      <c r="E26" s="79"/>
      <c r="F26" s="79"/>
      <c r="G26" s="79"/>
      <c r="H26" s="79"/>
    </row>
    <row r="27" spans="1:8" x14ac:dyDescent="0.2">
      <c r="A27" s="59" t="s">
        <v>74</v>
      </c>
      <c r="B27" s="79"/>
      <c r="C27" s="79"/>
      <c r="D27" s="79"/>
      <c r="E27" s="79"/>
      <c r="F27" s="79"/>
      <c r="G27" s="79"/>
      <c r="H27" s="79"/>
    </row>
    <row r="28" spans="1:8" x14ac:dyDescent="0.2">
      <c r="A28" s="59" t="s">
        <v>75</v>
      </c>
      <c r="B28" s="79"/>
      <c r="C28" s="79"/>
      <c r="D28" s="79"/>
      <c r="E28" s="79"/>
      <c r="F28" s="79"/>
      <c r="G28" s="79"/>
      <c r="H28" s="79"/>
    </row>
    <row r="29" spans="1:8" x14ac:dyDescent="0.2">
      <c r="A29" s="59" t="s">
        <v>76</v>
      </c>
      <c r="B29" s="79"/>
      <c r="C29" s="79"/>
      <c r="D29" s="79"/>
      <c r="E29" s="79"/>
      <c r="F29" s="79"/>
      <c r="G29" s="79"/>
      <c r="H29" s="79"/>
    </row>
    <row r="30" spans="1:8" x14ac:dyDescent="0.2">
      <c r="A30" s="59" t="s">
        <v>77</v>
      </c>
      <c r="B30" s="79"/>
      <c r="C30" s="79"/>
      <c r="D30" s="79"/>
      <c r="E30" s="79"/>
      <c r="F30" s="79"/>
      <c r="G30" s="79"/>
      <c r="H30" s="79"/>
    </row>
    <row r="31" spans="1:8" x14ac:dyDescent="0.2">
      <c r="A31" s="59" t="s">
        <v>84</v>
      </c>
      <c r="B31" s="79"/>
      <c r="C31" s="79"/>
      <c r="D31" s="79"/>
      <c r="E31" s="79"/>
      <c r="F31" s="79"/>
      <c r="G31" s="79"/>
      <c r="H31" s="79"/>
    </row>
    <row r="32" spans="1:8" x14ac:dyDescent="0.2">
      <c r="A32" s="59" t="s">
        <v>83</v>
      </c>
      <c r="B32" s="79"/>
      <c r="C32" s="79"/>
      <c r="D32" s="79"/>
      <c r="E32" s="79"/>
      <c r="F32" s="79"/>
      <c r="G32" s="79"/>
      <c r="H32" s="79"/>
    </row>
    <row r="33" spans="1:10" x14ac:dyDescent="0.2">
      <c r="A33" s="59" t="s">
        <v>82</v>
      </c>
      <c r="B33" s="79"/>
      <c r="C33" s="79"/>
      <c r="D33" s="79"/>
      <c r="E33" s="79"/>
      <c r="F33" s="79"/>
      <c r="G33" s="79"/>
      <c r="H33" s="79"/>
    </row>
    <row r="34" spans="1:10" x14ac:dyDescent="0.2">
      <c r="A34" s="59" t="s">
        <v>81</v>
      </c>
      <c r="B34" s="79"/>
      <c r="C34" s="79"/>
      <c r="D34" s="79"/>
      <c r="E34" s="79"/>
      <c r="F34" s="79"/>
      <c r="G34" s="79"/>
      <c r="H34" s="79"/>
    </row>
    <row r="35" spans="1:10" x14ac:dyDescent="0.2">
      <c r="A35" s="59" t="s">
        <v>80</v>
      </c>
      <c r="B35" s="79"/>
      <c r="C35" s="79"/>
      <c r="D35" s="79"/>
      <c r="E35" s="79"/>
      <c r="F35" s="79"/>
      <c r="G35" s="79"/>
      <c r="H35" s="79"/>
    </row>
    <row r="36" spans="1:10" x14ac:dyDescent="0.2">
      <c r="A36" s="59" t="s">
        <v>79</v>
      </c>
      <c r="B36" s="79"/>
      <c r="C36" s="79"/>
      <c r="D36" s="79"/>
      <c r="E36" s="79"/>
      <c r="F36" s="79"/>
      <c r="G36" s="79"/>
      <c r="H36" s="79"/>
    </row>
    <row r="37" spans="1:10" x14ac:dyDescent="0.2">
      <c r="A37" s="59" t="s">
        <v>86</v>
      </c>
      <c r="B37" s="79"/>
      <c r="C37" s="79"/>
      <c r="D37" s="79"/>
      <c r="E37" s="79"/>
      <c r="F37" s="79"/>
      <c r="G37" s="79"/>
      <c r="H37" s="79"/>
    </row>
    <row r="38" spans="1:10" x14ac:dyDescent="0.2">
      <c r="A38" s="59" t="s">
        <v>78</v>
      </c>
      <c r="B38" s="81"/>
      <c r="C38" s="81"/>
      <c r="D38" s="81"/>
      <c r="E38" s="81"/>
      <c r="F38" s="81"/>
      <c r="G38" s="81"/>
      <c r="H38" s="81"/>
    </row>
    <row r="39" spans="1:10" x14ac:dyDescent="0.2">
      <c r="A39" s="8" t="s">
        <v>20</v>
      </c>
      <c r="B39" s="82">
        <f t="shared" ref="B39:H39" si="0">SUM(B7:B38)</f>
        <v>0</v>
      </c>
      <c r="C39" s="83">
        <f t="shared" si="0"/>
        <v>0</v>
      </c>
      <c r="D39" s="82">
        <f t="shared" si="0"/>
        <v>0</v>
      </c>
      <c r="E39" s="82">
        <f t="shared" si="0"/>
        <v>0</v>
      </c>
      <c r="F39" s="82">
        <f t="shared" si="0"/>
        <v>0</v>
      </c>
      <c r="G39" s="82">
        <f t="shared" si="0"/>
        <v>0</v>
      </c>
      <c r="H39" s="82">
        <f t="shared" si="0"/>
        <v>0</v>
      </c>
      <c r="J39" s="63">
        <f>SUM(B39:I39)</f>
        <v>0</v>
      </c>
    </row>
  </sheetData>
  <sheetProtection selectLockedCells="1"/>
  <mergeCells count="4">
    <mergeCell ref="B1:H1"/>
    <mergeCell ref="B2:H2"/>
    <mergeCell ref="B3:H3"/>
    <mergeCell ref="B4:H4"/>
  </mergeCells>
  <printOptions horizontalCentered="1"/>
  <pageMargins left="0.5" right="0.5" top="1.5" bottom="0.5" header="1" footer="0.3"/>
  <pageSetup orientation="portrait" r:id="rId1"/>
  <headerFooter>
    <oddHeader>&amp;C&amp;"Helv,Bold"BONNER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94"/>
  <sheetViews>
    <sheetView zoomScale="140" zoomScaleNormal="140" zoomScaleSheetLayoutView="100" workbookViewId="0">
      <pane ySplit="6" topLeftCell="A31" activePane="bottomLeft" state="frozen"/>
      <selection activeCell="E56" sqref="E56"/>
      <selection pane="bottomLeft" activeCell="E56" sqref="E56"/>
    </sheetView>
  </sheetViews>
  <sheetFormatPr defaultColWidth="9.140625" defaultRowHeight="12.75" x14ac:dyDescent="0.2"/>
  <cols>
    <col min="1" max="1" width="20" style="16" bestFit="1" customWidth="1"/>
    <col min="2" max="5" width="8.7109375" style="16" customWidth="1"/>
    <col min="6" max="9" width="8.7109375" style="26" customWidth="1"/>
    <col min="10" max="12" width="8.7109375" style="10" customWidth="1"/>
    <col min="13" max="16384" width="9.140625" style="10"/>
  </cols>
  <sheetData>
    <row r="1" spans="1:9" x14ac:dyDescent="0.2">
      <c r="A1" s="18"/>
      <c r="B1" s="116"/>
      <c r="C1" s="117"/>
      <c r="D1" s="117"/>
      <c r="E1" s="118"/>
      <c r="F1" s="122" t="s">
        <v>17</v>
      </c>
      <c r="G1" s="123"/>
      <c r="H1" s="123"/>
      <c r="I1" s="124"/>
    </row>
    <row r="2" spans="1:9" s="20" customFormat="1" x14ac:dyDescent="0.2">
      <c r="A2" s="19"/>
      <c r="B2" s="119" t="s">
        <v>17</v>
      </c>
      <c r="C2" s="120"/>
      <c r="D2" s="120"/>
      <c r="E2" s="121"/>
      <c r="F2" s="119" t="s">
        <v>19</v>
      </c>
      <c r="G2" s="120"/>
      <c r="H2" s="120"/>
      <c r="I2" s="121"/>
    </row>
    <row r="3" spans="1:9" s="20" customFormat="1" x14ac:dyDescent="0.2">
      <c r="A3" s="21"/>
      <c r="B3" s="128" t="s">
        <v>18</v>
      </c>
      <c r="C3" s="131"/>
      <c r="D3" s="131"/>
      <c r="E3" s="132"/>
      <c r="F3" s="128" t="s">
        <v>27</v>
      </c>
      <c r="G3" s="131"/>
      <c r="H3" s="131"/>
      <c r="I3" s="132"/>
    </row>
    <row r="4" spans="1:9" ht="13.5" customHeight="1" x14ac:dyDescent="0.2">
      <c r="A4" s="22"/>
      <c r="B4" s="1" t="s">
        <v>38</v>
      </c>
      <c r="C4" s="1" t="s">
        <v>1</v>
      </c>
      <c r="D4" s="1" t="s">
        <v>2</v>
      </c>
      <c r="E4" s="1" t="s">
        <v>23</v>
      </c>
      <c r="F4" s="1" t="s">
        <v>39</v>
      </c>
      <c r="G4" s="1" t="s">
        <v>2</v>
      </c>
      <c r="H4" s="1" t="s">
        <v>45</v>
      </c>
      <c r="I4" s="1" t="s">
        <v>1</v>
      </c>
    </row>
    <row r="5" spans="1:9" s="11" customFormat="1" ht="88.15" customHeight="1" thickBot="1" x14ac:dyDescent="0.25">
      <c r="A5" s="23" t="s">
        <v>6</v>
      </c>
      <c r="B5" s="6" t="s">
        <v>102</v>
      </c>
      <c r="C5" s="6" t="s">
        <v>47</v>
      </c>
      <c r="D5" s="6" t="s">
        <v>46</v>
      </c>
      <c r="E5" s="6" t="s">
        <v>24</v>
      </c>
      <c r="F5" s="6" t="s">
        <v>50</v>
      </c>
      <c r="G5" s="6" t="s">
        <v>48</v>
      </c>
      <c r="H5" s="6" t="s">
        <v>121</v>
      </c>
      <c r="I5" s="6" t="s">
        <v>49</v>
      </c>
    </row>
    <row r="6" spans="1:9" s="15" customFormat="1" ht="13.5" thickBot="1" x14ac:dyDescent="0.25">
      <c r="A6" s="12"/>
      <c r="B6" s="29"/>
      <c r="C6" s="29"/>
      <c r="D6" s="29"/>
      <c r="E6" s="29"/>
      <c r="F6" s="13"/>
      <c r="G6" s="13"/>
      <c r="H6" s="13"/>
      <c r="I6" s="14"/>
    </row>
    <row r="7" spans="1:9" s="15" customFormat="1" x14ac:dyDescent="0.2">
      <c r="A7" s="59" t="s">
        <v>55</v>
      </c>
      <c r="B7" s="78">
        <v>24</v>
      </c>
      <c r="C7" s="78">
        <v>480</v>
      </c>
      <c r="D7" s="78">
        <v>730</v>
      </c>
      <c r="E7" s="84">
        <v>11</v>
      </c>
      <c r="F7" s="78">
        <v>37</v>
      </c>
      <c r="G7" s="78">
        <v>738</v>
      </c>
      <c r="H7" s="84">
        <v>0</v>
      </c>
      <c r="I7" s="84">
        <v>454</v>
      </c>
    </row>
    <row r="8" spans="1:9" s="15" customFormat="1" x14ac:dyDescent="0.2">
      <c r="A8" s="59" t="s">
        <v>56</v>
      </c>
      <c r="B8" s="79">
        <v>22</v>
      </c>
      <c r="C8" s="79">
        <v>267</v>
      </c>
      <c r="D8" s="79">
        <v>638</v>
      </c>
      <c r="E8" s="85">
        <v>13</v>
      </c>
      <c r="F8" s="79">
        <v>33</v>
      </c>
      <c r="G8" s="79">
        <v>646</v>
      </c>
      <c r="H8" s="85">
        <v>0</v>
      </c>
      <c r="I8" s="85">
        <v>246</v>
      </c>
    </row>
    <row r="9" spans="1:9" s="15" customFormat="1" x14ac:dyDescent="0.2">
      <c r="A9" s="59" t="s">
        <v>57</v>
      </c>
      <c r="B9" s="79">
        <v>37</v>
      </c>
      <c r="C9" s="79">
        <v>575</v>
      </c>
      <c r="D9" s="79">
        <v>655</v>
      </c>
      <c r="E9" s="85">
        <v>12</v>
      </c>
      <c r="F9" s="79">
        <v>54</v>
      </c>
      <c r="G9" s="79">
        <v>653</v>
      </c>
      <c r="H9" s="85">
        <v>0</v>
      </c>
      <c r="I9" s="85">
        <v>541</v>
      </c>
    </row>
    <row r="10" spans="1:9" s="15" customFormat="1" x14ac:dyDescent="0.2">
      <c r="A10" s="59" t="s">
        <v>85</v>
      </c>
      <c r="B10" s="79">
        <v>14</v>
      </c>
      <c r="C10" s="79">
        <v>529</v>
      </c>
      <c r="D10" s="79">
        <v>395</v>
      </c>
      <c r="E10" s="85">
        <v>8</v>
      </c>
      <c r="F10" s="79">
        <v>36</v>
      </c>
      <c r="G10" s="79">
        <v>400</v>
      </c>
      <c r="H10" s="85">
        <v>0</v>
      </c>
      <c r="I10" s="85">
        <v>490</v>
      </c>
    </row>
    <row r="11" spans="1:9" s="15" customFormat="1" x14ac:dyDescent="0.2">
      <c r="A11" s="59" t="s">
        <v>58</v>
      </c>
      <c r="B11" s="79">
        <v>13</v>
      </c>
      <c r="C11" s="79">
        <v>114</v>
      </c>
      <c r="D11" s="79">
        <v>489</v>
      </c>
      <c r="E11" s="85">
        <v>13</v>
      </c>
      <c r="F11" s="79">
        <v>19</v>
      </c>
      <c r="G11" s="79">
        <v>495</v>
      </c>
      <c r="H11" s="85">
        <v>0</v>
      </c>
      <c r="I11" s="85">
        <v>118</v>
      </c>
    </row>
    <row r="12" spans="1:9" s="15" customFormat="1" x14ac:dyDescent="0.2">
      <c r="A12" s="59" t="s">
        <v>59</v>
      </c>
      <c r="B12" s="79">
        <v>16</v>
      </c>
      <c r="C12" s="79">
        <v>140</v>
      </c>
      <c r="D12" s="79">
        <v>659</v>
      </c>
      <c r="E12" s="85">
        <v>15</v>
      </c>
      <c r="F12" s="79">
        <v>30</v>
      </c>
      <c r="G12" s="79">
        <v>665</v>
      </c>
      <c r="H12" s="85">
        <v>0</v>
      </c>
      <c r="I12" s="85">
        <v>126</v>
      </c>
    </row>
    <row r="13" spans="1:9" s="15" customFormat="1" x14ac:dyDescent="0.2">
      <c r="A13" s="59" t="s">
        <v>60</v>
      </c>
      <c r="B13" s="79">
        <v>19</v>
      </c>
      <c r="C13" s="80">
        <v>149</v>
      </c>
      <c r="D13" s="80">
        <v>397</v>
      </c>
      <c r="E13" s="85">
        <v>9</v>
      </c>
      <c r="F13" s="80">
        <v>27</v>
      </c>
      <c r="G13" s="80">
        <v>396</v>
      </c>
      <c r="H13" s="85">
        <v>0</v>
      </c>
      <c r="I13" s="85">
        <v>139</v>
      </c>
    </row>
    <row r="14" spans="1:9" s="15" customFormat="1" x14ac:dyDescent="0.2">
      <c r="A14" s="59" t="s">
        <v>61</v>
      </c>
      <c r="B14" s="79">
        <v>6</v>
      </c>
      <c r="C14" s="79">
        <v>106</v>
      </c>
      <c r="D14" s="79">
        <v>375</v>
      </c>
      <c r="E14" s="85">
        <v>6</v>
      </c>
      <c r="F14" s="79">
        <v>8</v>
      </c>
      <c r="G14" s="79">
        <v>381</v>
      </c>
      <c r="H14" s="85">
        <v>0</v>
      </c>
      <c r="I14" s="85">
        <v>99</v>
      </c>
    </row>
    <row r="15" spans="1:9" s="15" customFormat="1" x14ac:dyDescent="0.2">
      <c r="A15" s="59" t="s">
        <v>62</v>
      </c>
      <c r="B15" s="79">
        <v>31</v>
      </c>
      <c r="C15" s="79">
        <v>222</v>
      </c>
      <c r="D15" s="79">
        <v>633</v>
      </c>
      <c r="E15" s="85">
        <v>9</v>
      </c>
      <c r="F15" s="79">
        <v>38</v>
      </c>
      <c r="G15" s="79">
        <v>635</v>
      </c>
      <c r="H15" s="85">
        <v>0</v>
      </c>
      <c r="I15" s="85">
        <v>211</v>
      </c>
    </row>
    <row r="16" spans="1:9" s="15" customFormat="1" x14ac:dyDescent="0.2">
      <c r="A16" s="59" t="s">
        <v>63</v>
      </c>
      <c r="B16" s="79">
        <v>9</v>
      </c>
      <c r="C16" s="79">
        <v>240</v>
      </c>
      <c r="D16" s="79">
        <v>364</v>
      </c>
      <c r="E16" s="85">
        <v>4</v>
      </c>
      <c r="F16" s="79">
        <v>16</v>
      </c>
      <c r="G16" s="79">
        <v>368</v>
      </c>
      <c r="H16" s="85">
        <v>0</v>
      </c>
      <c r="I16" s="85">
        <v>218</v>
      </c>
    </row>
    <row r="17" spans="1:9" s="15" customFormat="1" x14ac:dyDescent="0.2">
      <c r="A17" s="59" t="s">
        <v>64</v>
      </c>
      <c r="B17" s="79">
        <v>29</v>
      </c>
      <c r="C17" s="79">
        <v>166</v>
      </c>
      <c r="D17" s="79">
        <v>659</v>
      </c>
      <c r="E17" s="85">
        <v>11</v>
      </c>
      <c r="F17" s="79">
        <v>29</v>
      </c>
      <c r="G17" s="79">
        <v>662</v>
      </c>
      <c r="H17" s="85">
        <v>0</v>
      </c>
      <c r="I17" s="85">
        <v>166</v>
      </c>
    </row>
    <row r="18" spans="1:9" s="15" customFormat="1" x14ac:dyDescent="0.2">
      <c r="A18" s="59" t="s">
        <v>65</v>
      </c>
      <c r="B18" s="79">
        <v>31</v>
      </c>
      <c r="C18" s="79">
        <v>199</v>
      </c>
      <c r="D18" s="79">
        <v>1311</v>
      </c>
      <c r="E18" s="85">
        <v>33</v>
      </c>
      <c r="F18" s="79">
        <v>39</v>
      </c>
      <c r="G18" s="79">
        <v>1338</v>
      </c>
      <c r="H18" s="85">
        <v>0</v>
      </c>
      <c r="I18" s="85">
        <v>188</v>
      </c>
    </row>
    <row r="19" spans="1:9" s="15" customFormat="1" x14ac:dyDescent="0.2">
      <c r="A19" s="59" t="s">
        <v>66</v>
      </c>
      <c r="B19" s="79">
        <v>6</v>
      </c>
      <c r="C19" s="79">
        <v>210</v>
      </c>
      <c r="D19" s="79">
        <v>394</v>
      </c>
      <c r="E19" s="85">
        <v>9</v>
      </c>
      <c r="F19" s="79">
        <v>15</v>
      </c>
      <c r="G19" s="79">
        <v>400</v>
      </c>
      <c r="H19" s="85">
        <v>0</v>
      </c>
      <c r="I19" s="85">
        <v>201</v>
      </c>
    </row>
    <row r="20" spans="1:9" s="15" customFormat="1" x14ac:dyDescent="0.2">
      <c r="A20" s="59" t="s">
        <v>67</v>
      </c>
      <c r="B20" s="79">
        <v>30</v>
      </c>
      <c r="C20" s="79">
        <v>298</v>
      </c>
      <c r="D20" s="79">
        <v>676</v>
      </c>
      <c r="E20" s="85">
        <v>25</v>
      </c>
      <c r="F20" s="79">
        <v>36</v>
      </c>
      <c r="G20" s="79">
        <v>695</v>
      </c>
      <c r="H20" s="85">
        <v>0</v>
      </c>
      <c r="I20" s="85">
        <v>289</v>
      </c>
    </row>
    <row r="21" spans="1:9" s="15" customFormat="1" x14ac:dyDescent="0.2">
      <c r="A21" s="59" t="s">
        <v>68</v>
      </c>
      <c r="B21" s="79">
        <v>21</v>
      </c>
      <c r="C21" s="79">
        <v>301</v>
      </c>
      <c r="D21" s="79">
        <v>448</v>
      </c>
      <c r="E21" s="85">
        <v>7</v>
      </c>
      <c r="F21" s="79">
        <v>23</v>
      </c>
      <c r="G21" s="79">
        <v>451</v>
      </c>
      <c r="H21" s="85">
        <v>0</v>
      </c>
      <c r="I21" s="85">
        <v>293</v>
      </c>
    </row>
    <row r="22" spans="1:9" s="15" customFormat="1" x14ac:dyDescent="0.2">
      <c r="A22" s="59" t="s">
        <v>69</v>
      </c>
      <c r="B22" s="79">
        <v>37</v>
      </c>
      <c r="C22" s="79">
        <v>535</v>
      </c>
      <c r="D22" s="79">
        <v>508</v>
      </c>
      <c r="E22" s="85">
        <v>13</v>
      </c>
      <c r="F22" s="79">
        <v>59</v>
      </c>
      <c r="G22" s="79">
        <v>513</v>
      </c>
      <c r="H22" s="85">
        <v>0</v>
      </c>
      <c r="I22" s="85">
        <v>505</v>
      </c>
    </row>
    <row r="23" spans="1:9" s="15" customFormat="1" x14ac:dyDescent="0.2">
      <c r="A23" s="59" t="s">
        <v>70</v>
      </c>
      <c r="B23" s="79">
        <v>3</v>
      </c>
      <c r="C23" s="79">
        <v>49</v>
      </c>
      <c r="D23" s="79">
        <v>224</v>
      </c>
      <c r="E23" s="85">
        <v>4</v>
      </c>
      <c r="F23" s="79">
        <v>11</v>
      </c>
      <c r="G23" s="79">
        <v>228</v>
      </c>
      <c r="H23" s="85">
        <v>0</v>
      </c>
      <c r="I23" s="85">
        <v>42</v>
      </c>
    </row>
    <row r="24" spans="1:9" s="15" customFormat="1" x14ac:dyDescent="0.2">
      <c r="A24" s="59" t="s">
        <v>71</v>
      </c>
      <c r="B24" s="79">
        <v>33</v>
      </c>
      <c r="C24" s="79">
        <v>418</v>
      </c>
      <c r="D24" s="79">
        <v>770</v>
      </c>
      <c r="E24" s="85">
        <v>16</v>
      </c>
      <c r="F24" s="79">
        <v>45</v>
      </c>
      <c r="G24" s="79">
        <v>794</v>
      </c>
      <c r="H24" s="85">
        <v>0</v>
      </c>
      <c r="I24" s="85">
        <v>382</v>
      </c>
    </row>
    <row r="25" spans="1:9" s="15" customFormat="1" x14ac:dyDescent="0.2">
      <c r="A25" s="59" t="s">
        <v>72</v>
      </c>
      <c r="B25" s="79">
        <v>12</v>
      </c>
      <c r="C25" s="79">
        <v>100</v>
      </c>
      <c r="D25" s="79">
        <v>301</v>
      </c>
      <c r="E25" s="85">
        <v>2</v>
      </c>
      <c r="F25" s="79">
        <v>12</v>
      </c>
      <c r="G25" s="79">
        <v>305</v>
      </c>
      <c r="H25" s="85">
        <v>0</v>
      </c>
      <c r="I25" s="85">
        <v>92</v>
      </c>
    </row>
    <row r="26" spans="1:9" s="15" customFormat="1" x14ac:dyDescent="0.2">
      <c r="A26" s="59" t="s">
        <v>73</v>
      </c>
      <c r="B26" s="79">
        <v>3</v>
      </c>
      <c r="C26" s="79">
        <v>45</v>
      </c>
      <c r="D26" s="79">
        <v>164</v>
      </c>
      <c r="E26" s="85">
        <v>5</v>
      </c>
      <c r="F26" s="79">
        <v>6</v>
      </c>
      <c r="G26" s="79">
        <v>170</v>
      </c>
      <c r="H26" s="85">
        <v>0</v>
      </c>
      <c r="I26" s="85">
        <v>39</v>
      </c>
    </row>
    <row r="27" spans="1:9" s="15" customFormat="1" x14ac:dyDescent="0.2">
      <c r="A27" s="59" t="s">
        <v>74</v>
      </c>
      <c r="B27" s="79">
        <v>7</v>
      </c>
      <c r="C27" s="79">
        <v>134</v>
      </c>
      <c r="D27" s="79">
        <v>252</v>
      </c>
      <c r="E27" s="85">
        <v>2</v>
      </c>
      <c r="F27" s="79">
        <v>11</v>
      </c>
      <c r="G27" s="79">
        <v>260</v>
      </c>
      <c r="H27" s="85">
        <v>0</v>
      </c>
      <c r="I27" s="85">
        <v>121</v>
      </c>
    </row>
    <row r="28" spans="1:9" s="15" customFormat="1" x14ac:dyDescent="0.2">
      <c r="A28" s="59" t="s">
        <v>75</v>
      </c>
      <c r="B28" s="79">
        <v>21</v>
      </c>
      <c r="C28" s="79">
        <v>294</v>
      </c>
      <c r="D28" s="79">
        <v>636</v>
      </c>
      <c r="E28" s="85">
        <v>14</v>
      </c>
      <c r="F28" s="79">
        <v>32</v>
      </c>
      <c r="G28" s="79">
        <v>627</v>
      </c>
      <c r="H28" s="85">
        <v>0</v>
      </c>
      <c r="I28" s="85">
        <v>292</v>
      </c>
    </row>
    <row r="29" spans="1:9" s="15" customFormat="1" x14ac:dyDescent="0.2">
      <c r="A29" s="59" t="s">
        <v>76</v>
      </c>
      <c r="B29" s="79">
        <v>22</v>
      </c>
      <c r="C29" s="79">
        <v>212</v>
      </c>
      <c r="D29" s="79">
        <v>951</v>
      </c>
      <c r="E29" s="85">
        <v>18</v>
      </c>
      <c r="F29" s="79">
        <v>28</v>
      </c>
      <c r="G29" s="79">
        <v>972</v>
      </c>
      <c r="H29" s="85">
        <v>0</v>
      </c>
      <c r="I29" s="85">
        <v>201</v>
      </c>
    </row>
    <row r="30" spans="1:9" s="15" customFormat="1" x14ac:dyDescent="0.2">
      <c r="A30" s="59" t="s">
        <v>77</v>
      </c>
      <c r="B30" s="79">
        <v>3</v>
      </c>
      <c r="C30" s="79">
        <v>69</v>
      </c>
      <c r="D30" s="79">
        <v>138</v>
      </c>
      <c r="E30" s="85">
        <v>0</v>
      </c>
      <c r="F30" s="79">
        <v>4</v>
      </c>
      <c r="G30" s="79">
        <v>143</v>
      </c>
      <c r="H30" s="85">
        <v>0</v>
      </c>
      <c r="I30" s="85">
        <v>63</v>
      </c>
    </row>
    <row r="31" spans="1:9" s="15" customFormat="1" x14ac:dyDescent="0.2">
      <c r="A31" s="59" t="s">
        <v>84</v>
      </c>
      <c r="B31" s="79">
        <v>27</v>
      </c>
      <c r="C31" s="79">
        <v>407</v>
      </c>
      <c r="D31" s="79">
        <v>928</v>
      </c>
      <c r="E31" s="85">
        <v>19</v>
      </c>
      <c r="F31" s="79">
        <v>41</v>
      </c>
      <c r="G31" s="79">
        <v>948</v>
      </c>
      <c r="H31" s="85">
        <v>0</v>
      </c>
      <c r="I31" s="85">
        <v>372</v>
      </c>
    </row>
    <row r="32" spans="1:9" s="15" customFormat="1" x14ac:dyDescent="0.2">
      <c r="A32" s="59" t="s">
        <v>83</v>
      </c>
      <c r="B32" s="79">
        <v>25</v>
      </c>
      <c r="C32" s="79">
        <v>270</v>
      </c>
      <c r="D32" s="79">
        <v>711</v>
      </c>
      <c r="E32" s="85">
        <v>19</v>
      </c>
      <c r="F32" s="79">
        <v>30</v>
      </c>
      <c r="G32" s="79">
        <v>730</v>
      </c>
      <c r="H32" s="85">
        <v>0</v>
      </c>
      <c r="I32" s="85">
        <v>261</v>
      </c>
    </row>
    <row r="33" spans="1:9" s="15" customFormat="1" x14ac:dyDescent="0.2">
      <c r="A33" s="59" t="s">
        <v>82</v>
      </c>
      <c r="B33" s="79">
        <v>14</v>
      </c>
      <c r="C33" s="79">
        <v>186</v>
      </c>
      <c r="D33" s="79">
        <v>568</v>
      </c>
      <c r="E33" s="85">
        <v>10</v>
      </c>
      <c r="F33" s="79">
        <v>33</v>
      </c>
      <c r="G33" s="79">
        <v>575</v>
      </c>
      <c r="H33" s="85">
        <v>0</v>
      </c>
      <c r="I33" s="85">
        <v>165</v>
      </c>
    </row>
    <row r="34" spans="1:9" s="15" customFormat="1" x14ac:dyDescent="0.2">
      <c r="A34" s="59" t="s">
        <v>81</v>
      </c>
      <c r="B34" s="79">
        <v>26</v>
      </c>
      <c r="C34" s="79">
        <v>165</v>
      </c>
      <c r="D34" s="79">
        <v>925</v>
      </c>
      <c r="E34" s="85">
        <v>32</v>
      </c>
      <c r="F34" s="79">
        <v>30</v>
      </c>
      <c r="G34" s="79">
        <v>953</v>
      </c>
      <c r="H34" s="85">
        <v>0</v>
      </c>
      <c r="I34" s="85">
        <v>168</v>
      </c>
    </row>
    <row r="35" spans="1:9" s="15" customFormat="1" x14ac:dyDescent="0.2">
      <c r="A35" s="59" t="s">
        <v>80</v>
      </c>
      <c r="B35" s="79">
        <v>30</v>
      </c>
      <c r="C35" s="79">
        <v>778</v>
      </c>
      <c r="D35" s="79">
        <v>663</v>
      </c>
      <c r="E35" s="85">
        <v>13</v>
      </c>
      <c r="F35" s="79">
        <v>59</v>
      </c>
      <c r="G35" s="79">
        <v>676</v>
      </c>
      <c r="H35" s="85">
        <v>0</v>
      </c>
      <c r="I35" s="85">
        <v>733</v>
      </c>
    </row>
    <row r="36" spans="1:9" s="15" customFormat="1" x14ac:dyDescent="0.2">
      <c r="A36" s="59" t="s">
        <v>79</v>
      </c>
      <c r="B36" s="79">
        <v>14</v>
      </c>
      <c r="C36" s="79">
        <v>245</v>
      </c>
      <c r="D36" s="79">
        <v>750</v>
      </c>
      <c r="E36" s="85">
        <v>13</v>
      </c>
      <c r="F36" s="79">
        <v>32</v>
      </c>
      <c r="G36" s="79">
        <v>748</v>
      </c>
      <c r="H36" s="85">
        <v>0</v>
      </c>
      <c r="I36" s="85">
        <v>227</v>
      </c>
    </row>
    <row r="37" spans="1:9" s="15" customFormat="1" x14ac:dyDescent="0.2">
      <c r="A37" s="59" t="s">
        <v>86</v>
      </c>
      <c r="B37" s="79">
        <v>8</v>
      </c>
      <c r="C37" s="79">
        <v>102</v>
      </c>
      <c r="D37" s="79">
        <v>425</v>
      </c>
      <c r="E37" s="85">
        <v>9</v>
      </c>
      <c r="F37" s="79">
        <v>22</v>
      </c>
      <c r="G37" s="79">
        <v>422</v>
      </c>
      <c r="H37" s="85">
        <v>0</v>
      </c>
      <c r="I37" s="85">
        <v>93</v>
      </c>
    </row>
    <row r="38" spans="1:9" s="15" customFormat="1" x14ac:dyDescent="0.2">
      <c r="A38" s="59" t="s">
        <v>78</v>
      </c>
      <c r="B38" s="81">
        <v>8</v>
      </c>
      <c r="C38" s="81">
        <v>74</v>
      </c>
      <c r="D38" s="81">
        <v>227</v>
      </c>
      <c r="E38" s="85">
        <v>3</v>
      </c>
      <c r="F38" s="81">
        <v>12</v>
      </c>
      <c r="G38" s="81">
        <v>226</v>
      </c>
      <c r="H38" s="86">
        <v>0</v>
      </c>
      <c r="I38" s="85">
        <v>66</v>
      </c>
    </row>
    <row r="39" spans="1:9" s="15" customFormat="1" x14ac:dyDescent="0.2">
      <c r="A39" s="8" t="s">
        <v>20</v>
      </c>
      <c r="B39" s="82">
        <f t="shared" ref="B39:I39" si="0">SUM(B7:B38)</f>
        <v>601</v>
      </c>
      <c r="C39" s="83">
        <f t="shared" si="0"/>
        <v>8079</v>
      </c>
      <c r="D39" s="83">
        <f t="shared" si="0"/>
        <v>17964</v>
      </c>
      <c r="E39" s="82">
        <f t="shared" si="0"/>
        <v>377</v>
      </c>
      <c r="F39" s="82">
        <f t="shared" si="0"/>
        <v>907</v>
      </c>
      <c r="G39" s="82">
        <f t="shared" si="0"/>
        <v>18213</v>
      </c>
      <c r="H39" s="82">
        <f t="shared" si="0"/>
        <v>0</v>
      </c>
      <c r="I39" s="82">
        <f t="shared" si="0"/>
        <v>7601</v>
      </c>
    </row>
    <row r="40" spans="1:9" s="15" customFormat="1" x14ac:dyDescent="0.2">
      <c r="A40" s="10"/>
      <c r="B40" s="16"/>
      <c r="C40" s="16"/>
      <c r="D40" s="16"/>
      <c r="E40" s="16"/>
      <c r="F40" s="26"/>
      <c r="G40" s="26"/>
      <c r="H40" s="26"/>
      <c r="I40" s="26"/>
    </row>
    <row r="41" spans="1:9" s="15" customFormat="1" x14ac:dyDescent="0.2">
      <c r="A41" s="16"/>
      <c r="B41" s="16"/>
      <c r="C41" s="16"/>
      <c r="D41" s="16"/>
      <c r="E41" s="16"/>
      <c r="F41" s="26"/>
      <c r="G41" s="26"/>
      <c r="H41" s="26"/>
      <c r="I41" s="26"/>
    </row>
    <row r="42" spans="1:9" s="15" customFormat="1" hidden="1" x14ac:dyDescent="0.2">
      <c r="A42" t="s">
        <v>128</v>
      </c>
      <c r="B42" s="63" t="s">
        <v>129</v>
      </c>
      <c r="C42" s="16"/>
      <c r="D42" s="67">
        <f>SUM(B39:E39)</f>
        <v>27021</v>
      </c>
      <c r="F42" s="26"/>
      <c r="G42" s="26"/>
      <c r="H42" s="26"/>
      <c r="I42" s="26"/>
    </row>
    <row r="43" spans="1:9" s="15" customFormat="1" hidden="1" x14ac:dyDescent="0.2">
      <c r="B43" t="s">
        <v>127</v>
      </c>
      <c r="C43" s="16"/>
      <c r="D43" s="67">
        <f>D44-D42</f>
        <v>0</v>
      </c>
      <c r="F43" s="26"/>
      <c r="G43" s="26"/>
      <c r="H43" s="26"/>
      <c r="I43" s="26"/>
    </row>
    <row r="44" spans="1:9" s="15" customFormat="1" ht="13.5" hidden="1" thickBot="1" x14ac:dyDescent="0.25">
      <c r="A44" t="s">
        <v>130</v>
      </c>
      <c r="B44" s="63" t="s">
        <v>125</v>
      </c>
      <c r="C44" s="16"/>
      <c r="D44" s="69">
        <v>27021</v>
      </c>
      <c r="F44" s="26"/>
      <c r="G44" s="26"/>
      <c r="H44" s="26"/>
      <c r="I44" s="26"/>
    </row>
    <row r="45" spans="1:9" s="15" customFormat="1" ht="13.5" hidden="1" thickTop="1" x14ac:dyDescent="0.2">
      <c r="A45" s="16"/>
      <c r="B45" s="16"/>
      <c r="C45" s="16"/>
      <c r="D45" s="68"/>
      <c r="E45" s="16"/>
      <c r="F45" s="26"/>
      <c r="G45" s="26"/>
      <c r="H45" s="26"/>
      <c r="I45" s="26"/>
    </row>
    <row r="46" spans="1:9" s="15" customFormat="1" hidden="1" x14ac:dyDescent="0.2">
      <c r="A46" t="s">
        <v>133</v>
      </c>
      <c r="B46" s="63"/>
      <c r="C46" s="16"/>
      <c r="D46" s="67"/>
      <c r="F46" s="26"/>
      <c r="G46" s="26"/>
      <c r="H46" s="26"/>
      <c r="I46" s="26"/>
    </row>
    <row r="47" spans="1:9" s="15" customFormat="1" hidden="1" x14ac:dyDescent="0.2">
      <c r="A47" s="16"/>
      <c r="B47" s="63" t="s">
        <v>129</v>
      </c>
      <c r="C47" s="16"/>
      <c r="D47" s="67">
        <f>SUM(F39:I39)</f>
        <v>26721</v>
      </c>
      <c r="E47" s="16"/>
      <c r="F47" s="26"/>
      <c r="G47" s="26"/>
      <c r="H47" s="26"/>
      <c r="I47" s="26"/>
    </row>
    <row r="48" spans="1:9" s="15" customFormat="1" hidden="1" x14ac:dyDescent="0.2">
      <c r="A48" s="16"/>
      <c r="B48" t="s">
        <v>127</v>
      </c>
      <c r="C48" s="16"/>
      <c r="D48" s="67">
        <f>D49-D47</f>
        <v>0</v>
      </c>
      <c r="E48" s="16"/>
      <c r="F48" s="26"/>
      <c r="G48" s="26"/>
      <c r="H48" s="26"/>
      <c r="I48" s="26"/>
    </row>
    <row r="49" spans="1:9" s="15" customFormat="1" ht="13.5" hidden="1" thickBot="1" x14ac:dyDescent="0.25">
      <c r="A49" s="16"/>
      <c r="B49" s="16" t="s">
        <v>125</v>
      </c>
      <c r="C49" s="16"/>
      <c r="D49" s="69">
        <v>26721</v>
      </c>
      <c r="E49" s="16"/>
      <c r="F49" s="26"/>
      <c r="G49" s="26"/>
      <c r="H49" s="26"/>
      <c r="I49" s="26"/>
    </row>
    <row r="50" spans="1:9" s="15" customFormat="1" ht="13.5" hidden="1" thickTop="1" x14ac:dyDescent="0.2">
      <c r="A50" s="16"/>
      <c r="B50" s="16"/>
      <c r="C50" s="16"/>
      <c r="D50" s="16"/>
      <c r="E50" s="16"/>
      <c r="F50" s="26"/>
      <c r="G50" s="26"/>
      <c r="H50" s="26"/>
      <c r="I50" s="26"/>
    </row>
    <row r="51" spans="1:9" s="15" customFormat="1" hidden="1" x14ac:dyDescent="0.2">
      <c r="A51" s="16"/>
      <c r="B51" s="16"/>
      <c r="C51" s="16"/>
      <c r="D51" s="16"/>
      <c r="E51" s="16"/>
      <c r="F51" s="26"/>
      <c r="G51" s="26"/>
      <c r="H51" s="26"/>
      <c r="I51" s="26"/>
    </row>
    <row r="52" spans="1:9" s="15" customFormat="1" x14ac:dyDescent="0.2">
      <c r="A52" s="16"/>
      <c r="B52" s="16"/>
      <c r="C52" s="16"/>
      <c r="D52" s="16"/>
      <c r="E52" s="16"/>
      <c r="F52" s="26"/>
      <c r="G52" s="26"/>
      <c r="H52" s="26"/>
      <c r="I52" s="26"/>
    </row>
    <row r="53" spans="1:9" s="15" customFormat="1" x14ac:dyDescent="0.2">
      <c r="A53" s="16"/>
      <c r="B53" s="16"/>
      <c r="C53" s="16"/>
      <c r="D53" s="16"/>
      <c r="E53" s="16"/>
      <c r="F53" s="26"/>
      <c r="G53" s="26"/>
      <c r="H53" s="26"/>
      <c r="I53" s="26"/>
    </row>
    <row r="54" spans="1:9" s="15" customFormat="1" x14ac:dyDescent="0.2">
      <c r="A54" s="16"/>
      <c r="B54" s="16"/>
      <c r="C54" s="16"/>
      <c r="D54" s="16"/>
      <c r="E54" s="16"/>
      <c r="F54" s="26"/>
      <c r="G54" s="26"/>
      <c r="H54" s="26"/>
      <c r="I54" s="26"/>
    </row>
    <row r="55" spans="1:9" s="15" customFormat="1" x14ac:dyDescent="0.2">
      <c r="A55" s="16"/>
      <c r="B55" s="16"/>
      <c r="C55" s="16"/>
      <c r="D55" s="16"/>
      <c r="E55" s="16"/>
      <c r="F55" s="26"/>
      <c r="G55" s="26"/>
      <c r="H55" s="26"/>
      <c r="I55" s="26"/>
    </row>
    <row r="56" spans="1:9" s="15" customFormat="1" x14ac:dyDescent="0.2">
      <c r="A56" s="16"/>
      <c r="B56" s="16"/>
      <c r="C56" s="16"/>
      <c r="D56" s="16"/>
      <c r="E56" s="16"/>
      <c r="F56" s="26"/>
      <c r="G56" s="26"/>
      <c r="H56" s="26"/>
      <c r="I56" s="26"/>
    </row>
    <row r="57" spans="1:9" s="15" customFormat="1" x14ac:dyDescent="0.2">
      <c r="A57" s="16"/>
      <c r="B57" s="16"/>
      <c r="C57" s="16"/>
      <c r="D57" s="16"/>
      <c r="E57" s="16"/>
      <c r="F57" s="26"/>
      <c r="G57" s="26"/>
      <c r="H57" s="26"/>
      <c r="I57" s="26"/>
    </row>
    <row r="58" spans="1:9" s="15" customFormat="1" x14ac:dyDescent="0.2">
      <c r="A58" s="16"/>
      <c r="B58" s="16"/>
      <c r="C58" s="16"/>
      <c r="D58" s="16"/>
      <c r="E58" s="16"/>
      <c r="F58" s="26"/>
      <c r="G58" s="26"/>
      <c r="H58" s="26"/>
      <c r="I58" s="26"/>
    </row>
    <row r="59" spans="1:9" s="15" customFormat="1" x14ac:dyDescent="0.2">
      <c r="A59" s="16"/>
      <c r="B59" s="16"/>
      <c r="C59" s="16"/>
      <c r="D59" s="16"/>
      <c r="E59" s="16"/>
      <c r="F59" s="26"/>
      <c r="G59" s="26"/>
      <c r="H59" s="26"/>
      <c r="I59" s="26"/>
    </row>
    <row r="60" spans="1:9" s="15" customFormat="1" x14ac:dyDescent="0.2">
      <c r="A60" s="16"/>
      <c r="B60" s="16"/>
      <c r="C60" s="16"/>
      <c r="D60" s="16"/>
      <c r="E60" s="16"/>
      <c r="F60" s="26"/>
      <c r="G60" s="26"/>
      <c r="H60" s="26"/>
      <c r="I60" s="26"/>
    </row>
    <row r="61" spans="1:9" s="15" customFormat="1" x14ac:dyDescent="0.2">
      <c r="A61" s="16"/>
      <c r="B61" s="16"/>
      <c r="C61" s="16"/>
      <c r="D61" s="16"/>
      <c r="E61" s="16"/>
      <c r="F61" s="26"/>
      <c r="G61" s="26"/>
      <c r="H61" s="26"/>
      <c r="I61" s="26"/>
    </row>
    <row r="62" spans="1:9" s="15" customFormat="1" x14ac:dyDescent="0.2">
      <c r="A62" s="16"/>
      <c r="B62" s="16"/>
      <c r="C62" s="16"/>
      <c r="D62" s="16"/>
      <c r="E62" s="16"/>
      <c r="F62" s="26"/>
      <c r="G62" s="26"/>
      <c r="H62" s="26"/>
      <c r="I62" s="26"/>
    </row>
    <row r="63" spans="1:9" s="15" customFormat="1" x14ac:dyDescent="0.2">
      <c r="A63" s="16"/>
      <c r="B63" s="16"/>
      <c r="C63" s="16"/>
      <c r="D63" s="16"/>
      <c r="E63" s="16"/>
      <c r="F63" s="26"/>
      <c r="G63" s="26"/>
      <c r="H63" s="26"/>
      <c r="I63" s="26"/>
    </row>
    <row r="64" spans="1:9" s="15" customFormat="1" x14ac:dyDescent="0.2">
      <c r="A64" s="16"/>
      <c r="B64" s="16"/>
      <c r="C64" s="16"/>
      <c r="D64" s="16"/>
      <c r="E64" s="16"/>
      <c r="F64" s="26"/>
      <c r="G64" s="26"/>
      <c r="H64" s="26"/>
      <c r="I64" s="26"/>
    </row>
    <row r="65" spans="1:9" s="15" customFormat="1" x14ac:dyDescent="0.2">
      <c r="A65" s="16"/>
      <c r="B65" s="16"/>
      <c r="C65" s="16"/>
      <c r="D65" s="16"/>
      <c r="E65" s="16"/>
      <c r="F65" s="26"/>
      <c r="G65" s="26"/>
      <c r="H65" s="26"/>
      <c r="I65" s="26"/>
    </row>
    <row r="66" spans="1:9" s="15" customFormat="1" x14ac:dyDescent="0.2">
      <c r="A66" s="16"/>
      <c r="B66" s="16"/>
      <c r="C66" s="16"/>
      <c r="D66" s="16"/>
      <c r="E66" s="16"/>
      <c r="F66" s="26"/>
      <c r="G66" s="26"/>
      <c r="H66" s="26"/>
      <c r="I66" s="26"/>
    </row>
    <row r="67" spans="1:9" s="15" customFormat="1" x14ac:dyDescent="0.2">
      <c r="A67" s="16"/>
      <c r="B67" s="16"/>
      <c r="C67" s="16"/>
      <c r="D67" s="16"/>
      <c r="E67" s="16"/>
      <c r="F67" s="26"/>
      <c r="G67" s="26"/>
      <c r="H67" s="26"/>
      <c r="I67" s="26"/>
    </row>
    <row r="68" spans="1:9" s="15" customFormat="1" x14ac:dyDescent="0.2">
      <c r="A68" s="16"/>
      <c r="B68" s="16"/>
      <c r="C68" s="16"/>
      <c r="D68" s="16"/>
      <c r="E68" s="16"/>
      <c r="F68" s="26"/>
      <c r="G68" s="26"/>
      <c r="H68" s="26"/>
      <c r="I68" s="26"/>
    </row>
    <row r="69" spans="1:9" s="15" customFormat="1" x14ac:dyDescent="0.2">
      <c r="A69" s="16"/>
      <c r="B69" s="16"/>
      <c r="C69" s="16"/>
      <c r="D69" s="16"/>
      <c r="E69" s="16"/>
      <c r="F69" s="26"/>
      <c r="G69" s="26"/>
      <c r="H69" s="26"/>
      <c r="I69" s="26"/>
    </row>
    <row r="70" spans="1:9" s="15" customFormat="1" x14ac:dyDescent="0.2">
      <c r="A70" s="16"/>
      <c r="B70" s="16"/>
      <c r="C70" s="16"/>
      <c r="D70" s="16"/>
      <c r="E70" s="16"/>
      <c r="F70" s="26"/>
      <c r="G70" s="26"/>
      <c r="H70" s="26"/>
      <c r="I70" s="26"/>
    </row>
    <row r="71" spans="1:9" s="15" customFormat="1" x14ac:dyDescent="0.2">
      <c r="A71" s="16"/>
      <c r="B71" s="16"/>
      <c r="C71" s="16"/>
      <c r="D71" s="16"/>
      <c r="E71" s="16"/>
      <c r="F71" s="26"/>
      <c r="G71" s="26"/>
      <c r="H71" s="26"/>
      <c r="I71" s="26"/>
    </row>
    <row r="72" spans="1:9" s="15" customFormat="1" x14ac:dyDescent="0.2">
      <c r="A72" s="16"/>
      <c r="B72" s="16"/>
      <c r="C72" s="16"/>
      <c r="D72" s="16"/>
      <c r="E72" s="16"/>
      <c r="F72" s="26"/>
      <c r="G72" s="26"/>
      <c r="H72" s="26"/>
      <c r="I72" s="26"/>
    </row>
    <row r="73" spans="1:9" s="15" customFormat="1" x14ac:dyDescent="0.2">
      <c r="A73" s="16"/>
      <c r="B73" s="16"/>
      <c r="C73" s="16"/>
      <c r="D73" s="16"/>
      <c r="E73" s="16"/>
      <c r="F73" s="26"/>
      <c r="G73" s="26"/>
      <c r="H73" s="26"/>
      <c r="I73" s="26"/>
    </row>
    <row r="74" spans="1:9" s="15" customFormat="1" x14ac:dyDescent="0.2">
      <c r="A74" s="16"/>
      <c r="B74" s="16"/>
      <c r="C74" s="16"/>
      <c r="D74" s="16"/>
      <c r="E74" s="16"/>
      <c r="F74" s="26"/>
      <c r="G74" s="26"/>
      <c r="H74" s="26"/>
      <c r="I74" s="26"/>
    </row>
    <row r="75" spans="1:9" s="15" customFormat="1" x14ac:dyDescent="0.2">
      <c r="A75" s="16"/>
      <c r="B75" s="16"/>
      <c r="C75" s="16"/>
      <c r="D75" s="16"/>
      <c r="E75" s="16"/>
      <c r="F75" s="26"/>
      <c r="G75" s="26"/>
      <c r="H75" s="26"/>
      <c r="I75" s="26"/>
    </row>
    <row r="76" spans="1:9" s="15" customFormat="1" x14ac:dyDescent="0.2">
      <c r="A76" s="16"/>
      <c r="B76" s="16"/>
      <c r="C76" s="16"/>
      <c r="D76" s="16"/>
      <c r="E76" s="16"/>
      <c r="F76" s="26"/>
      <c r="G76" s="26"/>
      <c r="H76" s="26"/>
      <c r="I76" s="26"/>
    </row>
    <row r="77" spans="1:9" s="15" customFormat="1" x14ac:dyDescent="0.2">
      <c r="A77" s="16"/>
      <c r="B77" s="16"/>
      <c r="C77" s="16"/>
      <c r="D77" s="16"/>
      <c r="E77" s="16"/>
      <c r="F77" s="26"/>
      <c r="G77" s="26"/>
      <c r="H77" s="26"/>
      <c r="I77" s="26"/>
    </row>
    <row r="78" spans="1:9" s="15" customFormat="1" ht="14.45" customHeight="1" x14ac:dyDescent="0.2">
      <c r="A78" s="16"/>
      <c r="B78" s="16"/>
      <c r="C78" s="16"/>
      <c r="D78" s="16"/>
      <c r="E78" s="16"/>
      <c r="F78" s="26"/>
      <c r="G78" s="26"/>
      <c r="H78" s="26"/>
      <c r="I78" s="26"/>
    </row>
    <row r="79" spans="1:9" s="15" customFormat="1" x14ac:dyDescent="0.2">
      <c r="A79" s="16"/>
      <c r="B79" s="16"/>
      <c r="C79" s="16"/>
      <c r="D79" s="16"/>
      <c r="E79" s="16"/>
      <c r="F79" s="26"/>
      <c r="G79" s="26"/>
      <c r="H79" s="26"/>
      <c r="I79" s="26"/>
    </row>
    <row r="80" spans="1:9" s="24" customFormat="1" x14ac:dyDescent="0.2">
      <c r="A80" s="16"/>
      <c r="B80" s="16"/>
      <c r="C80" s="16"/>
      <c r="D80" s="16"/>
      <c r="E80" s="16"/>
      <c r="F80" s="26"/>
      <c r="G80" s="26"/>
      <c r="H80" s="26"/>
      <c r="I80" s="26"/>
    </row>
    <row r="81" spans="1:9" s="24" customFormat="1" x14ac:dyDescent="0.2">
      <c r="A81" s="16"/>
      <c r="B81" s="16"/>
      <c r="C81" s="16"/>
      <c r="D81" s="16"/>
      <c r="E81" s="16"/>
      <c r="F81" s="26"/>
      <c r="G81" s="26"/>
      <c r="H81" s="26"/>
      <c r="I81" s="26"/>
    </row>
    <row r="82" spans="1:9" s="15" customFormat="1" x14ac:dyDescent="0.2">
      <c r="A82" s="16"/>
      <c r="B82" s="16"/>
      <c r="C82" s="16"/>
      <c r="D82" s="16"/>
      <c r="E82" s="16"/>
      <c r="F82" s="26"/>
      <c r="G82" s="26"/>
      <c r="H82" s="26"/>
      <c r="I82" s="26"/>
    </row>
    <row r="83" spans="1:9" s="15" customFormat="1" x14ac:dyDescent="0.2">
      <c r="A83" s="16"/>
      <c r="B83" s="16"/>
      <c r="C83" s="16"/>
      <c r="D83" s="16"/>
      <c r="E83" s="16"/>
      <c r="F83" s="26"/>
      <c r="G83" s="26"/>
      <c r="H83" s="26"/>
      <c r="I83" s="26"/>
    </row>
    <row r="84" spans="1:9" s="15" customFormat="1" x14ac:dyDescent="0.2">
      <c r="A84" s="16"/>
      <c r="B84" s="16"/>
      <c r="C84" s="16"/>
      <c r="D84" s="16"/>
      <c r="E84" s="16"/>
      <c r="F84" s="26"/>
      <c r="G84" s="26"/>
      <c r="H84" s="26"/>
      <c r="I84" s="26"/>
    </row>
    <row r="85" spans="1:9" s="15" customFormat="1" x14ac:dyDescent="0.2">
      <c r="A85" s="16"/>
      <c r="B85" s="16"/>
      <c r="C85" s="16"/>
      <c r="D85" s="16"/>
      <c r="E85" s="16"/>
      <c r="F85" s="26"/>
      <c r="G85" s="26"/>
      <c r="H85" s="26"/>
      <c r="I85" s="26"/>
    </row>
    <row r="86" spans="1:9" s="15" customFormat="1" x14ac:dyDescent="0.2">
      <c r="A86" s="16"/>
      <c r="B86" s="16"/>
      <c r="C86" s="16"/>
      <c r="D86" s="16"/>
      <c r="E86" s="16"/>
      <c r="F86" s="26"/>
      <c r="G86" s="26"/>
      <c r="H86" s="26"/>
      <c r="I86" s="26"/>
    </row>
    <row r="87" spans="1:9" s="15" customFormat="1" x14ac:dyDescent="0.2">
      <c r="A87" s="16"/>
      <c r="B87" s="16"/>
      <c r="C87" s="16"/>
      <c r="D87" s="16"/>
      <c r="E87" s="16"/>
      <c r="F87" s="26"/>
      <c r="G87" s="26"/>
      <c r="H87" s="26"/>
      <c r="I87" s="26"/>
    </row>
    <row r="88" spans="1:9" s="15" customFormat="1" x14ac:dyDescent="0.2">
      <c r="A88" s="16"/>
      <c r="B88" s="16"/>
      <c r="C88" s="16"/>
      <c r="D88" s="16"/>
      <c r="E88" s="16"/>
      <c r="F88" s="26"/>
      <c r="G88" s="26"/>
      <c r="H88" s="26"/>
      <c r="I88" s="26"/>
    </row>
    <row r="89" spans="1:9" s="15" customFormat="1" ht="14.45" customHeight="1" x14ac:dyDescent="0.2">
      <c r="A89" s="16"/>
      <c r="B89" s="16"/>
      <c r="C89" s="16"/>
      <c r="D89" s="16"/>
      <c r="E89" s="16"/>
      <c r="F89" s="26"/>
      <c r="G89" s="26"/>
      <c r="H89" s="26"/>
      <c r="I89" s="26"/>
    </row>
    <row r="90" spans="1:9" s="15" customFormat="1" x14ac:dyDescent="0.2">
      <c r="A90" s="16"/>
      <c r="B90" s="16"/>
      <c r="C90" s="16"/>
      <c r="D90" s="16"/>
      <c r="E90" s="16"/>
      <c r="F90" s="26"/>
      <c r="G90" s="26"/>
      <c r="H90" s="26"/>
      <c r="I90" s="26"/>
    </row>
    <row r="91" spans="1:9" s="24" customFormat="1" x14ac:dyDescent="0.2">
      <c r="A91" s="16"/>
      <c r="B91" s="16"/>
      <c r="C91" s="16"/>
      <c r="D91" s="16"/>
      <c r="E91" s="16"/>
      <c r="F91" s="26"/>
      <c r="G91" s="26"/>
      <c r="H91" s="26"/>
      <c r="I91" s="26"/>
    </row>
    <row r="92" spans="1:9" s="24" customFormat="1" x14ac:dyDescent="0.2">
      <c r="A92" s="16"/>
      <c r="B92" s="16"/>
      <c r="C92" s="16"/>
      <c r="D92" s="16"/>
      <c r="E92" s="16"/>
      <c r="F92" s="26"/>
      <c r="G92" s="26"/>
      <c r="H92" s="26"/>
      <c r="I92" s="26"/>
    </row>
    <row r="93" spans="1:9" s="24" customFormat="1" x14ac:dyDescent="0.2">
      <c r="A93" s="16"/>
      <c r="B93" s="16"/>
      <c r="C93" s="16"/>
      <c r="D93" s="16"/>
      <c r="E93" s="16"/>
      <c r="F93" s="26"/>
      <c r="G93" s="26"/>
      <c r="H93" s="26"/>
      <c r="I93" s="26"/>
    </row>
    <row r="94" spans="1:9" s="24" customFormat="1" x14ac:dyDescent="0.2">
      <c r="A94" s="16"/>
      <c r="B94" s="16"/>
      <c r="C94" s="16"/>
      <c r="D94" s="16"/>
      <c r="E94" s="16"/>
      <c r="F94" s="26"/>
      <c r="G94" s="26"/>
      <c r="H94" s="26"/>
      <c r="I94" s="26"/>
    </row>
  </sheetData>
  <sheetProtection selectLockedCells="1"/>
  <mergeCells count="6">
    <mergeCell ref="B3:E3"/>
    <mergeCell ref="B2:E2"/>
    <mergeCell ref="F1:I1"/>
    <mergeCell ref="F2:I2"/>
    <mergeCell ref="F3:I3"/>
    <mergeCell ref="B1:E1"/>
  </mergeCells>
  <phoneticPr fontId="1" type="noConversion"/>
  <printOptions horizontalCentered="1"/>
  <pageMargins left="0.5" right="0.5" top="1.5" bottom="0.5" header="1" footer="0.3"/>
  <pageSetup orientation="portrait" r:id="rId1"/>
  <headerFooter>
    <oddHeader>&amp;C&amp;"Helv,Bold"BONNER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8"/>
  <sheetViews>
    <sheetView tabSelected="1" zoomScale="130" zoomScaleNormal="130" zoomScaleSheetLayoutView="100" workbookViewId="0">
      <pane ySplit="6" topLeftCell="A31" activePane="bottomLeft" state="frozen"/>
      <selection activeCell="E56" sqref="E56"/>
      <selection pane="bottomLeft" activeCell="E56" sqref="E56"/>
    </sheetView>
  </sheetViews>
  <sheetFormatPr defaultColWidth="9.140625" defaultRowHeight="12.75" x14ac:dyDescent="0.2"/>
  <cols>
    <col min="1" max="1" width="20" style="16" bestFit="1" customWidth="1"/>
    <col min="2" max="8" width="8.7109375" style="10" customWidth="1"/>
    <col min="9" max="16384" width="9.140625" style="10"/>
  </cols>
  <sheetData>
    <row r="1" spans="1:8" x14ac:dyDescent="0.2">
      <c r="A1" s="50"/>
      <c r="B1" s="122"/>
      <c r="C1" s="124"/>
      <c r="D1" s="116"/>
      <c r="E1" s="117"/>
      <c r="F1" s="117"/>
      <c r="G1" s="117"/>
      <c r="H1" s="118"/>
    </row>
    <row r="2" spans="1:8" x14ac:dyDescent="0.2">
      <c r="A2" s="31"/>
      <c r="B2" s="119" t="s">
        <v>41</v>
      </c>
      <c r="C2" s="121"/>
      <c r="D2" s="119" t="s">
        <v>4</v>
      </c>
      <c r="E2" s="120"/>
      <c r="F2" s="120"/>
      <c r="G2" s="120"/>
      <c r="H2" s="121"/>
    </row>
    <row r="3" spans="1:8" x14ac:dyDescent="0.2">
      <c r="A3" s="21"/>
      <c r="B3" s="119" t="s">
        <v>42</v>
      </c>
      <c r="C3" s="134"/>
      <c r="D3" s="119" t="s">
        <v>5</v>
      </c>
      <c r="E3" s="120"/>
      <c r="F3" s="120"/>
      <c r="G3" s="120"/>
      <c r="H3" s="121"/>
    </row>
    <row r="4" spans="1:8" x14ac:dyDescent="0.2">
      <c r="A4" s="22"/>
      <c r="B4" s="128" t="s">
        <v>87</v>
      </c>
      <c r="C4" s="132"/>
      <c r="D4" s="135"/>
      <c r="E4" s="129"/>
      <c r="F4" s="129"/>
      <c r="G4" s="129"/>
      <c r="H4" s="130"/>
    </row>
    <row r="5" spans="1:8" ht="88.15" customHeight="1" thickBot="1" x14ac:dyDescent="0.25">
      <c r="A5" s="23" t="s">
        <v>6</v>
      </c>
      <c r="B5" s="4" t="s">
        <v>43</v>
      </c>
      <c r="C5" s="4" t="s">
        <v>44</v>
      </c>
      <c r="D5" s="6" t="s">
        <v>9</v>
      </c>
      <c r="E5" s="6" t="s">
        <v>10</v>
      </c>
      <c r="F5" s="6" t="s">
        <v>13</v>
      </c>
      <c r="G5" s="6" t="s">
        <v>14</v>
      </c>
      <c r="H5" s="3" t="s">
        <v>11</v>
      </c>
    </row>
    <row r="6" spans="1:8" ht="13.5" thickBot="1" x14ac:dyDescent="0.25">
      <c r="A6" s="12"/>
      <c r="B6" s="13"/>
      <c r="C6" s="13"/>
      <c r="D6" s="13"/>
      <c r="E6" s="13"/>
      <c r="F6" s="13"/>
      <c r="G6" s="13"/>
      <c r="H6" s="14"/>
    </row>
    <row r="7" spans="1:8" x14ac:dyDescent="0.2">
      <c r="A7" s="59" t="s">
        <v>55</v>
      </c>
      <c r="B7" s="87">
        <v>742</v>
      </c>
      <c r="C7" s="88">
        <v>348</v>
      </c>
      <c r="D7" s="89">
        <v>1451</v>
      </c>
      <c r="E7" s="90">
        <v>55</v>
      </c>
      <c r="F7" s="91">
        <f t="shared" ref="F7:F38" si="0">IF(D7&lt;&gt;0,E7+D7,"")</f>
        <v>1506</v>
      </c>
      <c r="G7" s="88">
        <v>1268</v>
      </c>
      <c r="H7" s="17">
        <f t="shared" ref="H7:H39" si="1">IF(G7&lt;&gt;0,G7/F7,"")</f>
        <v>0.84196547144754319</v>
      </c>
    </row>
    <row r="8" spans="1:8" x14ac:dyDescent="0.2">
      <c r="A8" s="59" t="s">
        <v>56</v>
      </c>
      <c r="B8" s="92">
        <v>555</v>
      </c>
      <c r="C8" s="89">
        <v>268</v>
      </c>
      <c r="D8" s="89">
        <v>1103</v>
      </c>
      <c r="E8" s="90">
        <v>62</v>
      </c>
      <c r="F8" s="93">
        <f t="shared" si="0"/>
        <v>1165</v>
      </c>
      <c r="G8" s="89">
        <v>965</v>
      </c>
      <c r="H8" s="17">
        <f t="shared" si="1"/>
        <v>0.8283261802575107</v>
      </c>
    </row>
    <row r="9" spans="1:8" x14ac:dyDescent="0.2">
      <c r="A9" s="59" t="s">
        <v>57</v>
      </c>
      <c r="B9" s="92">
        <v>706</v>
      </c>
      <c r="C9" s="89">
        <v>399</v>
      </c>
      <c r="D9" s="89">
        <v>1492</v>
      </c>
      <c r="E9" s="90">
        <v>68</v>
      </c>
      <c r="F9" s="93">
        <f t="shared" si="0"/>
        <v>1560</v>
      </c>
      <c r="G9" s="89">
        <v>1307</v>
      </c>
      <c r="H9" s="17">
        <f t="shared" si="1"/>
        <v>0.83782051282051284</v>
      </c>
    </row>
    <row r="10" spans="1:8" x14ac:dyDescent="0.2">
      <c r="A10" s="59" t="s">
        <v>85</v>
      </c>
      <c r="B10" s="92">
        <v>528</v>
      </c>
      <c r="C10" s="89">
        <v>286</v>
      </c>
      <c r="D10" s="89">
        <v>1138</v>
      </c>
      <c r="E10" s="90">
        <v>56</v>
      </c>
      <c r="F10" s="93">
        <f t="shared" si="0"/>
        <v>1194</v>
      </c>
      <c r="G10" s="89">
        <v>960</v>
      </c>
      <c r="H10" s="17">
        <f t="shared" si="1"/>
        <v>0.8040201005025126</v>
      </c>
    </row>
    <row r="11" spans="1:8" x14ac:dyDescent="0.2">
      <c r="A11" s="59" t="s">
        <v>58</v>
      </c>
      <c r="B11" s="92">
        <v>372</v>
      </c>
      <c r="C11" s="89">
        <v>194</v>
      </c>
      <c r="D11" s="89">
        <v>721</v>
      </c>
      <c r="E11" s="90">
        <v>39</v>
      </c>
      <c r="F11" s="93">
        <f t="shared" si="0"/>
        <v>760</v>
      </c>
      <c r="G11" s="89">
        <v>646</v>
      </c>
      <c r="H11" s="17">
        <f t="shared" si="1"/>
        <v>0.85</v>
      </c>
    </row>
    <row r="12" spans="1:8" x14ac:dyDescent="0.2">
      <c r="A12" s="59" t="s">
        <v>59</v>
      </c>
      <c r="B12" s="92">
        <v>500</v>
      </c>
      <c r="C12" s="89">
        <v>220</v>
      </c>
      <c r="D12" s="89">
        <v>925</v>
      </c>
      <c r="E12" s="90">
        <v>68</v>
      </c>
      <c r="F12" s="93">
        <f t="shared" si="0"/>
        <v>993</v>
      </c>
      <c r="G12" s="89">
        <v>847</v>
      </c>
      <c r="H12" s="17">
        <f t="shared" si="1"/>
        <v>0.85297079556898292</v>
      </c>
    </row>
    <row r="13" spans="1:8" x14ac:dyDescent="0.2">
      <c r="A13" s="59" t="s">
        <v>60</v>
      </c>
      <c r="B13" s="92">
        <v>326</v>
      </c>
      <c r="C13" s="89">
        <v>171</v>
      </c>
      <c r="D13" s="89">
        <v>691</v>
      </c>
      <c r="E13" s="90">
        <v>43</v>
      </c>
      <c r="F13" s="93">
        <f t="shared" si="0"/>
        <v>734</v>
      </c>
      <c r="G13" s="89">
        <v>590</v>
      </c>
      <c r="H13" s="17">
        <f t="shared" si="1"/>
        <v>0.80381471389645776</v>
      </c>
    </row>
    <row r="14" spans="1:8" x14ac:dyDescent="0.2">
      <c r="A14" s="59" t="s">
        <v>61</v>
      </c>
      <c r="B14" s="92">
        <v>294</v>
      </c>
      <c r="C14" s="89">
        <v>154</v>
      </c>
      <c r="D14" s="89">
        <v>566</v>
      </c>
      <c r="E14" s="90">
        <v>23</v>
      </c>
      <c r="F14" s="94">
        <f t="shared" si="0"/>
        <v>589</v>
      </c>
      <c r="G14" s="95">
        <v>508</v>
      </c>
      <c r="H14" s="42">
        <f t="shared" si="1"/>
        <v>0.86247877758913416</v>
      </c>
    </row>
    <row r="15" spans="1:8" x14ac:dyDescent="0.2">
      <c r="A15" s="59" t="s">
        <v>62</v>
      </c>
      <c r="B15" s="92">
        <v>506</v>
      </c>
      <c r="C15" s="89">
        <v>289</v>
      </c>
      <c r="D15" s="89">
        <v>1006</v>
      </c>
      <c r="E15" s="90">
        <v>80</v>
      </c>
      <c r="F15" s="96">
        <f t="shared" si="0"/>
        <v>1086</v>
      </c>
      <c r="G15" s="97">
        <v>925</v>
      </c>
      <c r="H15" s="42">
        <f t="shared" si="1"/>
        <v>0.85174953959484345</v>
      </c>
    </row>
    <row r="16" spans="1:8" x14ac:dyDescent="0.2">
      <c r="A16" s="59" t="s">
        <v>63</v>
      </c>
      <c r="B16" s="92">
        <v>348</v>
      </c>
      <c r="C16" s="89">
        <v>187</v>
      </c>
      <c r="D16" s="89">
        <v>654</v>
      </c>
      <c r="E16" s="90">
        <v>55</v>
      </c>
      <c r="F16" s="96">
        <f t="shared" si="0"/>
        <v>709</v>
      </c>
      <c r="G16" s="98">
        <v>626</v>
      </c>
      <c r="H16" s="42">
        <f t="shared" si="1"/>
        <v>0.88293370944992944</v>
      </c>
    </row>
    <row r="17" spans="1:8" x14ac:dyDescent="0.2">
      <c r="A17" s="59" t="s">
        <v>64</v>
      </c>
      <c r="B17" s="92">
        <v>506</v>
      </c>
      <c r="C17" s="89">
        <v>268</v>
      </c>
      <c r="D17" s="89">
        <v>1042</v>
      </c>
      <c r="E17" s="90">
        <v>55</v>
      </c>
      <c r="F17" s="96">
        <f t="shared" si="0"/>
        <v>1097</v>
      </c>
      <c r="G17" s="95">
        <v>888</v>
      </c>
      <c r="H17" s="42">
        <f t="shared" si="1"/>
        <v>0.80948040109389241</v>
      </c>
    </row>
    <row r="18" spans="1:8" x14ac:dyDescent="0.2">
      <c r="A18" s="59" t="s">
        <v>65</v>
      </c>
      <c r="B18" s="92">
        <v>935</v>
      </c>
      <c r="C18" s="89">
        <v>459</v>
      </c>
      <c r="D18" s="89">
        <v>1735</v>
      </c>
      <c r="E18" s="90">
        <v>128</v>
      </c>
      <c r="F18" s="93">
        <f t="shared" si="0"/>
        <v>1863</v>
      </c>
      <c r="G18" s="98">
        <v>1615</v>
      </c>
      <c r="H18" s="40">
        <f t="shared" si="1"/>
        <v>0.8668813741277509</v>
      </c>
    </row>
    <row r="19" spans="1:8" x14ac:dyDescent="0.2">
      <c r="A19" s="59" t="s">
        <v>66</v>
      </c>
      <c r="B19" s="92">
        <v>392</v>
      </c>
      <c r="C19" s="89">
        <v>168</v>
      </c>
      <c r="D19" s="89">
        <v>691</v>
      </c>
      <c r="E19" s="90">
        <v>23</v>
      </c>
      <c r="F19" s="93">
        <f t="shared" si="0"/>
        <v>714</v>
      </c>
      <c r="G19" s="95">
        <v>629</v>
      </c>
      <c r="H19" s="42">
        <f t="shared" si="1"/>
        <v>0.88095238095238093</v>
      </c>
    </row>
    <row r="20" spans="1:8" x14ac:dyDescent="0.2">
      <c r="A20" s="59" t="s">
        <v>67</v>
      </c>
      <c r="B20" s="92">
        <v>568</v>
      </c>
      <c r="C20" s="89">
        <v>358</v>
      </c>
      <c r="D20" s="89">
        <v>1123</v>
      </c>
      <c r="E20" s="90">
        <v>60</v>
      </c>
      <c r="F20" s="93">
        <f t="shared" si="0"/>
        <v>1183</v>
      </c>
      <c r="G20" s="98">
        <v>1049</v>
      </c>
      <c r="H20" s="40">
        <f t="shared" si="1"/>
        <v>0.88672865595942518</v>
      </c>
    </row>
    <row r="21" spans="1:8" x14ac:dyDescent="0.2">
      <c r="A21" s="59" t="s">
        <v>68</v>
      </c>
      <c r="B21" s="92">
        <v>452</v>
      </c>
      <c r="C21" s="89">
        <v>254</v>
      </c>
      <c r="D21" s="89">
        <v>863</v>
      </c>
      <c r="E21" s="90">
        <v>50</v>
      </c>
      <c r="F21" s="93">
        <f t="shared" si="0"/>
        <v>913</v>
      </c>
      <c r="G21" s="95">
        <v>798</v>
      </c>
      <c r="H21" s="42">
        <f t="shared" si="1"/>
        <v>0.87404162102957283</v>
      </c>
    </row>
    <row r="22" spans="1:8" x14ac:dyDescent="0.2">
      <c r="A22" s="59" t="s">
        <v>69</v>
      </c>
      <c r="B22" s="92">
        <v>631</v>
      </c>
      <c r="C22" s="89">
        <v>317</v>
      </c>
      <c r="D22" s="89">
        <v>1373</v>
      </c>
      <c r="E22" s="90">
        <v>52</v>
      </c>
      <c r="F22" s="94">
        <f t="shared" si="0"/>
        <v>1425</v>
      </c>
      <c r="G22" s="98">
        <v>1123</v>
      </c>
      <c r="H22" s="42">
        <f t="shared" si="1"/>
        <v>0.78807017543859648</v>
      </c>
    </row>
    <row r="23" spans="1:8" x14ac:dyDescent="0.2">
      <c r="A23" s="59" t="s">
        <v>70</v>
      </c>
      <c r="B23" s="92">
        <v>188</v>
      </c>
      <c r="C23" s="89">
        <v>72</v>
      </c>
      <c r="D23" s="89">
        <v>292</v>
      </c>
      <c r="E23" s="90">
        <v>31</v>
      </c>
      <c r="F23" s="93">
        <f t="shared" si="0"/>
        <v>323</v>
      </c>
      <c r="G23" s="99">
        <v>284</v>
      </c>
      <c r="H23" s="41">
        <f t="shared" si="1"/>
        <v>0.87925696594427249</v>
      </c>
    </row>
    <row r="24" spans="1:8" x14ac:dyDescent="0.2">
      <c r="A24" s="59" t="s">
        <v>71</v>
      </c>
      <c r="B24" s="92">
        <v>731</v>
      </c>
      <c r="C24" s="89">
        <v>341</v>
      </c>
      <c r="D24" s="89">
        <v>1508</v>
      </c>
      <c r="E24" s="90">
        <v>101</v>
      </c>
      <c r="F24" s="100">
        <f t="shared" si="0"/>
        <v>1609</v>
      </c>
      <c r="G24" s="99">
        <v>1286</v>
      </c>
      <c r="H24" s="41">
        <f t="shared" si="1"/>
        <v>0.79925419515226848</v>
      </c>
    </row>
    <row r="25" spans="1:8" x14ac:dyDescent="0.2">
      <c r="A25" s="59" t="s">
        <v>72</v>
      </c>
      <c r="B25" s="92">
        <v>233</v>
      </c>
      <c r="C25" s="89">
        <v>144</v>
      </c>
      <c r="D25" s="89">
        <v>507</v>
      </c>
      <c r="E25" s="90">
        <v>21</v>
      </c>
      <c r="F25" s="94">
        <f t="shared" si="0"/>
        <v>528</v>
      </c>
      <c r="G25" s="95">
        <v>433</v>
      </c>
      <c r="H25" s="40">
        <f t="shared" si="1"/>
        <v>0.82007575757575757</v>
      </c>
    </row>
    <row r="26" spans="1:8" x14ac:dyDescent="0.2">
      <c r="A26" s="59" t="s">
        <v>73</v>
      </c>
      <c r="B26" s="92">
        <v>128</v>
      </c>
      <c r="C26" s="89">
        <v>64</v>
      </c>
      <c r="D26" s="89">
        <v>248</v>
      </c>
      <c r="E26" s="90">
        <v>16</v>
      </c>
      <c r="F26" s="93">
        <f t="shared" si="0"/>
        <v>264</v>
      </c>
      <c r="G26" s="101">
        <v>223</v>
      </c>
      <c r="H26" s="42">
        <f t="shared" si="1"/>
        <v>0.84469696969696972</v>
      </c>
    </row>
    <row r="27" spans="1:8" x14ac:dyDescent="0.2">
      <c r="A27" s="59" t="s">
        <v>74</v>
      </c>
      <c r="B27" s="92">
        <v>246</v>
      </c>
      <c r="C27" s="89">
        <v>114</v>
      </c>
      <c r="D27" s="89">
        <v>484</v>
      </c>
      <c r="E27" s="90">
        <v>10</v>
      </c>
      <c r="F27" s="100">
        <f t="shared" si="0"/>
        <v>494</v>
      </c>
      <c r="G27" s="99">
        <v>401</v>
      </c>
      <c r="H27" s="52">
        <f t="shared" si="1"/>
        <v>0.81174089068825916</v>
      </c>
    </row>
    <row r="28" spans="1:8" x14ac:dyDescent="0.2">
      <c r="A28" s="59" t="s">
        <v>75</v>
      </c>
      <c r="B28" s="92">
        <v>555</v>
      </c>
      <c r="C28" s="89">
        <v>299</v>
      </c>
      <c r="D28" s="89">
        <v>1072</v>
      </c>
      <c r="E28" s="90">
        <v>39</v>
      </c>
      <c r="F28" s="100">
        <f t="shared" si="0"/>
        <v>1111</v>
      </c>
      <c r="G28" s="99">
        <v>981</v>
      </c>
      <c r="H28" s="52">
        <f t="shared" si="1"/>
        <v>0.88298829882988294</v>
      </c>
    </row>
    <row r="29" spans="1:8" x14ac:dyDescent="0.2">
      <c r="A29" s="59" t="s">
        <v>76</v>
      </c>
      <c r="B29" s="92">
        <v>697</v>
      </c>
      <c r="C29" s="89">
        <v>420</v>
      </c>
      <c r="D29" s="89">
        <v>1417</v>
      </c>
      <c r="E29" s="90">
        <v>111</v>
      </c>
      <c r="F29" s="100">
        <f t="shared" si="0"/>
        <v>1528</v>
      </c>
      <c r="G29" s="99">
        <v>1247</v>
      </c>
      <c r="H29" s="52">
        <f t="shared" si="1"/>
        <v>0.81609947643979053</v>
      </c>
    </row>
    <row r="30" spans="1:8" x14ac:dyDescent="0.2">
      <c r="A30" s="59" t="s">
        <v>77</v>
      </c>
      <c r="B30" s="92">
        <v>149</v>
      </c>
      <c r="C30" s="89">
        <v>44</v>
      </c>
      <c r="D30" s="89">
        <v>236</v>
      </c>
      <c r="E30" s="90">
        <v>10</v>
      </c>
      <c r="F30" s="100">
        <f t="shared" si="0"/>
        <v>246</v>
      </c>
      <c r="G30" s="99">
        <v>213</v>
      </c>
      <c r="H30" s="52">
        <f t="shared" si="1"/>
        <v>0.86585365853658536</v>
      </c>
    </row>
    <row r="31" spans="1:8" x14ac:dyDescent="0.2">
      <c r="A31" s="59" t="s">
        <v>84</v>
      </c>
      <c r="B31" s="92">
        <v>802</v>
      </c>
      <c r="C31" s="89">
        <v>408</v>
      </c>
      <c r="D31" s="89">
        <v>1584</v>
      </c>
      <c r="E31" s="90">
        <v>81</v>
      </c>
      <c r="F31" s="93">
        <f t="shared" si="0"/>
        <v>1665</v>
      </c>
      <c r="G31" s="98">
        <v>1412</v>
      </c>
      <c r="H31" s="42">
        <f t="shared" si="1"/>
        <v>0.84804804804804801</v>
      </c>
    </row>
    <row r="32" spans="1:8" x14ac:dyDescent="0.2">
      <c r="A32" s="59" t="s">
        <v>83</v>
      </c>
      <c r="B32" s="102">
        <v>581</v>
      </c>
      <c r="C32" s="89">
        <v>330</v>
      </c>
      <c r="D32" s="89">
        <v>1150</v>
      </c>
      <c r="E32" s="90">
        <v>66</v>
      </c>
      <c r="F32" s="93">
        <f t="shared" si="0"/>
        <v>1216</v>
      </c>
      <c r="G32" s="101">
        <v>1052</v>
      </c>
      <c r="H32" s="42">
        <f t="shared" si="1"/>
        <v>0.86513157894736847</v>
      </c>
    </row>
    <row r="33" spans="1:8" x14ac:dyDescent="0.2">
      <c r="A33" s="59" t="s">
        <v>82</v>
      </c>
      <c r="B33" s="92">
        <v>428</v>
      </c>
      <c r="C33" s="89">
        <v>266</v>
      </c>
      <c r="D33" s="89">
        <v>856</v>
      </c>
      <c r="E33" s="90">
        <v>55</v>
      </c>
      <c r="F33" s="100">
        <f t="shared" si="0"/>
        <v>911</v>
      </c>
      <c r="G33" s="99">
        <v>790</v>
      </c>
      <c r="H33" s="41">
        <f t="shared" si="1"/>
        <v>0.86717892425905596</v>
      </c>
    </row>
    <row r="34" spans="1:8" x14ac:dyDescent="0.2">
      <c r="A34" s="59" t="s">
        <v>81</v>
      </c>
      <c r="B34" s="92">
        <v>699</v>
      </c>
      <c r="C34" s="89">
        <v>340</v>
      </c>
      <c r="D34" s="89">
        <v>1325</v>
      </c>
      <c r="E34" s="90">
        <v>113</v>
      </c>
      <c r="F34" s="100">
        <f t="shared" si="0"/>
        <v>1438</v>
      </c>
      <c r="G34" s="99">
        <v>1178</v>
      </c>
      <c r="H34" s="41">
        <f t="shared" si="1"/>
        <v>0.81919332406119616</v>
      </c>
    </row>
    <row r="35" spans="1:8" x14ac:dyDescent="0.2">
      <c r="A35" s="59" t="s">
        <v>80</v>
      </c>
      <c r="B35" s="92">
        <v>797</v>
      </c>
      <c r="C35" s="89">
        <v>507</v>
      </c>
      <c r="D35" s="89">
        <v>1779</v>
      </c>
      <c r="E35" s="90">
        <v>66</v>
      </c>
      <c r="F35" s="100">
        <f t="shared" si="0"/>
        <v>1845</v>
      </c>
      <c r="G35" s="99">
        <v>1514</v>
      </c>
      <c r="H35" s="41">
        <f t="shared" si="1"/>
        <v>0.82059620596205962</v>
      </c>
    </row>
    <row r="36" spans="1:8" x14ac:dyDescent="0.2">
      <c r="A36" s="59" t="s">
        <v>79</v>
      </c>
      <c r="B36" s="92">
        <v>597</v>
      </c>
      <c r="C36" s="89">
        <v>309</v>
      </c>
      <c r="D36" s="89">
        <v>1157</v>
      </c>
      <c r="E36" s="90">
        <v>40</v>
      </c>
      <c r="F36" s="100">
        <f t="shared" si="0"/>
        <v>1197</v>
      </c>
      <c r="G36" s="99">
        <v>1042</v>
      </c>
      <c r="H36" s="41">
        <f t="shared" si="1"/>
        <v>0.87050960735171257</v>
      </c>
    </row>
    <row r="37" spans="1:8" x14ac:dyDescent="0.2">
      <c r="A37" s="59" t="s">
        <v>86</v>
      </c>
      <c r="B37" s="92">
        <v>326</v>
      </c>
      <c r="C37" s="89">
        <v>132</v>
      </c>
      <c r="D37" s="89">
        <v>676</v>
      </c>
      <c r="E37" s="90">
        <v>43</v>
      </c>
      <c r="F37" s="100">
        <f t="shared" si="0"/>
        <v>719</v>
      </c>
      <c r="G37" s="99">
        <v>562</v>
      </c>
      <c r="H37" s="41">
        <f t="shared" si="1"/>
        <v>0.78164116828929064</v>
      </c>
    </row>
    <row r="38" spans="1:8" x14ac:dyDescent="0.2">
      <c r="A38" s="59" t="s">
        <v>78</v>
      </c>
      <c r="B38" s="92">
        <v>177</v>
      </c>
      <c r="C38" s="89">
        <v>106</v>
      </c>
      <c r="D38" s="89">
        <v>358</v>
      </c>
      <c r="E38" s="90">
        <v>3</v>
      </c>
      <c r="F38" s="100">
        <f t="shared" si="0"/>
        <v>361</v>
      </c>
      <c r="G38" s="95">
        <v>319</v>
      </c>
      <c r="H38" s="40">
        <f t="shared" si="1"/>
        <v>0.88365650969529086</v>
      </c>
    </row>
    <row r="39" spans="1:8" x14ac:dyDescent="0.2">
      <c r="A39" s="8" t="s">
        <v>20</v>
      </c>
      <c r="B39" s="82">
        <f t="shared" ref="B39:G39" si="2">SUM(B7:B38)</f>
        <v>15695</v>
      </c>
      <c r="C39" s="82">
        <f t="shared" si="2"/>
        <v>8236</v>
      </c>
      <c r="D39" s="82">
        <f t="shared" si="2"/>
        <v>31223</v>
      </c>
      <c r="E39" s="82">
        <f t="shared" si="2"/>
        <v>1723</v>
      </c>
      <c r="F39" s="82">
        <f t="shared" si="2"/>
        <v>32946</v>
      </c>
      <c r="G39" s="82">
        <f t="shared" si="2"/>
        <v>27681</v>
      </c>
      <c r="H39" s="36">
        <f t="shared" si="1"/>
        <v>0.84019304316153709</v>
      </c>
    </row>
    <row r="40" spans="1:8" hidden="1" x14ac:dyDescent="0.2">
      <c r="D40" s="30"/>
      <c r="E40" s="30"/>
      <c r="F40" s="30"/>
      <c r="G40" s="34"/>
      <c r="H40" s="33"/>
    </row>
    <row r="41" spans="1:8" hidden="1" x14ac:dyDescent="0.2">
      <c r="D41" s="133" t="s">
        <v>148</v>
      </c>
      <c r="E41" s="133"/>
      <c r="F41" s="133"/>
      <c r="G41" s="74">
        <v>3012</v>
      </c>
      <c r="H41" s="76">
        <f>G41/G39</f>
        <v>0.10881109786496153</v>
      </c>
    </row>
    <row r="42" spans="1:8" hidden="1" x14ac:dyDescent="0.2">
      <c r="D42" s="133" t="s">
        <v>16</v>
      </c>
      <c r="E42" s="133"/>
      <c r="F42" s="133"/>
      <c r="G42" s="74">
        <v>11654</v>
      </c>
      <c r="H42" s="76">
        <f>G42/G39</f>
        <v>0.42101080163288901</v>
      </c>
    </row>
    <row r="43" spans="1:8" hidden="1" x14ac:dyDescent="0.2">
      <c r="A43" s="16" t="s">
        <v>149</v>
      </c>
    </row>
    <row r="44" spans="1:8" ht="13.5" hidden="1" thickBot="1" x14ac:dyDescent="0.25">
      <c r="B44" s="70" t="s">
        <v>43</v>
      </c>
      <c r="C44" s="15">
        <f>B39</f>
        <v>15695</v>
      </c>
      <c r="G44" s="75">
        <f>SUM(G41:G43)</f>
        <v>14666</v>
      </c>
      <c r="H44" s="76">
        <f>G44/G39</f>
        <v>0.52982189949785052</v>
      </c>
    </row>
    <row r="45" spans="1:8" hidden="1" x14ac:dyDescent="0.2">
      <c r="B45" s="70" t="s">
        <v>44</v>
      </c>
      <c r="C45" s="15">
        <f>C39</f>
        <v>8236</v>
      </c>
    </row>
    <row r="46" spans="1:8" ht="13.5" hidden="1" thickBot="1" x14ac:dyDescent="0.25">
      <c r="C46" s="71">
        <f>SUM(C44:C45)</f>
        <v>23931</v>
      </c>
      <c r="G46" s="77">
        <f>G39-G44</f>
        <v>13015</v>
      </c>
    </row>
    <row r="47" spans="1:8" hidden="1" x14ac:dyDescent="0.2">
      <c r="B47" s="10" t="s">
        <v>127</v>
      </c>
      <c r="C47" s="15">
        <f>C48-C46</f>
        <v>0</v>
      </c>
    </row>
    <row r="48" spans="1:8" ht="13.5" hidden="1" thickBot="1" x14ac:dyDescent="0.25">
      <c r="A48" s="16" t="s">
        <v>125</v>
      </c>
      <c r="C48" s="71">
        <v>23931</v>
      </c>
    </row>
  </sheetData>
  <sheetProtection selectLockedCells="1"/>
  <mergeCells count="10">
    <mergeCell ref="B2:C2"/>
    <mergeCell ref="B3:C3"/>
    <mergeCell ref="B4:C4"/>
    <mergeCell ref="D4:H4"/>
    <mergeCell ref="B1:C1"/>
    <mergeCell ref="D42:F42"/>
    <mergeCell ref="D41:F41"/>
    <mergeCell ref="D3:H3"/>
    <mergeCell ref="D1:H1"/>
    <mergeCell ref="D2:H2"/>
  </mergeCells>
  <printOptions horizontalCentered="1"/>
  <pageMargins left="0.5" right="0.5" top="1.5" bottom="0.5" header="1" footer="0.3"/>
  <pageSetup orientation="portrait" r:id="rId1"/>
  <headerFooter>
    <oddHeader>&amp;C&amp;"Helv,Bold"BONNER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2"/>
  <sheetViews>
    <sheetView zoomScale="120" zoomScaleNormal="120" zoomScaleSheetLayoutView="100" workbookViewId="0">
      <pane ySplit="6" topLeftCell="A14" activePane="bottomLeft" state="frozen"/>
      <selection activeCell="E56" sqref="E56"/>
      <selection pane="bottomLeft" activeCell="E56" sqref="E56"/>
    </sheetView>
  </sheetViews>
  <sheetFormatPr defaultColWidth="9.140625" defaultRowHeight="12.75" x14ac:dyDescent="0.2"/>
  <cols>
    <col min="1" max="1" width="20" style="16" bestFit="1" customWidth="1"/>
    <col min="2" max="9" width="8.7109375" style="10" customWidth="1"/>
    <col min="10" max="10" width="10.42578125" style="10" customWidth="1"/>
    <col min="11" max="11" width="9.28515625" style="10" bestFit="1" customWidth="1"/>
    <col min="12" max="12" width="8.42578125" style="10" customWidth="1"/>
    <col min="13" max="13" width="9.7109375" style="10" bestFit="1" customWidth="1"/>
    <col min="14" max="14" width="10.7109375" style="10" bestFit="1" customWidth="1"/>
    <col min="15" max="15" width="10.42578125" style="10" bestFit="1" customWidth="1"/>
    <col min="16" max="16" width="9.7109375" style="10" bestFit="1" customWidth="1"/>
    <col min="17" max="17" width="13.28515625" style="10" bestFit="1" customWidth="1"/>
    <col min="18" max="18" width="10" style="10" bestFit="1" customWidth="1"/>
    <col min="19" max="16384" width="9.140625" style="10"/>
  </cols>
  <sheetData>
    <row r="1" spans="1:8" x14ac:dyDescent="0.2">
      <c r="A1" s="18"/>
      <c r="B1" s="116"/>
      <c r="C1" s="117"/>
      <c r="D1" s="117"/>
      <c r="E1" s="117"/>
      <c r="F1" s="117"/>
      <c r="G1" s="117"/>
      <c r="H1" s="118"/>
    </row>
    <row r="2" spans="1:8" s="20" customFormat="1" x14ac:dyDescent="0.2">
      <c r="A2" s="19"/>
      <c r="B2" s="128" t="s">
        <v>34</v>
      </c>
      <c r="C2" s="131"/>
      <c r="D2" s="131"/>
      <c r="E2" s="131"/>
      <c r="F2" s="131"/>
      <c r="G2" s="131"/>
      <c r="H2" s="132"/>
    </row>
    <row r="3" spans="1:8" s="20" customFormat="1" x14ac:dyDescent="0.2">
      <c r="A3" s="19"/>
      <c r="B3" s="136" t="s">
        <v>12</v>
      </c>
      <c r="C3" s="138"/>
      <c r="D3" s="136" t="s">
        <v>7</v>
      </c>
      <c r="E3" s="137"/>
      <c r="F3" s="138" t="s">
        <v>8</v>
      </c>
      <c r="G3" s="138"/>
      <c r="H3" s="137"/>
    </row>
    <row r="4" spans="1:8" x14ac:dyDescent="0.2">
      <c r="A4" s="27"/>
      <c r="B4" s="1" t="s">
        <v>1</v>
      </c>
      <c r="C4" s="1" t="s">
        <v>2</v>
      </c>
      <c r="D4" s="1" t="s">
        <v>1</v>
      </c>
      <c r="E4" s="9" t="s">
        <v>2</v>
      </c>
      <c r="F4" s="9" t="s">
        <v>2</v>
      </c>
      <c r="G4" s="9" t="s">
        <v>1</v>
      </c>
      <c r="H4" s="9" t="s">
        <v>45</v>
      </c>
    </row>
    <row r="5" spans="1:8" s="11" customFormat="1" ht="96.75" customHeight="1" thickBot="1" x14ac:dyDescent="0.25">
      <c r="A5" s="28" t="s">
        <v>6</v>
      </c>
      <c r="B5" s="3" t="s">
        <v>52</v>
      </c>
      <c r="C5" s="4" t="s">
        <v>51</v>
      </c>
      <c r="D5" s="4" t="s">
        <v>53</v>
      </c>
      <c r="E5" s="4" t="s">
        <v>28</v>
      </c>
      <c r="F5" s="4" t="s">
        <v>29</v>
      </c>
      <c r="G5" s="4" t="s">
        <v>33</v>
      </c>
      <c r="H5" s="4" t="s">
        <v>88</v>
      </c>
    </row>
    <row r="6" spans="1:8" s="15" customFormat="1" ht="13.5" thickBot="1" x14ac:dyDescent="0.25">
      <c r="A6" s="12"/>
      <c r="B6" s="13"/>
      <c r="C6" s="13"/>
      <c r="D6" s="13"/>
      <c r="E6" s="13"/>
      <c r="F6" s="13"/>
      <c r="G6" s="13"/>
      <c r="H6" s="14"/>
    </row>
    <row r="7" spans="1:8" s="15" customFormat="1" x14ac:dyDescent="0.2">
      <c r="A7" s="59" t="s">
        <v>55</v>
      </c>
      <c r="B7" s="103">
        <v>373</v>
      </c>
      <c r="C7" s="104">
        <v>860</v>
      </c>
      <c r="D7" s="103">
        <v>539</v>
      </c>
      <c r="E7" s="104">
        <v>677</v>
      </c>
      <c r="F7" s="103">
        <v>745</v>
      </c>
      <c r="G7" s="104">
        <v>461</v>
      </c>
      <c r="H7" s="104">
        <v>19</v>
      </c>
    </row>
    <row r="8" spans="1:8" s="15" customFormat="1" x14ac:dyDescent="0.2">
      <c r="A8" s="59" t="s">
        <v>56</v>
      </c>
      <c r="B8" s="105">
        <v>214</v>
      </c>
      <c r="C8" s="99">
        <v>713</v>
      </c>
      <c r="D8" s="105">
        <v>306</v>
      </c>
      <c r="E8" s="99">
        <v>615</v>
      </c>
      <c r="F8" s="105">
        <v>658</v>
      </c>
      <c r="G8" s="99">
        <v>260</v>
      </c>
      <c r="H8" s="99">
        <v>9</v>
      </c>
    </row>
    <row r="9" spans="1:8" s="15" customFormat="1" x14ac:dyDescent="0.2">
      <c r="A9" s="59" t="s">
        <v>57</v>
      </c>
      <c r="B9" s="105">
        <v>407</v>
      </c>
      <c r="C9" s="99">
        <v>838</v>
      </c>
      <c r="D9" s="105">
        <v>634</v>
      </c>
      <c r="E9" s="99">
        <v>602</v>
      </c>
      <c r="F9" s="105">
        <v>687</v>
      </c>
      <c r="G9" s="99">
        <v>544</v>
      </c>
      <c r="H9" s="99">
        <v>9</v>
      </c>
    </row>
    <row r="10" spans="1:8" s="15" customFormat="1" x14ac:dyDescent="0.2">
      <c r="A10" s="59" t="s">
        <v>85</v>
      </c>
      <c r="B10" s="105">
        <v>362</v>
      </c>
      <c r="C10" s="99">
        <v>560</v>
      </c>
      <c r="D10" s="105">
        <v>568</v>
      </c>
      <c r="E10" s="99">
        <v>357</v>
      </c>
      <c r="F10" s="105">
        <v>430</v>
      </c>
      <c r="G10" s="99">
        <v>487</v>
      </c>
      <c r="H10" s="99">
        <v>7</v>
      </c>
    </row>
    <row r="11" spans="1:8" s="15" customFormat="1" x14ac:dyDescent="0.2">
      <c r="A11" s="59" t="s">
        <v>58</v>
      </c>
      <c r="B11" s="105">
        <v>110</v>
      </c>
      <c r="C11" s="99">
        <v>509</v>
      </c>
      <c r="D11" s="105">
        <v>136</v>
      </c>
      <c r="E11" s="99">
        <v>488</v>
      </c>
      <c r="F11" s="105">
        <v>465</v>
      </c>
      <c r="G11" s="99">
        <v>122</v>
      </c>
      <c r="H11" s="99">
        <v>41</v>
      </c>
    </row>
    <row r="12" spans="1:8" s="15" customFormat="1" x14ac:dyDescent="0.2">
      <c r="A12" s="59" t="s">
        <v>60</v>
      </c>
      <c r="B12" s="105">
        <v>147</v>
      </c>
      <c r="C12" s="99">
        <v>421</v>
      </c>
      <c r="D12" s="105">
        <v>152</v>
      </c>
      <c r="E12" s="99">
        <v>407</v>
      </c>
      <c r="F12" s="105">
        <v>395</v>
      </c>
      <c r="G12" s="99">
        <v>153</v>
      </c>
      <c r="H12" s="99">
        <v>13</v>
      </c>
    </row>
    <row r="13" spans="1:8" s="15" customFormat="1" x14ac:dyDescent="0.2">
      <c r="A13" s="59" t="s">
        <v>61</v>
      </c>
      <c r="B13" s="105">
        <v>89</v>
      </c>
      <c r="C13" s="99">
        <v>393</v>
      </c>
      <c r="D13" s="105">
        <v>109</v>
      </c>
      <c r="E13" s="99">
        <v>377</v>
      </c>
      <c r="F13" s="105">
        <v>346</v>
      </c>
      <c r="G13" s="99">
        <v>105</v>
      </c>
      <c r="H13" s="99">
        <v>33</v>
      </c>
    </row>
    <row r="14" spans="1:8" s="15" customFormat="1" x14ac:dyDescent="0.2">
      <c r="A14" s="59" t="s">
        <v>62</v>
      </c>
      <c r="B14" s="105">
        <v>193</v>
      </c>
      <c r="C14" s="99">
        <v>679</v>
      </c>
      <c r="D14" s="105">
        <v>251</v>
      </c>
      <c r="E14" s="99">
        <v>620</v>
      </c>
      <c r="F14" s="105">
        <v>644</v>
      </c>
      <c r="G14" s="99">
        <v>216</v>
      </c>
      <c r="H14" s="99">
        <v>13</v>
      </c>
    </row>
    <row r="15" spans="1:8" s="15" customFormat="1" x14ac:dyDescent="0.2">
      <c r="A15" s="59" t="s">
        <v>63</v>
      </c>
      <c r="B15" s="105">
        <v>159</v>
      </c>
      <c r="C15" s="99">
        <v>449</v>
      </c>
      <c r="D15" s="105">
        <v>267</v>
      </c>
      <c r="E15" s="99">
        <v>336</v>
      </c>
      <c r="F15" s="105">
        <v>376</v>
      </c>
      <c r="G15" s="99">
        <v>223</v>
      </c>
      <c r="H15" s="99">
        <v>8</v>
      </c>
    </row>
    <row r="16" spans="1:8" s="15" customFormat="1" x14ac:dyDescent="0.2">
      <c r="A16" s="59" t="s">
        <v>64</v>
      </c>
      <c r="B16" s="105">
        <v>160</v>
      </c>
      <c r="C16" s="99">
        <v>696</v>
      </c>
      <c r="D16" s="105">
        <v>200</v>
      </c>
      <c r="E16" s="99">
        <v>655</v>
      </c>
      <c r="F16" s="105">
        <v>652</v>
      </c>
      <c r="G16" s="99">
        <v>171</v>
      </c>
      <c r="H16" s="99">
        <v>28</v>
      </c>
    </row>
    <row r="17" spans="1:8" s="15" customFormat="1" x14ac:dyDescent="0.2">
      <c r="A17" s="59" t="s">
        <v>65</v>
      </c>
      <c r="B17" s="105">
        <v>184</v>
      </c>
      <c r="C17" s="99">
        <v>1370</v>
      </c>
      <c r="D17" s="105">
        <v>219</v>
      </c>
      <c r="E17" s="99">
        <v>1346</v>
      </c>
      <c r="F17" s="105">
        <v>1292</v>
      </c>
      <c r="G17" s="99">
        <v>203</v>
      </c>
      <c r="H17" s="99">
        <v>59</v>
      </c>
    </row>
    <row r="18" spans="1:8" s="15" customFormat="1" x14ac:dyDescent="0.2">
      <c r="A18" s="59" t="s">
        <v>67</v>
      </c>
      <c r="B18" s="105">
        <v>236</v>
      </c>
      <c r="C18" s="99">
        <v>773</v>
      </c>
      <c r="D18" s="105">
        <v>325</v>
      </c>
      <c r="E18" s="99">
        <v>685</v>
      </c>
      <c r="F18" s="105">
        <v>682</v>
      </c>
      <c r="G18" s="99">
        <v>297</v>
      </c>
      <c r="H18" s="99">
        <v>40</v>
      </c>
    </row>
    <row r="19" spans="1:8" s="15" customFormat="1" x14ac:dyDescent="0.2">
      <c r="A19" s="59" t="s">
        <v>68</v>
      </c>
      <c r="B19" s="105">
        <v>240</v>
      </c>
      <c r="C19" s="99">
        <v>525</v>
      </c>
      <c r="D19" s="105">
        <v>354</v>
      </c>
      <c r="E19" s="99">
        <v>413</v>
      </c>
      <c r="F19" s="105">
        <v>450</v>
      </c>
      <c r="G19" s="99">
        <v>304</v>
      </c>
      <c r="H19" s="99">
        <v>17</v>
      </c>
    </row>
    <row r="20" spans="1:8" s="15" customFormat="1" x14ac:dyDescent="0.2">
      <c r="A20" s="59" t="s">
        <v>69</v>
      </c>
      <c r="B20" s="105">
        <v>419</v>
      </c>
      <c r="C20" s="99">
        <v>641</v>
      </c>
      <c r="D20" s="105">
        <v>555</v>
      </c>
      <c r="E20" s="99">
        <v>513</v>
      </c>
      <c r="F20" s="105">
        <v>539</v>
      </c>
      <c r="G20" s="99">
        <v>515</v>
      </c>
      <c r="H20" s="99">
        <v>22</v>
      </c>
    </row>
    <row r="21" spans="1:8" s="15" customFormat="1" x14ac:dyDescent="0.2">
      <c r="A21" s="59" t="s">
        <v>70</v>
      </c>
      <c r="B21" s="105">
        <v>40</v>
      </c>
      <c r="C21" s="99">
        <v>240</v>
      </c>
      <c r="D21" s="105">
        <v>47</v>
      </c>
      <c r="E21" s="99">
        <v>232</v>
      </c>
      <c r="F21" s="105">
        <v>231</v>
      </c>
      <c r="G21" s="99">
        <v>43</v>
      </c>
      <c r="H21" s="99">
        <v>4</v>
      </c>
    </row>
    <row r="22" spans="1:8" s="15" customFormat="1" x14ac:dyDescent="0.2">
      <c r="A22" s="59" t="s">
        <v>71</v>
      </c>
      <c r="B22" s="105">
        <v>356</v>
      </c>
      <c r="C22" s="99">
        <v>863</v>
      </c>
      <c r="D22" s="105">
        <v>487</v>
      </c>
      <c r="E22" s="99">
        <v>729</v>
      </c>
      <c r="F22" s="105">
        <v>817</v>
      </c>
      <c r="G22" s="99">
        <v>403</v>
      </c>
      <c r="H22" s="99">
        <v>12</v>
      </c>
    </row>
    <row r="23" spans="1:8" s="15" customFormat="1" x14ac:dyDescent="0.2">
      <c r="A23" s="59" t="s">
        <v>72</v>
      </c>
      <c r="B23" s="105">
        <v>83</v>
      </c>
      <c r="C23" s="99">
        <v>324</v>
      </c>
      <c r="D23" s="105">
        <v>105</v>
      </c>
      <c r="E23" s="99">
        <v>306</v>
      </c>
      <c r="F23" s="105">
        <v>300</v>
      </c>
      <c r="G23" s="99">
        <v>91</v>
      </c>
      <c r="H23" s="99">
        <v>20</v>
      </c>
    </row>
    <row r="24" spans="1:8" s="15" customFormat="1" x14ac:dyDescent="0.2">
      <c r="A24" s="59" t="s">
        <v>74</v>
      </c>
      <c r="B24" s="105">
        <v>120</v>
      </c>
      <c r="C24" s="99">
        <v>271</v>
      </c>
      <c r="D24" s="105">
        <v>150</v>
      </c>
      <c r="E24" s="99">
        <v>243</v>
      </c>
      <c r="F24" s="105">
        <v>260</v>
      </c>
      <c r="G24" s="99">
        <v>128</v>
      </c>
      <c r="H24" s="99">
        <v>2</v>
      </c>
    </row>
    <row r="25" spans="1:8" s="15" customFormat="1" x14ac:dyDescent="0.2">
      <c r="A25" s="59" t="s">
        <v>75</v>
      </c>
      <c r="B25" s="105">
        <v>220</v>
      </c>
      <c r="C25" s="99">
        <v>732</v>
      </c>
      <c r="D25" s="105">
        <v>365</v>
      </c>
      <c r="E25" s="99">
        <v>585</v>
      </c>
      <c r="F25" s="105">
        <v>631</v>
      </c>
      <c r="G25" s="99">
        <v>290</v>
      </c>
      <c r="H25" s="99">
        <v>30</v>
      </c>
    </row>
    <row r="26" spans="1:8" s="15" customFormat="1" x14ac:dyDescent="0.2">
      <c r="A26" s="59" t="s">
        <v>76</v>
      </c>
      <c r="B26" s="105">
        <v>193</v>
      </c>
      <c r="C26" s="99">
        <v>989</v>
      </c>
      <c r="D26" s="105">
        <v>229</v>
      </c>
      <c r="E26" s="99">
        <v>954</v>
      </c>
      <c r="F26" s="105">
        <v>927</v>
      </c>
      <c r="G26" s="99">
        <v>208</v>
      </c>
      <c r="H26" s="99">
        <v>50</v>
      </c>
    </row>
    <row r="27" spans="1:8" s="15" customFormat="1" x14ac:dyDescent="0.2">
      <c r="A27" s="59" t="s">
        <v>77</v>
      </c>
      <c r="B27" s="105">
        <v>58</v>
      </c>
      <c r="C27" s="99">
        <v>149</v>
      </c>
      <c r="D27" s="105">
        <v>74</v>
      </c>
      <c r="E27" s="99">
        <v>132</v>
      </c>
      <c r="F27" s="105">
        <v>143</v>
      </c>
      <c r="G27" s="99">
        <v>61</v>
      </c>
      <c r="H27" s="99">
        <v>2</v>
      </c>
    </row>
    <row r="28" spans="1:8" s="15" customFormat="1" x14ac:dyDescent="0.2">
      <c r="A28" s="59" t="s">
        <v>83</v>
      </c>
      <c r="B28" s="105">
        <v>201</v>
      </c>
      <c r="C28" s="99">
        <v>812</v>
      </c>
      <c r="D28" s="105">
        <v>291</v>
      </c>
      <c r="E28" s="99">
        <v>714</v>
      </c>
      <c r="F28" s="105">
        <v>728</v>
      </c>
      <c r="G28" s="99">
        <v>253</v>
      </c>
      <c r="H28" s="99">
        <v>30</v>
      </c>
    </row>
    <row r="29" spans="1:8" s="15" customFormat="1" x14ac:dyDescent="0.2">
      <c r="A29" s="59" t="s">
        <v>81</v>
      </c>
      <c r="B29" s="105">
        <v>170</v>
      </c>
      <c r="C29" s="99">
        <v>965</v>
      </c>
      <c r="D29" s="105">
        <v>189</v>
      </c>
      <c r="E29" s="99">
        <v>956</v>
      </c>
      <c r="F29" s="105">
        <v>927</v>
      </c>
      <c r="G29" s="99">
        <v>178</v>
      </c>
      <c r="H29" s="99">
        <v>36</v>
      </c>
    </row>
    <row r="30" spans="1:8" s="15" customFormat="1" x14ac:dyDescent="0.2">
      <c r="A30" s="59" t="s">
        <v>80</v>
      </c>
      <c r="B30" s="105">
        <v>556</v>
      </c>
      <c r="C30" s="99">
        <v>909</v>
      </c>
      <c r="D30" s="105">
        <v>836</v>
      </c>
      <c r="E30" s="99">
        <v>610</v>
      </c>
      <c r="F30" s="105">
        <v>702</v>
      </c>
      <c r="G30" s="99">
        <v>736</v>
      </c>
      <c r="H30" s="99">
        <v>19</v>
      </c>
    </row>
    <row r="31" spans="1:8" s="15" customFormat="1" x14ac:dyDescent="0.2">
      <c r="A31" s="59" t="s">
        <v>79</v>
      </c>
      <c r="B31" s="105">
        <v>187</v>
      </c>
      <c r="C31" s="99">
        <v>816</v>
      </c>
      <c r="D31" s="105">
        <v>275</v>
      </c>
      <c r="E31" s="99">
        <v>723</v>
      </c>
      <c r="F31" s="105">
        <v>755</v>
      </c>
      <c r="G31" s="99">
        <v>230</v>
      </c>
      <c r="H31" s="99">
        <v>22</v>
      </c>
    </row>
    <row r="32" spans="1:8" s="15" customFormat="1" x14ac:dyDescent="0.2">
      <c r="A32" s="59" t="s">
        <v>86</v>
      </c>
      <c r="B32" s="105">
        <v>87</v>
      </c>
      <c r="C32" s="99">
        <v>448</v>
      </c>
      <c r="D32" s="105">
        <v>111</v>
      </c>
      <c r="E32" s="99">
        <v>424</v>
      </c>
      <c r="F32" s="105">
        <v>419</v>
      </c>
      <c r="G32" s="99">
        <v>102</v>
      </c>
      <c r="H32" s="99">
        <v>8</v>
      </c>
    </row>
    <row r="33" spans="1:9" s="15" customFormat="1" x14ac:dyDescent="0.2">
      <c r="A33" s="59" t="s">
        <v>78</v>
      </c>
      <c r="B33" s="106">
        <v>59</v>
      </c>
      <c r="C33" s="95">
        <v>247</v>
      </c>
      <c r="D33" s="106">
        <v>85</v>
      </c>
      <c r="E33" s="95">
        <v>212</v>
      </c>
      <c r="F33" s="107">
        <v>220</v>
      </c>
      <c r="G33" s="95">
        <v>72</v>
      </c>
      <c r="H33" s="95">
        <v>8</v>
      </c>
    </row>
    <row r="34" spans="1:9" s="15" customFormat="1" x14ac:dyDescent="0.2">
      <c r="A34" s="8" t="s">
        <v>0</v>
      </c>
      <c r="B34" s="82">
        <f>SUM(B7:B33)</f>
        <v>5623</v>
      </c>
      <c r="C34" s="83">
        <f t="shared" ref="C34:H34" si="0">SUM(C7:C33)</f>
        <v>17192</v>
      </c>
      <c r="D34" s="82">
        <f t="shared" si="0"/>
        <v>7859</v>
      </c>
      <c r="E34" s="82">
        <f t="shared" si="0"/>
        <v>14911</v>
      </c>
      <c r="F34" s="82">
        <f t="shared" si="0"/>
        <v>15421</v>
      </c>
      <c r="G34" s="82">
        <f t="shared" si="0"/>
        <v>6856</v>
      </c>
      <c r="H34" s="82">
        <f t="shared" si="0"/>
        <v>561</v>
      </c>
    </row>
    <row r="35" spans="1:9" s="15" customFormat="1" x14ac:dyDescent="0.2">
      <c r="A35" s="16"/>
      <c r="B35" s="10"/>
      <c r="C35" s="10"/>
      <c r="D35" s="10"/>
      <c r="E35" s="10"/>
      <c r="F35" s="10"/>
      <c r="G35" s="10"/>
      <c r="H35" s="10"/>
    </row>
    <row r="36" spans="1:9" s="15" customFormat="1" x14ac:dyDescent="0.2">
      <c r="A36" s="16"/>
      <c r="B36" s="10"/>
      <c r="C36" s="10"/>
      <c r="D36" s="10"/>
      <c r="E36" s="10"/>
      <c r="F36" s="10"/>
      <c r="G36" s="10"/>
      <c r="H36" s="10"/>
      <c r="I36" s="10"/>
    </row>
    <row r="37" spans="1:9" s="15" customFormat="1" hidden="1" x14ac:dyDescent="0.2">
      <c r="A37" s="16" t="s">
        <v>145</v>
      </c>
      <c r="B37" s="10"/>
      <c r="C37" s="67">
        <f>SUM(B34:C34)</f>
        <v>22815</v>
      </c>
      <c r="D37" s="10"/>
      <c r="E37" s="10"/>
      <c r="F37" s="10"/>
      <c r="G37" s="10"/>
      <c r="H37" s="10"/>
      <c r="I37" s="10"/>
    </row>
    <row r="38" spans="1:9" s="15" customFormat="1" hidden="1" x14ac:dyDescent="0.2">
      <c r="A38" s="16"/>
      <c r="B38" s="65" t="s">
        <v>127</v>
      </c>
      <c r="C38" s="67">
        <f>C39-C37</f>
        <v>0</v>
      </c>
      <c r="D38" s="10"/>
      <c r="E38" s="10"/>
      <c r="F38" s="10"/>
      <c r="G38" s="10"/>
      <c r="H38" s="10"/>
      <c r="I38" s="10"/>
    </row>
    <row r="39" spans="1:9" s="15" customFormat="1" ht="13.5" hidden="1" thickBot="1" x14ac:dyDescent="0.25">
      <c r="A39" s="16"/>
      <c r="B39" s="66" t="s">
        <v>125</v>
      </c>
      <c r="C39" s="69">
        <v>22815</v>
      </c>
      <c r="D39" s="10"/>
      <c r="E39" s="10"/>
      <c r="F39" s="10"/>
      <c r="G39" s="10"/>
      <c r="H39" s="10"/>
      <c r="I39" s="10"/>
    </row>
    <row r="40" spans="1:9" s="15" customFormat="1" ht="13.5" hidden="1" thickTop="1" x14ac:dyDescent="0.2">
      <c r="A40" s="16"/>
      <c r="B40" s="10"/>
      <c r="C40" s="68"/>
      <c r="D40" s="10"/>
      <c r="E40" s="10"/>
      <c r="F40" s="10"/>
      <c r="G40" s="10"/>
      <c r="H40" s="10"/>
      <c r="I40" s="10"/>
    </row>
    <row r="41" spans="1:9" s="15" customFormat="1" hidden="1" x14ac:dyDescent="0.2">
      <c r="A41" s="16" t="s">
        <v>134</v>
      </c>
      <c r="B41" s="10"/>
      <c r="C41" s="67">
        <f>SUM(D34:E34)</f>
        <v>22770</v>
      </c>
      <c r="D41" s="10"/>
      <c r="E41" s="10"/>
      <c r="F41" s="10"/>
      <c r="G41" s="10"/>
      <c r="H41" s="10"/>
      <c r="I41" s="10"/>
    </row>
    <row r="42" spans="1:9" s="15" customFormat="1" hidden="1" x14ac:dyDescent="0.2">
      <c r="A42" s="16"/>
      <c r="B42" s="65" t="s">
        <v>127</v>
      </c>
      <c r="C42" s="67">
        <f>C43-C41</f>
        <v>0</v>
      </c>
      <c r="D42" s="10"/>
      <c r="E42" s="10"/>
      <c r="F42" s="10"/>
      <c r="G42" s="10"/>
      <c r="H42" s="10"/>
      <c r="I42" s="10"/>
    </row>
    <row r="43" spans="1:9" s="15" customFormat="1" ht="13.5" hidden="1" thickBot="1" x14ac:dyDescent="0.25">
      <c r="A43" s="16"/>
      <c r="B43" s="66" t="s">
        <v>125</v>
      </c>
      <c r="C43" s="69">
        <v>22770</v>
      </c>
      <c r="D43" s="10"/>
      <c r="E43" s="10"/>
      <c r="F43" s="10"/>
      <c r="G43" s="10"/>
      <c r="H43" s="10"/>
      <c r="I43" s="10"/>
    </row>
    <row r="44" spans="1:9" s="15" customFormat="1" ht="13.5" hidden="1" thickTop="1" x14ac:dyDescent="0.2">
      <c r="A44" s="16"/>
      <c r="B44" s="66"/>
      <c r="C44" s="67"/>
      <c r="D44" s="10"/>
      <c r="E44" s="10"/>
      <c r="F44" s="10"/>
      <c r="G44" s="10"/>
      <c r="H44" s="10"/>
      <c r="I44" s="10"/>
    </row>
    <row r="45" spans="1:9" s="15" customFormat="1" hidden="1" x14ac:dyDescent="0.2">
      <c r="A45" s="16" t="s">
        <v>135</v>
      </c>
      <c r="B45" s="10"/>
      <c r="C45" s="67">
        <f>SUM(F34:H34)</f>
        <v>22838</v>
      </c>
      <c r="D45" s="10"/>
      <c r="E45" s="10"/>
      <c r="F45" s="10"/>
      <c r="G45" s="10"/>
      <c r="H45" s="10"/>
      <c r="I45" s="10"/>
    </row>
    <row r="46" spans="1:9" s="15" customFormat="1" hidden="1" x14ac:dyDescent="0.2">
      <c r="A46" s="16"/>
      <c r="B46" s="65" t="s">
        <v>127</v>
      </c>
      <c r="C46" s="67">
        <f>C47-C45</f>
        <v>0</v>
      </c>
      <c r="D46" s="10"/>
      <c r="E46" s="10"/>
      <c r="F46" s="10"/>
      <c r="G46" s="10"/>
      <c r="H46" s="10"/>
      <c r="I46" s="10"/>
    </row>
    <row r="47" spans="1:9" s="15" customFormat="1" ht="13.5" hidden="1" thickBot="1" x14ac:dyDescent="0.25">
      <c r="A47" s="16"/>
      <c r="B47" s="66" t="s">
        <v>125</v>
      </c>
      <c r="C47" s="69">
        <v>22838</v>
      </c>
      <c r="D47" s="10"/>
      <c r="E47" s="10"/>
      <c r="F47" s="10"/>
      <c r="G47" s="10"/>
      <c r="H47" s="10"/>
      <c r="I47" s="10"/>
    </row>
    <row r="48" spans="1:9" s="15" customFormat="1" ht="13.5" hidden="1" thickTop="1" x14ac:dyDescent="0.2">
      <c r="A48" s="16"/>
      <c r="B48" s="10"/>
      <c r="C48" s="10"/>
      <c r="D48" s="10"/>
      <c r="E48" s="10"/>
      <c r="F48" s="10"/>
      <c r="G48" s="10"/>
      <c r="H48" s="10"/>
      <c r="I48" s="10"/>
    </row>
    <row r="49" spans="1:9" s="15" customFormat="1" x14ac:dyDescent="0.2">
      <c r="A49" s="16"/>
      <c r="B49" s="10"/>
      <c r="C49" s="10"/>
      <c r="D49" s="10"/>
      <c r="E49" s="10"/>
      <c r="F49" s="10"/>
      <c r="G49" s="10"/>
      <c r="H49" s="10"/>
      <c r="I49" s="10"/>
    </row>
    <row r="50" spans="1:9" s="15" customFormat="1" x14ac:dyDescent="0.2">
      <c r="A50" s="16"/>
      <c r="B50" s="10"/>
      <c r="C50" s="10"/>
      <c r="D50" s="10"/>
      <c r="E50" s="10"/>
      <c r="F50" s="10"/>
      <c r="G50" s="10"/>
      <c r="H50" s="10"/>
      <c r="I50" s="10"/>
    </row>
    <row r="51" spans="1:9" s="15" customFormat="1" x14ac:dyDescent="0.2">
      <c r="A51" s="16"/>
      <c r="B51" s="10"/>
      <c r="C51" s="10"/>
      <c r="D51" s="10"/>
      <c r="E51" s="10"/>
      <c r="F51" s="10"/>
      <c r="G51" s="10"/>
      <c r="H51" s="10"/>
      <c r="I51" s="10"/>
    </row>
    <row r="52" spans="1:9" s="15" customFormat="1" x14ac:dyDescent="0.2">
      <c r="A52" s="16"/>
      <c r="B52" s="10"/>
      <c r="C52" s="10"/>
      <c r="D52" s="10"/>
      <c r="E52" s="10"/>
      <c r="F52" s="10"/>
      <c r="G52" s="10"/>
      <c r="H52" s="10"/>
      <c r="I52" s="10"/>
    </row>
    <row r="53" spans="1:9" s="15" customFormat="1" x14ac:dyDescent="0.2">
      <c r="A53" s="16"/>
      <c r="B53" s="10"/>
      <c r="C53" s="10"/>
      <c r="D53" s="10"/>
      <c r="E53" s="10"/>
      <c r="F53" s="10"/>
      <c r="G53" s="10"/>
      <c r="H53" s="10"/>
      <c r="I53" s="10"/>
    </row>
    <row r="54" spans="1:9" s="15" customFormat="1" x14ac:dyDescent="0.2">
      <c r="A54" s="16"/>
      <c r="B54" s="10"/>
      <c r="C54" s="10"/>
      <c r="D54" s="10"/>
      <c r="E54" s="10"/>
      <c r="F54" s="10"/>
      <c r="G54" s="10"/>
      <c r="H54" s="10"/>
      <c r="I54" s="10"/>
    </row>
    <row r="55" spans="1:9" s="15" customFormat="1" x14ac:dyDescent="0.2">
      <c r="A55" s="16"/>
      <c r="B55" s="10"/>
      <c r="C55" s="10"/>
      <c r="D55" s="10"/>
      <c r="E55" s="10"/>
      <c r="F55" s="10"/>
      <c r="G55" s="10"/>
      <c r="H55" s="10"/>
      <c r="I55" s="10"/>
    </row>
    <row r="56" spans="1:9" s="15" customFormat="1" x14ac:dyDescent="0.2">
      <c r="A56" s="16"/>
      <c r="B56" s="10"/>
      <c r="C56" s="10"/>
      <c r="D56" s="10"/>
      <c r="E56" s="10"/>
      <c r="F56" s="10"/>
      <c r="G56" s="10"/>
      <c r="H56" s="10"/>
      <c r="I56" s="10"/>
    </row>
    <row r="57" spans="1:9" s="15" customFormat="1" x14ac:dyDescent="0.2">
      <c r="A57" s="16"/>
      <c r="B57" s="10"/>
      <c r="C57" s="10"/>
      <c r="D57" s="10"/>
      <c r="E57" s="10"/>
      <c r="F57" s="10"/>
      <c r="G57" s="10"/>
      <c r="H57" s="10"/>
      <c r="I57" s="10"/>
    </row>
    <row r="58" spans="1:9" s="15" customFormat="1" x14ac:dyDescent="0.2">
      <c r="A58" s="16"/>
      <c r="B58" s="10"/>
      <c r="C58" s="10"/>
      <c r="D58" s="10"/>
      <c r="E58" s="10"/>
      <c r="F58" s="10"/>
      <c r="G58" s="10"/>
      <c r="H58" s="10"/>
      <c r="I58" s="10"/>
    </row>
    <row r="59" spans="1:9" s="15" customFormat="1" x14ac:dyDescent="0.2">
      <c r="A59" s="16"/>
      <c r="B59" s="10"/>
      <c r="C59" s="10"/>
      <c r="D59" s="10"/>
      <c r="E59" s="10"/>
      <c r="F59" s="10"/>
      <c r="G59" s="10"/>
      <c r="H59" s="10"/>
      <c r="I59" s="10"/>
    </row>
    <row r="60" spans="1:9" s="15" customFormat="1" x14ac:dyDescent="0.2">
      <c r="A60" s="16"/>
      <c r="B60" s="10"/>
      <c r="C60" s="10"/>
      <c r="D60" s="10"/>
      <c r="E60" s="10"/>
      <c r="F60" s="10"/>
      <c r="G60" s="10"/>
      <c r="H60" s="10"/>
      <c r="I60" s="10"/>
    </row>
    <row r="61" spans="1:9" s="15" customFormat="1" x14ac:dyDescent="0.2">
      <c r="A61" s="16"/>
      <c r="B61" s="10"/>
      <c r="C61" s="10"/>
      <c r="D61" s="10"/>
      <c r="E61" s="10"/>
      <c r="F61" s="10"/>
      <c r="G61" s="10"/>
      <c r="H61" s="10"/>
      <c r="I61" s="10"/>
    </row>
    <row r="62" spans="1:9" s="15" customFormat="1" x14ac:dyDescent="0.2">
      <c r="A62" s="16"/>
      <c r="B62" s="10"/>
      <c r="C62" s="10"/>
      <c r="D62" s="10"/>
      <c r="E62" s="10"/>
      <c r="F62" s="10"/>
      <c r="G62" s="10"/>
      <c r="H62" s="10"/>
      <c r="I62" s="10"/>
    </row>
    <row r="63" spans="1:9" s="15" customFormat="1" x14ac:dyDescent="0.2">
      <c r="A63" s="16"/>
      <c r="B63" s="10"/>
      <c r="C63" s="10"/>
      <c r="D63" s="10"/>
      <c r="E63" s="10"/>
      <c r="F63" s="10"/>
      <c r="G63" s="10"/>
      <c r="H63" s="10"/>
      <c r="I63" s="10"/>
    </row>
    <row r="64" spans="1:9" s="15" customFormat="1" x14ac:dyDescent="0.2">
      <c r="A64" s="16"/>
      <c r="B64" s="10"/>
      <c r="C64" s="10"/>
      <c r="D64" s="10"/>
      <c r="E64" s="10"/>
      <c r="F64" s="10"/>
      <c r="G64" s="10"/>
      <c r="H64" s="10"/>
      <c r="I64" s="10"/>
    </row>
    <row r="65" spans="1:9" s="15" customFormat="1" x14ac:dyDescent="0.2">
      <c r="A65" s="16"/>
      <c r="B65" s="10"/>
      <c r="C65" s="10"/>
      <c r="D65" s="10"/>
      <c r="E65" s="10"/>
      <c r="F65" s="10"/>
      <c r="G65" s="10"/>
      <c r="H65" s="10"/>
      <c r="I65" s="10"/>
    </row>
    <row r="66" spans="1:9" s="15" customFormat="1" x14ac:dyDescent="0.2">
      <c r="A66" s="16"/>
      <c r="B66" s="10"/>
      <c r="C66" s="10"/>
      <c r="D66" s="10"/>
      <c r="E66" s="10"/>
      <c r="F66" s="10"/>
      <c r="G66" s="10"/>
      <c r="H66" s="10"/>
      <c r="I66" s="10"/>
    </row>
    <row r="67" spans="1:9" s="15" customFormat="1" x14ac:dyDescent="0.2">
      <c r="A67" s="16"/>
      <c r="B67" s="10"/>
      <c r="C67" s="10"/>
      <c r="D67" s="10"/>
      <c r="E67" s="10"/>
      <c r="F67" s="10"/>
      <c r="G67" s="10"/>
      <c r="H67" s="10"/>
      <c r="I67" s="10"/>
    </row>
    <row r="68" spans="1:9" s="15" customFormat="1" x14ac:dyDescent="0.2">
      <c r="A68" s="16"/>
      <c r="B68" s="10"/>
      <c r="C68" s="10"/>
      <c r="D68" s="10"/>
      <c r="E68" s="10"/>
      <c r="F68" s="10"/>
      <c r="G68" s="10"/>
      <c r="H68" s="10"/>
      <c r="I68" s="10"/>
    </row>
    <row r="69" spans="1:9" s="15" customFormat="1" x14ac:dyDescent="0.2">
      <c r="A69" s="16"/>
      <c r="B69" s="10"/>
      <c r="C69" s="10"/>
      <c r="D69" s="10"/>
      <c r="E69" s="10"/>
      <c r="F69" s="10"/>
      <c r="G69" s="10"/>
      <c r="H69" s="10"/>
      <c r="I69" s="10"/>
    </row>
    <row r="70" spans="1:9" s="15" customFormat="1" x14ac:dyDescent="0.2">
      <c r="A70" s="16"/>
      <c r="B70" s="10"/>
      <c r="C70" s="10"/>
      <c r="D70" s="10"/>
      <c r="E70" s="10"/>
      <c r="F70" s="10"/>
      <c r="G70" s="10"/>
      <c r="H70" s="10"/>
      <c r="I70" s="10"/>
    </row>
    <row r="71" spans="1:9" s="15" customFormat="1" x14ac:dyDescent="0.2">
      <c r="A71" s="16"/>
      <c r="B71" s="10"/>
      <c r="C71" s="10"/>
      <c r="D71" s="10"/>
      <c r="E71" s="10"/>
      <c r="F71" s="10"/>
      <c r="G71" s="10"/>
      <c r="H71" s="10"/>
      <c r="I71" s="10"/>
    </row>
    <row r="72" spans="1:9" s="24" customFormat="1" x14ac:dyDescent="0.2">
      <c r="A72" s="16"/>
      <c r="B72" s="10"/>
      <c r="C72" s="10"/>
      <c r="D72" s="10"/>
      <c r="E72" s="10"/>
      <c r="F72" s="10"/>
      <c r="G72" s="10"/>
      <c r="H72" s="10"/>
      <c r="I72" s="10"/>
    </row>
  </sheetData>
  <sheetProtection selectLockedCells="1"/>
  <mergeCells count="5">
    <mergeCell ref="B2:H2"/>
    <mergeCell ref="B1:H1"/>
    <mergeCell ref="D3:E3"/>
    <mergeCell ref="F3:H3"/>
    <mergeCell ref="B3:C3"/>
  </mergeCells>
  <phoneticPr fontId="1" type="noConversion"/>
  <printOptions horizontalCentered="1"/>
  <pageMargins left="0.5" right="0.5" top="1.5" bottom="0.5" header="1" footer="0.3"/>
  <pageSetup orientation="portrait" r:id="rId1"/>
  <headerFooter>
    <oddHeader>&amp;C&amp;"Helv,Bold"BONNER COUNTY RESULTS
GENERAL ELECTION 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49"/>
  <sheetViews>
    <sheetView zoomScale="120" zoomScaleNormal="120" zoomScaleSheetLayoutView="100" workbookViewId="0">
      <pane ySplit="6" topLeftCell="A7" activePane="bottomLeft" state="frozen"/>
      <selection activeCell="E56" sqref="E56"/>
      <selection pane="bottomLeft" activeCell="E56" sqref="E56"/>
    </sheetView>
  </sheetViews>
  <sheetFormatPr defaultColWidth="9.140625" defaultRowHeight="12.75" x14ac:dyDescent="0.2"/>
  <cols>
    <col min="1" max="1" width="19.5703125" style="16" bestFit="1" customWidth="1"/>
    <col min="2" max="5" width="8.7109375" style="10" customWidth="1"/>
    <col min="6" max="6" width="10.42578125" style="10" customWidth="1"/>
    <col min="7" max="7" width="9.28515625" style="10" bestFit="1" customWidth="1"/>
    <col min="8" max="8" width="8.42578125" style="10" customWidth="1"/>
    <col min="9" max="9" width="9.7109375" style="10" bestFit="1" customWidth="1"/>
    <col min="10" max="10" width="10.7109375" style="10" bestFit="1" customWidth="1"/>
    <col min="11" max="11" width="10.42578125" style="10" bestFit="1" customWidth="1"/>
    <col min="12" max="12" width="9.7109375" style="10" bestFit="1" customWidth="1"/>
    <col min="13" max="13" width="13.28515625" style="10" bestFit="1" customWidth="1"/>
    <col min="14" max="14" width="10" style="10" bestFit="1" customWidth="1"/>
    <col min="15" max="16384" width="9.140625" style="10"/>
  </cols>
  <sheetData>
    <row r="1" spans="1:5" x14ac:dyDescent="0.2">
      <c r="A1" s="18"/>
      <c r="B1" s="116"/>
      <c r="C1" s="117"/>
      <c r="D1" s="118"/>
    </row>
    <row r="2" spans="1:5" s="20" customFormat="1" x14ac:dyDescent="0.2">
      <c r="A2" s="19"/>
      <c r="B2" s="128" t="s">
        <v>35</v>
      </c>
      <c r="C2" s="131"/>
      <c r="D2" s="132"/>
    </row>
    <row r="3" spans="1:5" s="20" customFormat="1" x14ac:dyDescent="0.2">
      <c r="A3" s="19"/>
      <c r="B3" s="57" t="s">
        <v>12</v>
      </c>
      <c r="C3" s="58" t="s">
        <v>7</v>
      </c>
      <c r="D3" s="56" t="s">
        <v>8</v>
      </c>
    </row>
    <row r="4" spans="1:5" x14ac:dyDescent="0.2">
      <c r="A4" s="27"/>
      <c r="B4" s="1" t="s">
        <v>2</v>
      </c>
      <c r="C4" s="9" t="s">
        <v>2</v>
      </c>
      <c r="D4" s="9" t="s">
        <v>2</v>
      </c>
    </row>
    <row r="5" spans="1:5" s="11" customFormat="1" ht="96.75" customHeight="1" thickBot="1" x14ac:dyDescent="0.25">
      <c r="A5" s="28" t="s">
        <v>6</v>
      </c>
      <c r="B5" s="3" t="s">
        <v>101</v>
      </c>
      <c r="C5" s="4" t="s">
        <v>36</v>
      </c>
      <c r="D5" s="4" t="s">
        <v>54</v>
      </c>
    </row>
    <row r="6" spans="1:5" s="15" customFormat="1" ht="13.5" thickBot="1" x14ac:dyDescent="0.25">
      <c r="A6" s="12"/>
      <c r="B6" s="13"/>
      <c r="C6" s="13"/>
      <c r="D6" s="14"/>
    </row>
    <row r="7" spans="1:5" s="15" customFormat="1" x14ac:dyDescent="0.2">
      <c r="A7" s="108" t="s">
        <v>59</v>
      </c>
      <c r="B7" s="103">
        <v>680</v>
      </c>
      <c r="C7" s="103">
        <v>682</v>
      </c>
      <c r="D7" s="105">
        <v>659</v>
      </c>
    </row>
    <row r="8" spans="1:5" s="15" customFormat="1" x14ac:dyDescent="0.2">
      <c r="A8" s="109" t="s">
        <v>66</v>
      </c>
      <c r="B8" s="105">
        <v>441</v>
      </c>
      <c r="C8" s="105">
        <v>423</v>
      </c>
      <c r="D8" s="105">
        <v>410</v>
      </c>
    </row>
    <row r="9" spans="1:5" s="15" customFormat="1" x14ac:dyDescent="0.2">
      <c r="A9" s="93" t="s">
        <v>73</v>
      </c>
      <c r="B9" s="105">
        <v>177</v>
      </c>
      <c r="C9" s="105">
        <v>174</v>
      </c>
      <c r="D9" s="105">
        <v>170</v>
      </c>
    </row>
    <row r="10" spans="1:5" s="15" customFormat="1" x14ac:dyDescent="0.2">
      <c r="A10" s="93" t="s">
        <v>84</v>
      </c>
      <c r="B10" s="105">
        <v>1015</v>
      </c>
      <c r="C10" s="105">
        <v>999</v>
      </c>
      <c r="D10" s="105">
        <v>981</v>
      </c>
    </row>
    <row r="11" spans="1:5" s="15" customFormat="1" x14ac:dyDescent="0.2">
      <c r="A11" s="110" t="s">
        <v>82</v>
      </c>
      <c r="B11" s="107">
        <v>600</v>
      </c>
      <c r="C11" s="107">
        <v>598</v>
      </c>
      <c r="D11" s="105">
        <v>581</v>
      </c>
    </row>
    <row r="12" spans="1:5" s="15" customFormat="1" x14ac:dyDescent="0.2">
      <c r="A12" s="111" t="s">
        <v>0</v>
      </c>
      <c r="B12" s="83">
        <f t="shared" ref="B12:D12" si="0">SUM(B7:B11)</f>
        <v>2913</v>
      </c>
      <c r="C12" s="83">
        <f t="shared" si="0"/>
        <v>2876</v>
      </c>
      <c r="D12" s="82">
        <f t="shared" si="0"/>
        <v>2801</v>
      </c>
    </row>
    <row r="13" spans="1:5" s="15" customFormat="1" x14ac:dyDescent="0.2">
      <c r="A13" s="16"/>
      <c r="B13" s="10"/>
      <c r="C13" s="10"/>
      <c r="D13" s="10"/>
    </row>
    <row r="14" spans="1:5" s="15" customFormat="1" hidden="1" x14ac:dyDescent="0.2">
      <c r="A14" s="16"/>
      <c r="B14" s="10"/>
      <c r="C14" s="10"/>
      <c r="D14" s="10"/>
      <c r="E14" s="10"/>
    </row>
    <row r="15" spans="1:5" s="15" customFormat="1" hidden="1" x14ac:dyDescent="0.2">
      <c r="A15" s="16" t="s">
        <v>146</v>
      </c>
      <c r="B15" s="10"/>
      <c r="C15" s="67">
        <f>B12</f>
        <v>2913</v>
      </c>
      <c r="D15" s="10"/>
      <c r="E15" s="10"/>
    </row>
    <row r="16" spans="1:5" s="15" customFormat="1" hidden="1" x14ac:dyDescent="0.2">
      <c r="A16" s="16"/>
      <c r="B16" s="65" t="s">
        <v>127</v>
      </c>
      <c r="C16" s="67">
        <f>C17-C15</f>
        <v>0</v>
      </c>
      <c r="D16" s="10"/>
      <c r="E16" s="10"/>
    </row>
    <row r="17" spans="1:5" s="15" customFormat="1" ht="13.5" hidden="1" thickBot="1" x14ac:dyDescent="0.25">
      <c r="A17" s="16"/>
      <c r="B17" s="66" t="s">
        <v>125</v>
      </c>
      <c r="C17" s="69">
        <v>2913</v>
      </c>
      <c r="D17" s="10"/>
      <c r="E17" s="10"/>
    </row>
    <row r="18" spans="1:5" s="15" customFormat="1" ht="13.5" hidden="1" thickTop="1" x14ac:dyDescent="0.2">
      <c r="A18" s="16"/>
      <c r="B18" s="10"/>
      <c r="C18" s="68"/>
      <c r="D18" s="10"/>
      <c r="E18" s="10"/>
    </row>
    <row r="19" spans="1:5" s="15" customFormat="1" hidden="1" x14ac:dyDescent="0.2">
      <c r="A19" s="16" t="s">
        <v>134</v>
      </c>
      <c r="B19" s="10"/>
      <c r="C19" s="67">
        <f>C12</f>
        <v>2876</v>
      </c>
      <c r="D19" s="10"/>
      <c r="E19" s="10"/>
    </row>
    <row r="20" spans="1:5" s="15" customFormat="1" hidden="1" x14ac:dyDescent="0.2">
      <c r="A20" s="16"/>
      <c r="B20" s="65" t="s">
        <v>127</v>
      </c>
      <c r="C20" s="67">
        <f>C21-C19</f>
        <v>0</v>
      </c>
      <c r="D20" s="10"/>
      <c r="E20" s="10"/>
    </row>
    <row r="21" spans="1:5" s="15" customFormat="1" ht="13.5" hidden="1" thickBot="1" x14ac:dyDescent="0.25">
      <c r="A21" s="16"/>
      <c r="B21" s="66" t="s">
        <v>125</v>
      </c>
      <c r="C21" s="69">
        <v>2876</v>
      </c>
      <c r="D21" s="10"/>
      <c r="E21" s="10"/>
    </row>
    <row r="22" spans="1:5" s="15" customFormat="1" ht="13.5" hidden="1" thickTop="1" x14ac:dyDescent="0.2">
      <c r="A22" s="16"/>
      <c r="B22" s="66"/>
      <c r="C22" s="67"/>
      <c r="D22" s="10"/>
      <c r="E22" s="10"/>
    </row>
    <row r="23" spans="1:5" s="15" customFormat="1" hidden="1" x14ac:dyDescent="0.2">
      <c r="A23" s="16" t="s">
        <v>135</v>
      </c>
      <c r="B23" s="10"/>
      <c r="C23" s="67">
        <f>D12</f>
        <v>2801</v>
      </c>
      <c r="D23" s="10"/>
      <c r="E23" s="10"/>
    </row>
    <row r="24" spans="1:5" s="15" customFormat="1" hidden="1" x14ac:dyDescent="0.2">
      <c r="A24" s="16"/>
      <c r="B24" s="65" t="s">
        <v>127</v>
      </c>
      <c r="C24" s="67">
        <f>C25-C23</f>
        <v>20037</v>
      </c>
      <c r="D24" s="10"/>
      <c r="E24" s="10"/>
    </row>
    <row r="25" spans="1:5" s="15" customFormat="1" ht="13.5" hidden="1" thickBot="1" x14ac:dyDescent="0.25">
      <c r="A25" s="16"/>
      <c r="B25" s="66" t="s">
        <v>125</v>
      </c>
      <c r="C25" s="69">
        <v>22838</v>
      </c>
      <c r="D25" s="10"/>
      <c r="E25" s="10"/>
    </row>
    <row r="26" spans="1:5" s="15" customFormat="1" x14ac:dyDescent="0.2">
      <c r="A26" s="16"/>
      <c r="B26" s="10"/>
      <c r="C26" s="10"/>
      <c r="D26" s="10"/>
      <c r="E26" s="10"/>
    </row>
    <row r="27" spans="1:5" s="15" customFormat="1" x14ac:dyDescent="0.2">
      <c r="A27" s="16"/>
      <c r="B27" s="10"/>
      <c r="C27" s="10"/>
      <c r="D27" s="10"/>
      <c r="E27" s="10"/>
    </row>
    <row r="28" spans="1:5" s="15" customFormat="1" x14ac:dyDescent="0.2">
      <c r="A28" s="16"/>
      <c r="B28" s="10"/>
      <c r="C28" s="10"/>
      <c r="D28" s="10"/>
      <c r="E28" s="10"/>
    </row>
    <row r="29" spans="1:5" s="15" customFormat="1" x14ac:dyDescent="0.2">
      <c r="A29" s="16"/>
      <c r="B29" s="10"/>
      <c r="C29" s="10"/>
      <c r="D29" s="10"/>
      <c r="E29" s="10"/>
    </row>
    <row r="30" spans="1:5" s="15" customFormat="1" x14ac:dyDescent="0.2">
      <c r="A30" s="16"/>
      <c r="B30" s="10"/>
      <c r="C30" s="10"/>
      <c r="D30" s="10"/>
      <c r="E30" s="10"/>
    </row>
    <row r="31" spans="1:5" s="15" customFormat="1" x14ac:dyDescent="0.2">
      <c r="A31" s="16"/>
      <c r="B31" s="10"/>
      <c r="C31" s="10"/>
      <c r="D31" s="10"/>
      <c r="E31" s="10"/>
    </row>
    <row r="32" spans="1:5" s="15" customFormat="1" x14ac:dyDescent="0.2">
      <c r="A32" s="16"/>
      <c r="B32" s="10"/>
      <c r="C32" s="10"/>
      <c r="D32" s="10"/>
      <c r="E32" s="10"/>
    </row>
    <row r="33" spans="1:5" s="15" customFormat="1" x14ac:dyDescent="0.2">
      <c r="A33" s="16"/>
      <c r="B33" s="10"/>
      <c r="C33" s="10"/>
      <c r="D33" s="10"/>
      <c r="E33" s="10"/>
    </row>
    <row r="34" spans="1:5" s="15" customFormat="1" x14ac:dyDescent="0.2">
      <c r="A34" s="16"/>
      <c r="B34" s="10"/>
      <c r="C34" s="10"/>
      <c r="D34" s="10"/>
      <c r="E34" s="10"/>
    </row>
    <row r="35" spans="1:5" s="15" customFormat="1" x14ac:dyDescent="0.2">
      <c r="A35" s="16"/>
      <c r="B35" s="10"/>
      <c r="C35" s="10"/>
      <c r="D35" s="10"/>
      <c r="E35" s="10"/>
    </row>
    <row r="36" spans="1:5" s="15" customFormat="1" x14ac:dyDescent="0.2">
      <c r="A36" s="16"/>
      <c r="B36" s="10"/>
      <c r="C36" s="10"/>
      <c r="D36" s="10"/>
      <c r="E36" s="10"/>
    </row>
    <row r="37" spans="1:5" s="15" customFormat="1" x14ac:dyDescent="0.2">
      <c r="A37" s="16"/>
      <c r="B37" s="10"/>
      <c r="C37" s="10"/>
      <c r="D37" s="10"/>
      <c r="E37" s="10"/>
    </row>
    <row r="38" spans="1:5" s="15" customFormat="1" x14ac:dyDescent="0.2">
      <c r="A38" s="16"/>
      <c r="B38" s="10"/>
      <c r="C38" s="10"/>
      <c r="D38" s="10"/>
      <c r="E38" s="10"/>
    </row>
    <row r="39" spans="1:5" s="15" customFormat="1" x14ac:dyDescent="0.2">
      <c r="A39" s="16"/>
      <c r="B39" s="10"/>
      <c r="C39" s="10"/>
      <c r="D39" s="10"/>
      <c r="E39" s="10"/>
    </row>
    <row r="40" spans="1:5" s="15" customFormat="1" x14ac:dyDescent="0.2">
      <c r="A40" s="16"/>
      <c r="B40" s="10"/>
      <c r="C40" s="10"/>
      <c r="D40" s="10"/>
      <c r="E40" s="10"/>
    </row>
    <row r="41" spans="1:5" s="15" customFormat="1" x14ac:dyDescent="0.2">
      <c r="A41" s="16"/>
      <c r="B41" s="10"/>
      <c r="C41" s="10"/>
      <c r="D41" s="10"/>
      <c r="E41" s="10"/>
    </row>
    <row r="42" spans="1:5" s="15" customFormat="1" x14ac:dyDescent="0.2">
      <c r="A42" s="16"/>
      <c r="B42" s="10"/>
      <c r="C42" s="10"/>
      <c r="D42" s="10"/>
      <c r="E42" s="10"/>
    </row>
    <row r="43" spans="1:5" s="15" customFormat="1" x14ac:dyDescent="0.2">
      <c r="A43" s="16"/>
      <c r="B43" s="10"/>
      <c r="C43" s="10"/>
      <c r="D43" s="10"/>
      <c r="E43" s="10"/>
    </row>
    <row r="44" spans="1:5" s="15" customFormat="1" x14ac:dyDescent="0.2">
      <c r="A44" s="16"/>
      <c r="B44" s="10"/>
      <c r="C44" s="10"/>
      <c r="D44" s="10"/>
      <c r="E44" s="10"/>
    </row>
    <row r="45" spans="1:5" s="15" customFormat="1" x14ac:dyDescent="0.2">
      <c r="A45" s="16"/>
      <c r="B45" s="10"/>
      <c r="C45" s="10"/>
      <c r="D45" s="10"/>
      <c r="E45" s="10"/>
    </row>
    <row r="46" spans="1:5" s="15" customFormat="1" x14ac:dyDescent="0.2">
      <c r="A46" s="16"/>
      <c r="B46" s="10"/>
      <c r="C46" s="10"/>
      <c r="D46" s="10"/>
      <c r="E46" s="10"/>
    </row>
    <row r="47" spans="1:5" s="15" customFormat="1" x14ac:dyDescent="0.2">
      <c r="A47" s="16"/>
      <c r="B47" s="10"/>
      <c r="C47" s="10"/>
      <c r="D47" s="10"/>
      <c r="E47" s="10"/>
    </row>
    <row r="48" spans="1:5" s="15" customFormat="1" x14ac:dyDescent="0.2">
      <c r="A48" s="16"/>
      <c r="B48" s="10"/>
      <c r="C48" s="10"/>
      <c r="D48" s="10"/>
      <c r="E48" s="10"/>
    </row>
    <row r="49" spans="1:5" s="24" customFormat="1" x14ac:dyDescent="0.2">
      <c r="A49" s="16"/>
      <c r="B49" s="10"/>
      <c r="C49" s="10"/>
      <c r="D49" s="10"/>
      <c r="E49" s="10"/>
    </row>
  </sheetData>
  <sheetProtection selectLockedCells="1"/>
  <mergeCells count="2">
    <mergeCell ref="B1:D1"/>
    <mergeCell ref="B2:D2"/>
  </mergeCells>
  <printOptions horizontalCentered="1"/>
  <pageMargins left="0.5" right="0.5" top="1.5" bottom="0.5" header="1" footer="0.3"/>
  <pageSetup orientation="portrait" r:id="rId1"/>
  <headerFooter>
    <oddHeader>&amp;C&amp;"Helv,Bold"BONNER COUNTY RESULTS
GENERAL ELECTION     NOVEMBER 3, 2020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57"/>
  <sheetViews>
    <sheetView zoomScale="120" zoomScaleNormal="120" zoomScaleSheetLayoutView="100" workbookViewId="0">
      <pane ySplit="6" topLeftCell="A28" activePane="bottomLeft" state="frozen"/>
      <selection activeCell="E56" sqref="E56"/>
      <selection pane="bottomLeft" activeCell="E56" sqref="E56"/>
    </sheetView>
  </sheetViews>
  <sheetFormatPr defaultColWidth="9.140625" defaultRowHeight="12.75" x14ac:dyDescent="0.2"/>
  <cols>
    <col min="1" max="1" width="16.28515625" style="16" customWidth="1"/>
    <col min="2" max="6" width="8.7109375" style="16" customWidth="1"/>
    <col min="7" max="7" width="12.140625" style="10" bestFit="1" customWidth="1"/>
    <col min="8" max="9" width="8.7109375" style="10" customWidth="1"/>
    <col min="10" max="16384" width="9.140625" style="10"/>
  </cols>
  <sheetData>
    <row r="1" spans="1:7" x14ac:dyDescent="0.2">
      <c r="A1" s="18"/>
      <c r="B1" s="122" t="s">
        <v>15</v>
      </c>
      <c r="C1" s="123"/>
      <c r="D1" s="124"/>
      <c r="E1" s="122"/>
      <c r="F1" s="124"/>
      <c r="G1" s="38" t="s">
        <v>15</v>
      </c>
    </row>
    <row r="2" spans="1:7" x14ac:dyDescent="0.2">
      <c r="A2" s="19"/>
      <c r="B2" s="128" t="s">
        <v>21</v>
      </c>
      <c r="C2" s="131"/>
      <c r="D2" s="132"/>
      <c r="E2" s="120" t="s">
        <v>15</v>
      </c>
      <c r="F2" s="121"/>
      <c r="G2" s="54" t="s">
        <v>26</v>
      </c>
    </row>
    <row r="3" spans="1:7" x14ac:dyDescent="0.2">
      <c r="A3" s="19"/>
      <c r="B3" s="136" t="s">
        <v>111</v>
      </c>
      <c r="C3" s="137"/>
      <c r="D3" s="55" t="s">
        <v>22</v>
      </c>
      <c r="E3" s="128" t="s">
        <v>25</v>
      </c>
      <c r="F3" s="132"/>
      <c r="G3" s="7" t="s">
        <v>3</v>
      </c>
    </row>
    <row r="4" spans="1:7" x14ac:dyDescent="0.2">
      <c r="A4" s="27"/>
      <c r="B4" s="1" t="s">
        <v>2</v>
      </c>
      <c r="C4" s="1" t="s">
        <v>1</v>
      </c>
      <c r="D4" s="1" t="s">
        <v>2</v>
      </c>
      <c r="E4" s="2" t="s">
        <v>1</v>
      </c>
      <c r="F4" s="1" t="s">
        <v>2</v>
      </c>
      <c r="G4" s="2" t="s">
        <v>2</v>
      </c>
    </row>
    <row r="5" spans="1:7" ht="88.15" customHeight="1" thickBot="1" x14ac:dyDescent="0.25">
      <c r="A5" s="28" t="s">
        <v>6</v>
      </c>
      <c r="B5" s="32" t="s">
        <v>136</v>
      </c>
      <c r="C5" s="32" t="s">
        <v>112</v>
      </c>
      <c r="D5" s="32" t="s">
        <v>30</v>
      </c>
      <c r="E5" s="53" t="s">
        <v>113</v>
      </c>
      <c r="F5" s="53" t="s">
        <v>31</v>
      </c>
      <c r="G5" s="4" t="s">
        <v>32</v>
      </c>
    </row>
    <row r="6" spans="1:7" ht="13.5" thickBot="1" x14ac:dyDescent="0.25">
      <c r="A6" s="12"/>
      <c r="B6" s="29"/>
      <c r="C6" s="29"/>
      <c r="D6" s="29"/>
      <c r="E6" s="29"/>
      <c r="F6" s="29"/>
      <c r="G6" s="14"/>
    </row>
    <row r="7" spans="1:7" x14ac:dyDescent="0.2">
      <c r="A7" s="59" t="s">
        <v>55</v>
      </c>
      <c r="B7" s="105">
        <v>681</v>
      </c>
      <c r="C7" s="105">
        <v>542</v>
      </c>
      <c r="D7" s="105">
        <v>895</v>
      </c>
      <c r="E7" s="103">
        <v>530</v>
      </c>
      <c r="F7" s="104">
        <v>703</v>
      </c>
      <c r="G7" s="105">
        <v>906</v>
      </c>
    </row>
    <row r="8" spans="1:7" x14ac:dyDescent="0.2">
      <c r="A8" s="59" t="s">
        <v>56</v>
      </c>
      <c r="B8" s="105">
        <v>603</v>
      </c>
      <c r="C8" s="105">
        <v>329</v>
      </c>
      <c r="D8" s="105">
        <v>729</v>
      </c>
      <c r="E8" s="105">
        <v>330</v>
      </c>
      <c r="F8" s="99">
        <v>607</v>
      </c>
      <c r="G8" s="105">
        <v>745</v>
      </c>
    </row>
    <row r="9" spans="1:7" x14ac:dyDescent="0.2">
      <c r="A9" s="59" t="s">
        <v>57</v>
      </c>
      <c r="B9" s="105">
        <v>620</v>
      </c>
      <c r="C9" s="105">
        <v>621</v>
      </c>
      <c r="D9" s="105">
        <v>872</v>
      </c>
      <c r="E9" s="105">
        <v>629</v>
      </c>
      <c r="F9" s="99">
        <v>634</v>
      </c>
      <c r="G9" s="105">
        <v>886</v>
      </c>
    </row>
    <row r="10" spans="1:7" x14ac:dyDescent="0.2">
      <c r="A10" s="59" t="s">
        <v>85</v>
      </c>
      <c r="B10" s="105">
        <v>348</v>
      </c>
      <c r="C10" s="105">
        <v>584</v>
      </c>
      <c r="D10" s="105">
        <v>572</v>
      </c>
      <c r="E10" s="105">
        <v>578</v>
      </c>
      <c r="F10" s="99">
        <v>359</v>
      </c>
      <c r="G10" s="105">
        <v>580</v>
      </c>
    </row>
    <row r="11" spans="1:7" x14ac:dyDescent="0.2">
      <c r="A11" s="59" t="s">
        <v>58</v>
      </c>
      <c r="B11" s="105">
        <v>484</v>
      </c>
      <c r="C11" s="105">
        <v>136</v>
      </c>
      <c r="D11" s="105">
        <v>524</v>
      </c>
      <c r="E11" s="105">
        <v>129</v>
      </c>
      <c r="F11" s="99">
        <v>498</v>
      </c>
      <c r="G11" s="105">
        <v>534</v>
      </c>
    </row>
    <row r="12" spans="1:7" x14ac:dyDescent="0.2">
      <c r="A12" s="59" t="s">
        <v>59</v>
      </c>
      <c r="B12" s="105">
        <v>664</v>
      </c>
      <c r="C12" s="105">
        <v>157</v>
      </c>
      <c r="D12" s="105">
        <v>682</v>
      </c>
      <c r="E12" s="105">
        <v>148</v>
      </c>
      <c r="F12" s="99">
        <v>675</v>
      </c>
      <c r="G12" s="105">
        <v>682</v>
      </c>
    </row>
    <row r="13" spans="1:7" x14ac:dyDescent="0.2">
      <c r="A13" s="59" t="s">
        <v>60</v>
      </c>
      <c r="B13" s="105">
        <v>400</v>
      </c>
      <c r="C13" s="105">
        <v>158</v>
      </c>
      <c r="D13" s="105">
        <v>454</v>
      </c>
      <c r="E13" s="105">
        <v>159</v>
      </c>
      <c r="F13" s="99">
        <v>405</v>
      </c>
      <c r="G13" s="105">
        <v>457</v>
      </c>
    </row>
    <row r="14" spans="1:7" x14ac:dyDescent="0.2">
      <c r="A14" s="59" t="s">
        <v>61</v>
      </c>
      <c r="B14" s="105">
        <v>357</v>
      </c>
      <c r="C14" s="105">
        <v>129</v>
      </c>
      <c r="D14" s="105">
        <v>415</v>
      </c>
      <c r="E14" s="105">
        <v>123</v>
      </c>
      <c r="F14" s="99">
        <v>369</v>
      </c>
      <c r="G14" s="105">
        <v>410</v>
      </c>
    </row>
    <row r="15" spans="1:7" x14ac:dyDescent="0.2">
      <c r="A15" s="59" t="s">
        <v>62</v>
      </c>
      <c r="B15" s="105">
        <v>625</v>
      </c>
      <c r="C15" s="105">
        <v>247</v>
      </c>
      <c r="D15" s="105">
        <v>686</v>
      </c>
      <c r="E15" s="105">
        <v>266</v>
      </c>
      <c r="F15" s="99">
        <v>616</v>
      </c>
      <c r="G15" s="105">
        <v>681</v>
      </c>
    </row>
    <row r="16" spans="1:7" x14ac:dyDescent="0.2">
      <c r="A16" s="59" t="s">
        <v>63</v>
      </c>
      <c r="B16" s="105">
        <v>341</v>
      </c>
      <c r="C16" s="105">
        <v>263</v>
      </c>
      <c r="D16" s="105">
        <v>437</v>
      </c>
      <c r="E16" s="105">
        <v>265</v>
      </c>
      <c r="F16" s="99">
        <v>339</v>
      </c>
      <c r="G16" s="105">
        <v>444</v>
      </c>
    </row>
    <row r="17" spans="1:7" x14ac:dyDescent="0.2">
      <c r="A17" s="59" t="s">
        <v>64</v>
      </c>
      <c r="B17" s="105">
        <v>672</v>
      </c>
      <c r="C17" s="105">
        <v>184</v>
      </c>
      <c r="D17" s="105">
        <v>733</v>
      </c>
      <c r="E17" s="105">
        <v>192</v>
      </c>
      <c r="F17" s="99">
        <v>666</v>
      </c>
      <c r="G17" s="105">
        <v>733</v>
      </c>
    </row>
    <row r="18" spans="1:7" x14ac:dyDescent="0.2">
      <c r="A18" s="59" t="s">
        <v>65</v>
      </c>
      <c r="B18" s="105">
        <v>1336</v>
      </c>
      <c r="C18" s="105">
        <v>216</v>
      </c>
      <c r="D18" s="105">
        <v>1384</v>
      </c>
      <c r="E18" s="105">
        <v>216</v>
      </c>
      <c r="F18" s="99">
        <v>1345</v>
      </c>
      <c r="G18" s="105">
        <v>1384</v>
      </c>
    </row>
    <row r="19" spans="1:7" x14ac:dyDescent="0.2">
      <c r="A19" s="59" t="s">
        <v>66</v>
      </c>
      <c r="B19" s="105">
        <v>362</v>
      </c>
      <c r="C19" s="105">
        <v>250</v>
      </c>
      <c r="D19" s="105">
        <v>450</v>
      </c>
      <c r="E19" s="105">
        <v>228</v>
      </c>
      <c r="F19" s="99">
        <v>380</v>
      </c>
      <c r="G19" s="105">
        <v>435</v>
      </c>
    </row>
    <row r="20" spans="1:7" x14ac:dyDescent="0.2">
      <c r="A20" s="59" t="s">
        <v>67</v>
      </c>
      <c r="B20" s="105">
        <v>679</v>
      </c>
      <c r="C20" s="105">
        <v>333</v>
      </c>
      <c r="D20" s="105">
        <v>777</v>
      </c>
      <c r="E20" s="105">
        <v>315</v>
      </c>
      <c r="F20" s="99">
        <v>705</v>
      </c>
      <c r="G20" s="105">
        <v>775</v>
      </c>
    </row>
    <row r="21" spans="1:7" x14ac:dyDescent="0.2">
      <c r="A21" s="59" t="s">
        <v>68</v>
      </c>
      <c r="B21" s="105">
        <v>434</v>
      </c>
      <c r="C21" s="105">
        <v>330</v>
      </c>
      <c r="D21" s="105">
        <v>552</v>
      </c>
      <c r="E21" s="105">
        <v>330</v>
      </c>
      <c r="F21" s="99">
        <v>447</v>
      </c>
      <c r="G21" s="105">
        <v>558</v>
      </c>
    </row>
    <row r="22" spans="1:7" x14ac:dyDescent="0.2">
      <c r="A22" s="59" t="s">
        <v>69</v>
      </c>
      <c r="B22" s="105">
        <v>511</v>
      </c>
      <c r="C22" s="105">
        <v>563</v>
      </c>
      <c r="D22" s="105">
        <v>723</v>
      </c>
      <c r="E22" s="105">
        <v>551</v>
      </c>
      <c r="F22" s="99">
        <v>523</v>
      </c>
      <c r="G22" s="105">
        <v>723</v>
      </c>
    </row>
    <row r="23" spans="1:7" x14ac:dyDescent="0.2">
      <c r="A23" s="59" t="s">
        <v>70</v>
      </c>
      <c r="B23" s="105">
        <v>229</v>
      </c>
      <c r="C23" s="105">
        <v>50</v>
      </c>
      <c r="D23" s="105">
        <v>246</v>
      </c>
      <c r="E23" s="105">
        <v>41</v>
      </c>
      <c r="F23" s="99">
        <v>239</v>
      </c>
      <c r="G23" s="105">
        <v>251</v>
      </c>
    </row>
    <row r="24" spans="1:7" x14ac:dyDescent="0.2">
      <c r="A24" s="59" t="s">
        <v>71</v>
      </c>
      <c r="B24" s="105">
        <v>751</v>
      </c>
      <c r="C24" s="105">
        <v>470</v>
      </c>
      <c r="D24" s="105">
        <v>942</v>
      </c>
      <c r="E24" s="105">
        <v>470</v>
      </c>
      <c r="F24" s="99">
        <v>754</v>
      </c>
      <c r="G24" s="105">
        <v>969</v>
      </c>
    </row>
    <row r="25" spans="1:7" x14ac:dyDescent="0.2">
      <c r="A25" s="59" t="s">
        <v>72</v>
      </c>
      <c r="B25" s="105">
        <v>293</v>
      </c>
      <c r="C25" s="105">
        <v>119</v>
      </c>
      <c r="D25" s="105">
        <v>355</v>
      </c>
      <c r="E25" s="105">
        <v>113</v>
      </c>
      <c r="F25" s="99">
        <v>301</v>
      </c>
      <c r="G25" s="105">
        <v>346</v>
      </c>
    </row>
    <row r="26" spans="1:7" x14ac:dyDescent="0.2">
      <c r="A26" s="59" t="s">
        <v>73</v>
      </c>
      <c r="B26" s="105">
        <v>171</v>
      </c>
      <c r="C26" s="105">
        <v>45</v>
      </c>
      <c r="D26" s="105">
        <v>173</v>
      </c>
      <c r="E26" s="105">
        <v>43</v>
      </c>
      <c r="F26" s="99">
        <v>175</v>
      </c>
      <c r="G26" s="105">
        <v>178</v>
      </c>
    </row>
    <row r="27" spans="1:7" x14ac:dyDescent="0.2">
      <c r="A27" s="59" t="s">
        <v>74</v>
      </c>
      <c r="B27" s="105">
        <v>251</v>
      </c>
      <c r="C27" s="105">
        <v>138</v>
      </c>
      <c r="D27" s="105">
        <v>306</v>
      </c>
      <c r="E27" s="106">
        <v>131</v>
      </c>
      <c r="F27" s="99">
        <v>262</v>
      </c>
      <c r="G27" s="105">
        <v>301</v>
      </c>
    </row>
    <row r="28" spans="1:7" x14ac:dyDescent="0.2">
      <c r="A28" s="59" t="s">
        <v>75</v>
      </c>
      <c r="B28" s="105">
        <v>584</v>
      </c>
      <c r="C28" s="105">
        <v>356</v>
      </c>
      <c r="D28" s="105">
        <v>707</v>
      </c>
      <c r="E28" s="98">
        <v>354</v>
      </c>
      <c r="F28" s="99">
        <v>594</v>
      </c>
      <c r="G28" s="105">
        <v>713</v>
      </c>
    </row>
    <row r="29" spans="1:7" x14ac:dyDescent="0.2">
      <c r="A29" s="59" t="s">
        <v>76</v>
      </c>
      <c r="B29" s="105">
        <v>962</v>
      </c>
      <c r="C29" s="105">
        <v>226</v>
      </c>
      <c r="D29" s="105">
        <v>1039</v>
      </c>
      <c r="E29" s="98">
        <v>204</v>
      </c>
      <c r="F29" s="99">
        <v>988</v>
      </c>
      <c r="G29" s="105">
        <v>1048</v>
      </c>
    </row>
    <row r="30" spans="1:7" x14ac:dyDescent="0.2">
      <c r="A30" s="59" t="s">
        <v>77</v>
      </c>
      <c r="B30" s="105">
        <v>135</v>
      </c>
      <c r="C30" s="105">
        <v>70</v>
      </c>
      <c r="D30" s="105">
        <v>168</v>
      </c>
      <c r="E30" s="98">
        <v>68</v>
      </c>
      <c r="F30" s="99">
        <v>141</v>
      </c>
      <c r="G30" s="105">
        <v>171</v>
      </c>
    </row>
    <row r="31" spans="1:7" x14ac:dyDescent="0.2">
      <c r="A31" s="59" t="s">
        <v>84</v>
      </c>
      <c r="B31" s="105">
        <v>898</v>
      </c>
      <c r="C31" s="105">
        <v>470</v>
      </c>
      <c r="D31" s="105">
        <v>1026</v>
      </c>
      <c r="E31" s="98">
        <v>461</v>
      </c>
      <c r="F31" s="99">
        <v>907</v>
      </c>
      <c r="G31" s="105">
        <v>1062</v>
      </c>
    </row>
    <row r="32" spans="1:7" x14ac:dyDescent="0.2">
      <c r="A32" s="59" t="s">
        <v>83</v>
      </c>
      <c r="B32" s="105">
        <v>714</v>
      </c>
      <c r="C32" s="105">
        <v>297</v>
      </c>
      <c r="D32" s="105">
        <v>794</v>
      </c>
      <c r="E32" s="98">
        <v>298</v>
      </c>
      <c r="F32" s="99">
        <v>720</v>
      </c>
      <c r="G32" s="105">
        <v>795</v>
      </c>
    </row>
    <row r="33" spans="1:7" x14ac:dyDescent="0.2">
      <c r="A33" s="59" t="s">
        <v>82</v>
      </c>
      <c r="B33" s="105">
        <v>546</v>
      </c>
      <c r="C33" s="105">
        <v>221</v>
      </c>
      <c r="D33" s="105">
        <v>590</v>
      </c>
      <c r="E33" s="98">
        <v>194</v>
      </c>
      <c r="F33" s="99">
        <v>568</v>
      </c>
      <c r="G33" s="105">
        <v>590</v>
      </c>
    </row>
    <row r="34" spans="1:7" x14ac:dyDescent="0.2">
      <c r="A34" s="59" t="s">
        <v>81</v>
      </c>
      <c r="B34" s="105">
        <v>952</v>
      </c>
      <c r="C34" s="105">
        <v>184</v>
      </c>
      <c r="D34" s="105">
        <v>982</v>
      </c>
      <c r="E34" s="98">
        <v>177</v>
      </c>
      <c r="F34" s="99">
        <v>964</v>
      </c>
      <c r="G34" s="105">
        <v>980</v>
      </c>
    </row>
    <row r="35" spans="1:7" x14ac:dyDescent="0.2">
      <c r="A35" s="59" t="s">
        <v>80</v>
      </c>
      <c r="B35" s="105">
        <v>612</v>
      </c>
      <c r="C35" s="105">
        <v>838</v>
      </c>
      <c r="D35" s="105">
        <v>934</v>
      </c>
      <c r="E35" s="98">
        <v>808</v>
      </c>
      <c r="F35" s="99">
        <v>655</v>
      </c>
      <c r="G35" s="105">
        <v>966</v>
      </c>
    </row>
    <row r="36" spans="1:7" s="68" customFormat="1" x14ac:dyDescent="0.2">
      <c r="A36" s="59" t="s">
        <v>79</v>
      </c>
      <c r="B36" s="105">
        <v>710</v>
      </c>
      <c r="C36" s="105">
        <v>283</v>
      </c>
      <c r="D36" s="105">
        <v>814</v>
      </c>
      <c r="E36" s="98">
        <v>261</v>
      </c>
      <c r="F36" s="99">
        <v>735</v>
      </c>
      <c r="G36" s="105">
        <v>809</v>
      </c>
    </row>
    <row r="37" spans="1:7" s="68" customFormat="1" x14ac:dyDescent="0.2">
      <c r="A37" s="59" t="s">
        <v>86</v>
      </c>
      <c r="B37" s="105">
        <v>427</v>
      </c>
      <c r="C37" s="105">
        <v>105</v>
      </c>
      <c r="D37" s="105">
        <v>474</v>
      </c>
      <c r="E37" s="98">
        <v>108</v>
      </c>
      <c r="F37" s="99">
        <v>430</v>
      </c>
      <c r="G37" s="105">
        <v>476</v>
      </c>
    </row>
    <row r="38" spans="1:7" s="68" customFormat="1" x14ac:dyDescent="0.2">
      <c r="A38" s="59" t="s">
        <v>78</v>
      </c>
      <c r="B38" s="105">
        <v>214</v>
      </c>
      <c r="C38" s="105">
        <v>85</v>
      </c>
      <c r="D38" s="105">
        <v>238</v>
      </c>
      <c r="E38" s="112">
        <v>86</v>
      </c>
      <c r="F38" s="99">
        <v>221</v>
      </c>
      <c r="G38" s="105">
        <v>245</v>
      </c>
    </row>
    <row r="39" spans="1:7" s="68" customFormat="1" x14ac:dyDescent="0.2">
      <c r="A39" s="111" t="s">
        <v>0</v>
      </c>
      <c r="B39" s="82">
        <f t="shared" ref="B39:G39" si="0">SUM(B7:B38)</f>
        <v>17566</v>
      </c>
      <c r="C39" s="82">
        <f t="shared" si="0"/>
        <v>8999</v>
      </c>
      <c r="D39" s="82">
        <f t="shared" si="0"/>
        <v>20673</v>
      </c>
      <c r="E39" s="113">
        <f t="shared" si="0"/>
        <v>8806</v>
      </c>
      <c r="F39" s="82">
        <f t="shared" si="0"/>
        <v>17925</v>
      </c>
      <c r="G39" s="82">
        <f t="shared" si="0"/>
        <v>20833</v>
      </c>
    </row>
    <row r="41" spans="1:7" hidden="1" x14ac:dyDescent="0.2"/>
    <row r="42" spans="1:7" hidden="1" x14ac:dyDescent="0.2">
      <c r="A42" s="16" t="s">
        <v>137</v>
      </c>
      <c r="C42" s="67">
        <f>SUM(B39:C39)</f>
        <v>26565</v>
      </c>
    </row>
    <row r="43" spans="1:7" hidden="1" x14ac:dyDescent="0.2">
      <c r="A43" s="68"/>
      <c r="B43" s="68" t="s">
        <v>141</v>
      </c>
      <c r="C43" s="67">
        <f>C44-C42</f>
        <v>0</v>
      </c>
    </row>
    <row r="44" spans="1:7" ht="13.5" hidden="1" thickBot="1" x14ac:dyDescent="0.25">
      <c r="A44" s="16" t="s">
        <v>125</v>
      </c>
      <c r="C44" s="69">
        <v>26565</v>
      </c>
    </row>
    <row r="45" spans="1:7" ht="13.5" hidden="1" thickTop="1" x14ac:dyDescent="0.2">
      <c r="C45" s="68"/>
    </row>
    <row r="46" spans="1:7" hidden="1" x14ac:dyDescent="0.2">
      <c r="A46" s="16" t="s">
        <v>138</v>
      </c>
      <c r="C46" s="67">
        <f>D39</f>
        <v>20673</v>
      </c>
    </row>
    <row r="47" spans="1:7" hidden="1" x14ac:dyDescent="0.2">
      <c r="A47" s="68"/>
      <c r="B47" s="68" t="s">
        <v>141</v>
      </c>
      <c r="C47" s="67">
        <f>C48-C46</f>
        <v>0</v>
      </c>
    </row>
    <row r="48" spans="1:7" ht="13.5" hidden="1" thickBot="1" x14ac:dyDescent="0.25">
      <c r="A48" s="16" t="s">
        <v>125</v>
      </c>
      <c r="C48" s="69">
        <v>20673</v>
      </c>
    </row>
    <row r="49" spans="1:3" ht="13.5" hidden="1" thickTop="1" x14ac:dyDescent="0.2">
      <c r="C49" s="68"/>
    </row>
    <row r="50" spans="1:3" hidden="1" x14ac:dyDescent="0.2">
      <c r="A50" s="16" t="s">
        <v>139</v>
      </c>
      <c r="C50" s="67">
        <f>SUM(E39:F39)</f>
        <v>26731</v>
      </c>
    </row>
    <row r="51" spans="1:3" hidden="1" x14ac:dyDescent="0.2">
      <c r="A51" s="68"/>
      <c r="B51" s="68" t="s">
        <v>141</v>
      </c>
      <c r="C51" s="67">
        <f>C52-C50</f>
        <v>0</v>
      </c>
    </row>
    <row r="52" spans="1:3" ht="13.5" hidden="1" thickBot="1" x14ac:dyDescent="0.25">
      <c r="A52" s="16" t="s">
        <v>125</v>
      </c>
      <c r="C52" s="69">
        <v>26731</v>
      </c>
    </row>
    <row r="53" spans="1:3" ht="13.5" hidden="1" thickTop="1" x14ac:dyDescent="0.2">
      <c r="C53" s="68"/>
    </row>
    <row r="54" spans="1:3" hidden="1" x14ac:dyDescent="0.2">
      <c r="A54" s="16" t="s">
        <v>140</v>
      </c>
      <c r="C54" s="67">
        <f>G39</f>
        <v>20833</v>
      </c>
    </row>
    <row r="55" spans="1:3" hidden="1" x14ac:dyDescent="0.2">
      <c r="A55" s="68"/>
      <c r="B55" s="68" t="s">
        <v>141</v>
      </c>
      <c r="C55" s="67">
        <f>C56-C54</f>
        <v>0</v>
      </c>
    </row>
    <row r="56" spans="1:3" ht="13.5" hidden="1" thickBot="1" x14ac:dyDescent="0.25">
      <c r="A56" s="16" t="s">
        <v>125</v>
      </c>
      <c r="C56" s="69">
        <v>20833</v>
      </c>
    </row>
    <row r="57" spans="1:3" ht="13.5" hidden="1" thickTop="1" x14ac:dyDescent="0.2"/>
  </sheetData>
  <sheetProtection selectLockedCells="1"/>
  <mergeCells count="6">
    <mergeCell ref="B2:D2"/>
    <mergeCell ref="B1:D1"/>
    <mergeCell ref="E2:F2"/>
    <mergeCell ref="E3:F3"/>
    <mergeCell ref="E1:F1"/>
    <mergeCell ref="B3:C3"/>
  </mergeCells>
  <printOptions horizontalCentered="1"/>
  <pageMargins left="0.5" right="0.5" top="1.5" bottom="0.5" header="1" footer="0.3"/>
  <pageSetup orientation="portrait" r:id="rId1"/>
  <headerFooter>
    <oddHeader>&amp;C&amp;"Helv,Bold"BONNER COUNTY RESULTS
GENERAL ELECTION     NOVEMBER 3, 2020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49"/>
  <sheetViews>
    <sheetView zoomScale="120" zoomScaleNormal="120" zoomScaleSheetLayoutView="100" workbookViewId="0">
      <pane ySplit="6" topLeftCell="A17" activePane="bottomLeft" state="frozen"/>
      <selection activeCell="E56" sqref="E56"/>
      <selection pane="bottomLeft" activeCell="E56" sqref="E56"/>
    </sheetView>
  </sheetViews>
  <sheetFormatPr defaultColWidth="9.140625" defaultRowHeight="12.75" x14ac:dyDescent="0.2"/>
  <cols>
    <col min="1" max="1" width="19.5703125" style="16" bestFit="1" customWidth="1"/>
    <col min="2" max="4" width="8.7109375" style="10" customWidth="1"/>
    <col min="5" max="5" width="10.42578125" style="10" customWidth="1"/>
    <col min="6" max="6" width="9.28515625" style="10" bestFit="1" customWidth="1"/>
    <col min="7" max="7" width="8.42578125" style="10" customWidth="1"/>
    <col min="8" max="8" width="9.7109375" style="10" bestFit="1" customWidth="1"/>
    <col min="9" max="9" width="10.7109375" style="10" bestFit="1" customWidth="1"/>
    <col min="10" max="10" width="10.42578125" style="10" bestFit="1" customWidth="1"/>
    <col min="11" max="11" width="9.7109375" style="10" bestFit="1" customWidth="1"/>
    <col min="12" max="12" width="13.28515625" style="10" bestFit="1" customWidth="1"/>
    <col min="13" max="13" width="10" style="10" bestFit="1" customWidth="1"/>
    <col min="14" max="16384" width="9.140625" style="10"/>
  </cols>
  <sheetData>
    <row r="1" spans="1:4" x14ac:dyDescent="0.2">
      <c r="A1" s="18"/>
      <c r="B1" s="116"/>
      <c r="C1" s="118"/>
    </row>
    <row r="2" spans="1:4" s="20" customFormat="1" x14ac:dyDescent="0.2">
      <c r="A2" s="19"/>
      <c r="B2" s="128" t="s">
        <v>142</v>
      </c>
      <c r="C2" s="132"/>
    </row>
    <row r="3" spans="1:4" s="20" customFormat="1" x14ac:dyDescent="0.2">
      <c r="A3" s="19"/>
      <c r="B3" s="136" t="s">
        <v>143</v>
      </c>
      <c r="C3" s="137"/>
    </row>
    <row r="4" spans="1:4" x14ac:dyDescent="0.2">
      <c r="A4" s="27"/>
      <c r="B4" s="1"/>
      <c r="C4" s="9"/>
    </row>
    <row r="5" spans="1:4" s="11" customFormat="1" ht="96.75" customHeight="1" thickBot="1" x14ac:dyDescent="0.25">
      <c r="A5" s="23" t="s">
        <v>6</v>
      </c>
      <c r="B5" s="4" t="s">
        <v>43</v>
      </c>
      <c r="C5" s="4" t="s">
        <v>44</v>
      </c>
    </row>
    <row r="6" spans="1:4" s="15" customFormat="1" ht="13.5" thickBot="1" x14ac:dyDescent="0.25">
      <c r="A6" s="12"/>
      <c r="B6" s="13"/>
      <c r="C6" s="13"/>
    </row>
    <row r="7" spans="1:4" s="15" customFormat="1" x14ac:dyDescent="0.2">
      <c r="A7" s="59" t="s">
        <v>55</v>
      </c>
      <c r="B7" s="87">
        <v>871</v>
      </c>
      <c r="C7" s="88">
        <v>139</v>
      </c>
    </row>
    <row r="8" spans="1:4" s="15" customFormat="1" x14ac:dyDescent="0.2">
      <c r="A8" s="59" t="s">
        <v>56</v>
      </c>
      <c r="B8" s="92">
        <v>636</v>
      </c>
      <c r="C8" s="89">
        <v>140</v>
      </c>
    </row>
    <row r="9" spans="1:4" s="15" customFormat="1" x14ac:dyDescent="0.2">
      <c r="A9" s="59" t="s">
        <v>57</v>
      </c>
      <c r="B9" s="92">
        <v>896</v>
      </c>
      <c r="C9" s="89">
        <v>166</v>
      </c>
    </row>
    <row r="10" spans="1:4" s="15" customFormat="1" x14ac:dyDescent="0.2">
      <c r="A10" s="59" t="s">
        <v>85</v>
      </c>
      <c r="B10" s="92">
        <v>620</v>
      </c>
      <c r="C10" s="89">
        <v>127</v>
      </c>
    </row>
    <row r="11" spans="1:4" s="15" customFormat="1" x14ac:dyDescent="0.2">
      <c r="A11" s="59" t="s">
        <v>58</v>
      </c>
      <c r="B11" s="92">
        <v>441</v>
      </c>
      <c r="C11" s="89">
        <v>84</v>
      </c>
    </row>
    <row r="12" spans="1:4" s="15" customFormat="1" x14ac:dyDescent="0.2">
      <c r="A12" s="59" t="s">
        <v>59</v>
      </c>
      <c r="B12" s="92">
        <v>542</v>
      </c>
      <c r="C12" s="89">
        <v>125</v>
      </c>
    </row>
    <row r="13" spans="1:4" s="15" customFormat="1" x14ac:dyDescent="0.2">
      <c r="A13" s="59" t="s">
        <v>60</v>
      </c>
      <c r="B13" s="92">
        <v>375</v>
      </c>
      <c r="C13" s="89">
        <v>84</v>
      </c>
    </row>
    <row r="14" spans="1:4" s="15" customFormat="1" x14ac:dyDescent="0.2">
      <c r="A14" s="59" t="s">
        <v>61</v>
      </c>
      <c r="B14" s="92">
        <v>341</v>
      </c>
      <c r="C14" s="89">
        <v>81</v>
      </c>
      <c r="D14" s="10"/>
    </row>
    <row r="15" spans="1:4" s="15" customFormat="1" x14ac:dyDescent="0.2">
      <c r="A15" s="59" t="s">
        <v>62</v>
      </c>
      <c r="B15" s="92">
        <v>604</v>
      </c>
      <c r="C15" s="89">
        <v>149</v>
      </c>
      <c r="D15" s="10"/>
    </row>
    <row r="16" spans="1:4" s="15" customFormat="1" x14ac:dyDescent="0.2">
      <c r="A16" s="59" t="s">
        <v>63</v>
      </c>
      <c r="B16" s="92">
        <v>436</v>
      </c>
      <c r="C16" s="89">
        <v>68</v>
      </c>
      <c r="D16" s="10"/>
    </row>
    <row r="17" spans="1:4" s="15" customFormat="1" x14ac:dyDescent="0.2">
      <c r="A17" s="59" t="s">
        <v>64</v>
      </c>
      <c r="B17" s="92">
        <v>620</v>
      </c>
      <c r="C17" s="89">
        <v>126</v>
      </c>
      <c r="D17" s="10"/>
    </row>
    <row r="18" spans="1:4" s="15" customFormat="1" x14ac:dyDescent="0.2">
      <c r="A18" s="59" t="s">
        <v>65</v>
      </c>
      <c r="B18" s="92">
        <v>1090</v>
      </c>
      <c r="C18" s="89">
        <v>223</v>
      </c>
      <c r="D18" s="10"/>
    </row>
    <row r="19" spans="1:4" s="15" customFormat="1" x14ac:dyDescent="0.2">
      <c r="A19" s="59" t="s">
        <v>66</v>
      </c>
      <c r="B19" s="92">
        <v>409</v>
      </c>
      <c r="C19" s="89">
        <v>87</v>
      </c>
      <c r="D19" s="10"/>
    </row>
    <row r="20" spans="1:4" s="15" customFormat="1" x14ac:dyDescent="0.2">
      <c r="A20" s="59" t="s">
        <v>67</v>
      </c>
      <c r="B20" s="92">
        <v>691</v>
      </c>
      <c r="C20" s="89">
        <v>162</v>
      </c>
      <c r="D20" s="10"/>
    </row>
    <row r="21" spans="1:4" s="15" customFormat="1" x14ac:dyDescent="0.2">
      <c r="A21" s="59" t="s">
        <v>68</v>
      </c>
      <c r="B21" s="92">
        <v>533</v>
      </c>
      <c r="C21" s="89">
        <v>108</v>
      </c>
      <c r="D21" s="10"/>
    </row>
    <row r="22" spans="1:4" s="15" customFormat="1" x14ac:dyDescent="0.2">
      <c r="A22" s="59" t="s">
        <v>69</v>
      </c>
      <c r="B22" s="92">
        <v>725</v>
      </c>
      <c r="C22" s="89">
        <v>152</v>
      </c>
      <c r="D22" s="10"/>
    </row>
    <row r="23" spans="1:4" s="15" customFormat="1" x14ac:dyDescent="0.2">
      <c r="A23" s="59" t="s">
        <v>70</v>
      </c>
      <c r="B23" s="92">
        <v>208</v>
      </c>
      <c r="C23" s="89">
        <v>39</v>
      </c>
      <c r="D23" s="10"/>
    </row>
    <row r="24" spans="1:4" s="15" customFormat="1" x14ac:dyDescent="0.2">
      <c r="A24" s="59" t="s">
        <v>71</v>
      </c>
      <c r="B24" s="92">
        <v>867</v>
      </c>
      <c r="C24" s="89">
        <v>164</v>
      </c>
      <c r="D24" s="10"/>
    </row>
    <row r="25" spans="1:4" s="15" customFormat="1" x14ac:dyDescent="0.2">
      <c r="A25" s="59" t="s">
        <v>72</v>
      </c>
      <c r="B25" s="92">
        <v>301</v>
      </c>
      <c r="C25" s="89">
        <v>59</v>
      </c>
      <c r="D25" s="10"/>
    </row>
    <row r="26" spans="1:4" s="15" customFormat="1" x14ac:dyDescent="0.2">
      <c r="A26" s="59" t="s">
        <v>73</v>
      </c>
      <c r="B26" s="92">
        <v>155</v>
      </c>
      <c r="C26" s="89">
        <v>32</v>
      </c>
      <c r="D26" s="10"/>
    </row>
    <row r="27" spans="1:4" s="15" customFormat="1" x14ac:dyDescent="0.2">
      <c r="A27" s="59" t="s">
        <v>74</v>
      </c>
      <c r="B27" s="92">
        <v>292</v>
      </c>
      <c r="C27" s="89">
        <v>30</v>
      </c>
      <c r="D27" s="10"/>
    </row>
    <row r="28" spans="1:4" s="15" customFormat="1" x14ac:dyDescent="0.2">
      <c r="A28" s="59" t="s">
        <v>75</v>
      </c>
      <c r="B28" s="92">
        <v>641</v>
      </c>
      <c r="C28" s="89">
        <v>146</v>
      </c>
      <c r="D28" s="10"/>
    </row>
    <row r="29" spans="1:4" s="15" customFormat="1" x14ac:dyDescent="0.2">
      <c r="A29" s="59" t="s">
        <v>76</v>
      </c>
      <c r="B29" s="92">
        <v>899</v>
      </c>
      <c r="C29" s="89">
        <v>178</v>
      </c>
      <c r="D29" s="10"/>
    </row>
    <row r="30" spans="1:4" s="15" customFormat="1" x14ac:dyDescent="0.2">
      <c r="A30" s="59" t="s">
        <v>77</v>
      </c>
      <c r="B30" s="92">
        <v>164</v>
      </c>
      <c r="C30" s="89">
        <v>24</v>
      </c>
      <c r="D30" s="10"/>
    </row>
    <row r="31" spans="1:4" s="15" customFormat="1" x14ac:dyDescent="0.2">
      <c r="A31" s="59" t="s">
        <v>84</v>
      </c>
      <c r="B31" s="92">
        <v>980</v>
      </c>
      <c r="C31" s="89">
        <v>171</v>
      </c>
      <c r="D31" s="10"/>
    </row>
    <row r="32" spans="1:4" s="15" customFormat="1" x14ac:dyDescent="0.2">
      <c r="A32" s="59" t="s">
        <v>83</v>
      </c>
      <c r="B32" s="102">
        <v>723</v>
      </c>
      <c r="C32" s="89">
        <v>150</v>
      </c>
      <c r="D32" s="10"/>
    </row>
    <row r="33" spans="1:4" s="15" customFormat="1" x14ac:dyDescent="0.2">
      <c r="A33" s="59" t="s">
        <v>82</v>
      </c>
      <c r="B33" s="92">
        <v>521</v>
      </c>
      <c r="C33" s="89">
        <v>131</v>
      </c>
      <c r="D33" s="10"/>
    </row>
    <row r="34" spans="1:4" s="15" customFormat="1" x14ac:dyDescent="0.2">
      <c r="A34" s="59" t="s">
        <v>81</v>
      </c>
      <c r="B34" s="92">
        <v>811</v>
      </c>
      <c r="C34" s="89">
        <v>147</v>
      </c>
      <c r="D34" s="10"/>
    </row>
    <row r="35" spans="1:4" s="15" customFormat="1" x14ac:dyDescent="0.2">
      <c r="A35" s="59" t="s">
        <v>80</v>
      </c>
      <c r="B35" s="92">
        <v>1048</v>
      </c>
      <c r="C35" s="89">
        <v>189</v>
      </c>
      <c r="D35" s="10"/>
    </row>
    <row r="36" spans="1:4" s="15" customFormat="1" x14ac:dyDescent="0.2">
      <c r="A36" s="59" t="s">
        <v>79</v>
      </c>
      <c r="B36" s="92">
        <v>688</v>
      </c>
      <c r="C36" s="89">
        <v>152</v>
      </c>
      <c r="D36" s="10"/>
    </row>
    <row r="37" spans="1:4" s="15" customFormat="1" x14ac:dyDescent="0.2">
      <c r="A37" s="59" t="s">
        <v>86</v>
      </c>
      <c r="B37" s="92">
        <v>369</v>
      </c>
      <c r="C37" s="89">
        <v>82</v>
      </c>
      <c r="D37" s="10"/>
    </row>
    <row r="38" spans="1:4" s="15" customFormat="1" x14ac:dyDescent="0.2">
      <c r="A38" s="59" t="s">
        <v>78</v>
      </c>
      <c r="B38" s="92">
        <v>221</v>
      </c>
      <c r="C38" s="89">
        <v>42</v>
      </c>
      <c r="D38" s="10"/>
    </row>
    <row r="39" spans="1:4" s="15" customFormat="1" x14ac:dyDescent="0.2">
      <c r="A39" s="111" t="s">
        <v>20</v>
      </c>
      <c r="B39" s="82">
        <f t="shared" ref="B39:C39" si="0">SUM(B7:B38)</f>
        <v>18718</v>
      </c>
      <c r="C39" s="82">
        <f t="shared" si="0"/>
        <v>3757</v>
      </c>
      <c r="D39" s="10"/>
    </row>
    <row r="40" spans="1:4" s="15" customFormat="1" x14ac:dyDescent="0.2">
      <c r="A40" s="16"/>
      <c r="B40" s="10"/>
      <c r="C40" s="10"/>
      <c r="D40" s="10"/>
    </row>
    <row r="41" spans="1:4" s="15" customFormat="1" hidden="1" x14ac:dyDescent="0.2">
      <c r="A41" s="16"/>
      <c r="B41" s="10"/>
      <c r="C41" s="10"/>
      <c r="D41" s="10"/>
    </row>
    <row r="42" spans="1:4" s="24" customFormat="1" hidden="1" x14ac:dyDescent="0.2">
      <c r="A42" s="16" t="s">
        <v>144</v>
      </c>
      <c r="B42" s="10"/>
      <c r="C42" s="10"/>
      <c r="D42" s="10"/>
    </row>
    <row r="43" spans="1:4" hidden="1" x14ac:dyDescent="0.2">
      <c r="B43" s="70" t="s">
        <v>43</v>
      </c>
      <c r="C43" s="15">
        <f>B39</f>
        <v>18718</v>
      </c>
    </row>
    <row r="44" spans="1:4" hidden="1" x14ac:dyDescent="0.2">
      <c r="B44" s="70" t="s">
        <v>44</v>
      </c>
      <c r="C44" s="15">
        <f>C39</f>
        <v>3757</v>
      </c>
    </row>
    <row r="45" spans="1:4" ht="13.5" hidden="1" thickBot="1" x14ac:dyDescent="0.25">
      <c r="C45" s="71">
        <f>SUM(C43:C44)</f>
        <v>22475</v>
      </c>
    </row>
    <row r="46" spans="1:4" ht="13.5" hidden="1" thickTop="1" x14ac:dyDescent="0.2">
      <c r="B46" s="10" t="s">
        <v>127</v>
      </c>
      <c r="C46" s="15">
        <f>C47-C45</f>
        <v>0</v>
      </c>
    </row>
    <row r="47" spans="1:4" ht="13.5" hidden="1" thickBot="1" x14ac:dyDescent="0.25">
      <c r="A47" s="16" t="s">
        <v>125</v>
      </c>
      <c r="C47" s="71">
        <v>22475</v>
      </c>
    </row>
    <row r="48" spans="1:4" ht="13.5" hidden="1" thickTop="1" x14ac:dyDescent="0.2"/>
    <row r="49" hidden="1" x14ac:dyDescent="0.2"/>
  </sheetData>
  <sheetProtection selectLockedCells="1"/>
  <mergeCells count="3">
    <mergeCell ref="B1:C1"/>
    <mergeCell ref="B2:C2"/>
    <mergeCell ref="B3:C3"/>
  </mergeCells>
  <printOptions horizontalCentered="1"/>
  <pageMargins left="0.5" right="0.5" top="1.5" bottom="0.5" header="1" footer="0.3"/>
  <pageSetup orientation="portrait" r:id="rId1"/>
  <headerFooter>
    <oddHeader>&amp;C&amp;"Helv,Bold"BONNER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Pres</vt:lpstr>
      <vt:lpstr>Pres WI 1</vt:lpstr>
      <vt:lpstr>Pres WI 2</vt:lpstr>
      <vt:lpstr>US Sen -US Rep</vt:lpstr>
      <vt:lpstr>Amend - Stats</vt:lpstr>
      <vt:lpstr>Leg 1</vt:lpstr>
      <vt:lpstr>Leg 7</vt:lpstr>
      <vt:lpstr>Co</vt:lpstr>
      <vt:lpstr>Judge</vt:lpstr>
      <vt:lpstr>Water Bond</vt:lpstr>
      <vt:lpstr>'Amend - Stats'!Print_Titles</vt:lpstr>
      <vt:lpstr>Co!Print_Titles</vt:lpstr>
      <vt:lpstr>Judge!Print_Titles</vt:lpstr>
      <vt:lpstr>'Leg 1'!Print_Titles</vt:lpstr>
      <vt:lpstr>'Leg 7'!Print_Titles</vt:lpstr>
      <vt:lpstr>Pres!Print_Titles</vt:lpstr>
      <vt:lpstr>'Pres WI 1'!Print_Titles</vt:lpstr>
      <vt:lpstr>'Pres WI 2'!Print_Titles</vt:lpstr>
      <vt:lpstr>'US Sen -US Rep'!Print_Titles</vt:lpstr>
      <vt:lpstr>'Water Bond'!Print_Titles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Rosedale</dc:creator>
  <cp:lastModifiedBy>Dorothy Canary</cp:lastModifiedBy>
  <cp:lastPrinted>2020-11-13T16:33:18Z</cp:lastPrinted>
  <dcterms:created xsi:type="dcterms:W3CDTF">1998-04-10T16:02:13Z</dcterms:created>
  <dcterms:modified xsi:type="dcterms:W3CDTF">2020-11-20T15:32:43Z</dcterms:modified>
</cp:coreProperties>
</file>