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0ABAA871-3BD3-4487-B07C-B1C08AD6579E}" xr6:coauthVersionLast="45" xr6:coauthVersionMax="45" xr10:uidLastSave="{00000000-0000-0000-0000-000000000000}"/>
  <bookViews>
    <workbookView xWindow="2640" yWindow="2640" windowWidth="21600" windowHeight="11385" tabRatio="599" firstSheet="2" activeTab="4" xr2:uid="{00000000-000D-0000-FFFF-FFFF00000000}"/>
  </bookViews>
  <sheets>
    <sheet name="Pres" sheetId="31" r:id="rId1"/>
    <sheet name="Pres WI 1" sheetId="32" r:id="rId2"/>
    <sheet name="Pres WI 2" sheetId="33" r:id="rId3"/>
    <sheet name="US Sen - Amend" sheetId="1" r:id="rId4"/>
    <sheet name="Stats" sheetId="27" r:id="rId5"/>
    <sheet name="Leg 8" sheetId="30" r:id="rId6"/>
    <sheet name="Co - Mag" sheetId="24" r:id="rId7"/>
  </sheets>
  <definedNames>
    <definedName name="_xlnm.Print_Titles" localSheetId="6">'Co - Mag'!$A:$A,'Co - Mag'!$1:$6</definedName>
    <definedName name="_xlnm.Print_Titles" localSheetId="4">Stats!$A:$A,Stats!$1:$6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7" l="1"/>
  <c r="F15" i="27" l="1"/>
  <c r="H17" i="1" l="1"/>
  <c r="D17" i="1"/>
  <c r="J17" i="1" l="1"/>
  <c r="K17" i="1"/>
  <c r="G17" i="24" l="1"/>
  <c r="F17" i="24"/>
  <c r="E17" i="24" l="1"/>
  <c r="D17" i="24"/>
  <c r="C17" i="24"/>
  <c r="F17" i="30"/>
  <c r="E17" i="30"/>
  <c r="D17" i="30"/>
  <c r="C17" i="30"/>
  <c r="F17" i="33"/>
  <c r="E17" i="33"/>
  <c r="D17" i="33"/>
  <c r="C17" i="33"/>
  <c r="B17" i="33"/>
  <c r="I17" i="32"/>
  <c r="H17" i="32"/>
  <c r="M17" i="32" l="1"/>
  <c r="L17" i="32"/>
  <c r="K17" i="32"/>
  <c r="J17" i="32"/>
  <c r="G17" i="32"/>
  <c r="F17" i="32"/>
  <c r="E17" i="32"/>
  <c r="D17" i="32"/>
  <c r="C17" i="32"/>
  <c r="B17" i="32"/>
  <c r="H17" i="31"/>
  <c r="G17" i="31"/>
  <c r="F17" i="31"/>
  <c r="E17" i="31"/>
  <c r="D17" i="31"/>
  <c r="C17" i="31"/>
  <c r="B17" i="31"/>
  <c r="D16" i="27" l="1"/>
  <c r="D14" i="27"/>
  <c r="D13" i="27"/>
  <c r="D12" i="27"/>
  <c r="D11" i="27"/>
  <c r="D10" i="27"/>
  <c r="D9" i="27"/>
  <c r="D8" i="27"/>
  <c r="D7" i="27"/>
  <c r="B17" i="27" l="1"/>
  <c r="C17" i="27"/>
  <c r="C17" i="1"/>
  <c r="E17" i="1"/>
  <c r="F17" i="1"/>
  <c r="G17" i="1"/>
  <c r="I17" i="1"/>
  <c r="F7" i="27" l="1"/>
  <c r="F8" i="27"/>
  <c r="F9" i="27"/>
  <c r="F10" i="27"/>
  <c r="F11" i="27"/>
  <c r="F12" i="27"/>
  <c r="F13" i="27"/>
  <c r="F14" i="27"/>
  <c r="F16" i="27"/>
  <c r="E17" i="27"/>
  <c r="D17" i="27" l="1"/>
  <c r="F17" i="27" s="1"/>
  <c r="B17" i="24" l="1"/>
  <c r="B17" i="1" l="1"/>
  <c r="B17" i="30" l="1"/>
</calcChain>
</file>

<file path=xl/sharedStrings.xml><?xml version="1.0" encoding="utf-8"?>
<sst xmlns="http://schemas.openxmlformats.org/spreadsheetml/2006/main" count="193" uniqueCount="92">
  <si>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</si>
  <si>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</si>
  <si>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</si>
  <si>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</si>
  <si>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</si>
  <si>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</si>
  <si>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</si>
  <si>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</si>
  <si>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</si>
  <si>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</si>
  <si>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</si>
  <si>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</si>
  <si>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</si>
  <si>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</si>
  <si>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</si>
  <si>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</si>
  <si>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</si>
  <si>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</si>
  <si>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</si>
  <si>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</si>
  <si>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</si>
  <si>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</si>
  <si>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</si>
  <si>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</si>
  <si>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</si>
  <si>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</si>
  <si>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Richard W. Snyder</t>
  </si>
  <si>
    <t>LEGISLATIVE DIST 8</t>
  </si>
  <si>
    <t>DISTRICT 2</t>
  </si>
  <si>
    <t>Mike Simpson</t>
  </si>
  <si>
    <t>Steve Penner</t>
  </si>
  <si>
    <t>P. Bruce Withers</t>
  </si>
  <si>
    <t>Kirsten Faith Richardson</t>
  </si>
  <si>
    <t>Terry Gestrin</t>
  </si>
  <si>
    <t>Dorothy Moon</t>
  </si>
  <si>
    <t>001 - Salmon</t>
  </si>
  <si>
    <t>002 - Depot</t>
  </si>
  <si>
    <t>003 - Brooklyn</t>
  </si>
  <si>
    <t>004 - North Fork</t>
  </si>
  <si>
    <t>005 - Mineral Hill</t>
  </si>
  <si>
    <t>006 - Iron Creek</t>
  </si>
  <si>
    <t>007 - Pahsimeroi</t>
  </si>
  <si>
    <t>008 - Lemhi</t>
  </si>
  <si>
    <t>009 - Junction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</si>
  <si>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</si>
  <si>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</si>
  <si>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</si>
  <si>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</si>
  <si>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</si>
  <si>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</si>
  <si>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</si>
  <si>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</si>
  <si>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</si>
  <si>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 xml:space="preserve">MAGISTRATE </t>
  </si>
  <si>
    <t>JUDGE RETENTION</t>
  </si>
  <si>
    <t>HJR 4</t>
  </si>
  <si>
    <t>Natalie M. Fleming</t>
  </si>
  <si>
    <t>Paulette Jordan</t>
  </si>
  <si>
    <t>Jim Risch</t>
  </si>
  <si>
    <t>Idaho Sierra Law</t>
  </si>
  <si>
    <t>Pro-Life</t>
  </si>
  <si>
    <t>C. Aaron Swisher</t>
  </si>
  <si>
    <t>Bill Sifford</t>
  </si>
  <si>
    <t>Steven Thayn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</si>
  <si>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</si>
  <si>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</si>
  <si>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</si>
  <si>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</si>
  <si>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</si>
  <si>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</si>
  <si>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Brian Carroll</t>
  </si>
  <si>
    <t>Todd Cella</t>
  </si>
  <si>
    <t>Chris Franklin</t>
  </si>
  <si>
    <t>Howie Hawkins</t>
  </si>
  <si>
    <t>Timothy A Helgerson</t>
  </si>
  <si>
    <t>Shawn Howard</t>
  </si>
  <si>
    <t>Gloria E La Riva</t>
  </si>
  <si>
    <t>Albert L Raley</t>
  </si>
  <si>
    <t>Deborah A Rouse</t>
  </si>
  <si>
    <t>Jade Simmons</t>
  </si>
  <si>
    <t>Silvia Stagg</t>
  </si>
  <si>
    <t>Marcus E Sykes</t>
  </si>
  <si>
    <t xml:space="preserve">Kasey J Wells </t>
  </si>
  <si>
    <t>Leah Madsen</t>
  </si>
  <si>
    <t>DIST 1</t>
  </si>
  <si>
    <t xml:space="preserve">Andrew R. </t>
  </si>
  <si>
    <t>Woolf</t>
  </si>
  <si>
    <t>Absentee</t>
  </si>
  <si>
    <t>Joseph R. Biden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</si>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</sst>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3" fillId="2" borderId="27" xfId="0" applyNumberFormat="1" applyFont="1" applyFill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3" fontId="4" fillId="0" borderId="20" xfId="0" applyNumberFormat="1" applyFont="1" applyBorder="1" applyAlignment="1" applyProtection="1">
      <alignment horizontal="center"/>
    </xf>
    <xf numFmtId="49" fontId="2" fillId="0" borderId="23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49" fontId="2" fillId="0" borderId="29" xfId="0" applyNumberFormat="1" applyFont="1" applyBorder="1" applyAlignment="1" applyProtection="1">
      <alignment horizontal="left"/>
    </xf>
    <xf numFmtId="49" fontId="2" fillId="0" borderId="22" xfId="0" applyNumberFormat="1" applyFont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0" fontId="0" fillId="0" borderId="0" xfId="0" applyProtection="1"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49" fontId="2" fillId="0" borderId="31" xfId="0" applyNumberFormat="1" applyFont="1" applyBorder="1" applyAlignment="1" applyProtection="1">
      <alignment horizontal="left"/>
    </xf>
    <xf numFmtId="49" fontId="2" fillId="0" borderId="32" xfId="0" applyNumberFormat="1" applyFont="1" applyBorder="1" applyAlignment="1" applyProtection="1">
      <alignment horizontal="left"/>
    </xf>
    <xf numFmtId="3" fontId="2" fillId="0" borderId="12" xfId="0" applyNumberFormat="1" applyFont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1" fontId="2" fillId="0" borderId="34" xfId="0" applyNumberFormat="1" applyFont="1" applyBorder="1" applyAlignment="1" applyProtection="1">
      <alignment horizontal="center"/>
      <protection locked="0"/>
    </xf>
    <xf numFmtId="1" fontId="2" fillId="0" borderId="13" xfId="0" applyNumberFormat="1" applyFont="1" applyBorder="1" applyAlignment="1" applyProtection="1">
      <alignment horizontal="center"/>
      <protection locked="0"/>
    </xf>
    <xf numFmtId="1" fontId="2" fillId="0" borderId="35" xfId="0" applyNumberFormat="1" applyFont="1" applyBorder="1" applyAlignment="1" applyProtection="1">
      <alignment horizontal="center"/>
      <protection locked="0"/>
    </xf>
    <xf numFmtId="1" fontId="2" fillId="0" borderId="28" xfId="0" applyNumberFormat="1" applyFont="1" applyBorder="1" applyAlignment="1" applyProtection="1">
      <alignment horizontal="center"/>
      <protection locked="0"/>
    </xf>
    <xf numFmtId="1" fontId="2" fillId="0" borderId="30" xfId="0" applyNumberFormat="1" applyFont="1" applyBorder="1" applyAlignment="1" applyProtection="1">
      <alignment horizontal="center"/>
      <protection locked="0"/>
    </xf>
    <xf numFmtId="1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49" fontId="2" fillId="0" borderId="12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left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49" fontId="2" fillId="0" borderId="39" xfId="0" applyNumberFormat="1" applyFont="1" applyBorder="1" applyAlignment="1" applyProtection="1">
      <alignment horizontal="left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1" fontId="2" fillId="0" borderId="41" xfId="0" applyNumberFormat="1" applyFont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3" fillId="2" borderId="27" xfId="0" applyNumberFormat="1" applyFont="1" applyFill="1" applyBorder="1" applyAlignment="1" applyProtection="1">
      <alignment horizontal="center"/>
    </xf>
    <xf numFmtId="3" fontId="3" fillId="2" borderId="10" xfId="0" applyNumberFormat="1" applyFont="1" applyFill="1" applyBorder="1" applyAlignment="1" applyProtection="1">
      <alignment horizontal="center"/>
    </xf>
    <xf numFmtId="3" fontId="3" fillId="2" borderId="33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zoomScaleNormal="100" workbookViewId="0">
      <selection activeCell="I16" sqref="I16"/>
    </sheetView>
  </sheetViews>
  <sheetFormatPr defaultRowHeight="12.75" x14ac:dyDescent="0.2"/>
  <cols>
    <col min="1" max="1" width="13" bestFit="1" customWidth="1"/>
    <col min="2" max="15" width="8.7109375" customWidth="1"/>
  </cols>
  <sheetData>
    <row r="1" spans="1:8" x14ac:dyDescent="0.2">
      <c r="A1" s="21"/>
      <c r="B1" s="97"/>
      <c r="C1" s="98"/>
      <c r="D1" s="98"/>
      <c r="E1" s="98"/>
      <c r="F1" s="98"/>
      <c r="G1" s="98"/>
      <c r="H1" s="99"/>
    </row>
    <row r="2" spans="1:8" x14ac:dyDescent="0.2">
      <c r="A2" s="22"/>
      <c r="B2" s="100" t="s">
        <v>16</v>
      </c>
      <c r="C2" s="101"/>
      <c r="D2" s="101"/>
      <c r="E2" s="101"/>
      <c r="F2" s="101"/>
      <c r="G2" s="101"/>
      <c r="H2" s="102"/>
    </row>
    <row r="3" spans="1:8" x14ac:dyDescent="0.2">
      <c r="A3" s="24"/>
      <c r="B3" s="100" t="s">
        <v>44</v>
      </c>
      <c r="C3" s="101"/>
      <c r="D3" s="101"/>
      <c r="E3" s="101"/>
      <c r="F3" s="101"/>
      <c r="G3" s="101"/>
      <c r="H3" s="102"/>
    </row>
    <row r="4" spans="1:8" x14ac:dyDescent="0.2">
      <c r="A4" s="25"/>
      <c r="B4" s="85" t="s">
        <v>1</v>
      </c>
      <c r="C4" s="85" t="s">
        <v>22</v>
      </c>
      <c r="D4" s="85" t="s">
        <v>45</v>
      </c>
      <c r="E4" s="85" t="s">
        <v>46</v>
      </c>
      <c r="F4" s="85" t="s">
        <v>45</v>
      </c>
      <c r="G4" s="85" t="s">
        <v>2</v>
      </c>
      <c r="H4" s="85" t="s">
        <v>45</v>
      </c>
    </row>
    <row r="5" spans="1:8" ht="64.5" customHeight="1" thickBot="1" x14ac:dyDescent="0.25">
      <c r="A5" s="26" t="s">
        <v>6</v>
      </c>
      <c r="B5" s="86" t="s">
        <v>88</v>
      </c>
      <c r="C5" s="86" t="s">
        <v>64</v>
      </c>
      <c r="D5" s="86" t="s">
        <v>65</v>
      </c>
      <c r="E5" s="86" t="s">
        <v>66</v>
      </c>
      <c r="F5" s="86" t="s">
        <v>67</v>
      </c>
      <c r="G5" s="86" t="s">
        <v>47</v>
      </c>
      <c r="H5" s="86" t="s">
        <v>68</v>
      </c>
    </row>
    <row r="6" spans="1:8" ht="13.5" thickBot="1" x14ac:dyDescent="0.25">
      <c r="A6" s="11"/>
      <c r="B6" s="31"/>
      <c r="C6" s="31"/>
      <c r="D6" s="31"/>
      <c r="E6" s="31"/>
      <c r="F6" s="31"/>
      <c r="G6" s="31"/>
      <c r="H6" s="55"/>
    </row>
    <row r="7" spans="1:8" x14ac:dyDescent="0.2">
      <c r="A7" s="49" t="s">
        <v>35</v>
      </c>
      <c r="B7" s="81">
        <v>41</v>
      </c>
      <c r="C7" s="81">
        <v>2</v>
      </c>
      <c r="D7" s="81">
        <v>1</v>
      </c>
      <c r="E7" s="81">
        <v>10</v>
      </c>
      <c r="F7" s="81">
        <v>1</v>
      </c>
      <c r="G7" s="81">
        <v>348</v>
      </c>
      <c r="H7" s="81">
        <v>2</v>
      </c>
    </row>
    <row r="8" spans="1:8" x14ac:dyDescent="0.2">
      <c r="A8" s="49" t="s">
        <v>36</v>
      </c>
      <c r="B8" s="82">
        <v>27</v>
      </c>
      <c r="C8" s="82">
        <v>0</v>
      </c>
      <c r="D8" s="82">
        <v>1</v>
      </c>
      <c r="E8" s="82">
        <v>4</v>
      </c>
      <c r="F8" s="82">
        <v>2</v>
      </c>
      <c r="G8" s="82">
        <v>301</v>
      </c>
      <c r="H8" s="82">
        <v>0</v>
      </c>
    </row>
    <row r="9" spans="1:8" x14ac:dyDescent="0.2">
      <c r="A9" s="49" t="s">
        <v>37</v>
      </c>
      <c r="B9" s="82">
        <v>58</v>
      </c>
      <c r="C9" s="82">
        <v>0</v>
      </c>
      <c r="D9" s="82">
        <v>1</v>
      </c>
      <c r="E9" s="82">
        <v>16</v>
      </c>
      <c r="F9" s="82">
        <v>1</v>
      </c>
      <c r="G9" s="82">
        <v>392</v>
      </c>
      <c r="H9" s="82">
        <v>1</v>
      </c>
    </row>
    <row r="10" spans="1:8" x14ac:dyDescent="0.2">
      <c r="A10" s="49" t="s">
        <v>38</v>
      </c>
      <c r="B10" s="82">
        <v>18</v>
      </c>
      <c r="C10" s="82">
        <v>0</v>
      </c>
      <c r="D10" s="82">
        <v>0</v>
      </c>
      <c r="E10" s="82">
        <v>0</v>
      </c>
      <c r="F10" s="82">
        <v>0</v>
      </c>
      <c r="G10" s="82">
        <v>112</v>
      </c>
      <c r="H10" s="82">
        <v>0</v>
      </c>
    </row>
    <row r="11" spans="1:8" x14ac:dyDescent="0.2">
      <c r="A11" s="50" t="s">
        <v>39</v>
      </c>
      <c r="B11" s="82">
        <v>9</v>
      </c>
      <c r="C11" s="82">
        <v>1</v>
      </c>
      <c r="D11" s="82">
        <v>0</v>
      </c>
      <c r="E11" s="82">
        <v>1</v>
      </c>
      <c r="F11" s="82">
        <v>1</v>
      </c>
      <c r="G11" s="82">
        <v>39</v>
      </c>
      <c r="H11" s="82">
        <v>0</v>
      </c>
    </row>
    <row r="12" spans="1:8" x14ac:dyDescent="0.2">
      <c r="A12" s="51" t="s">
        <v>40</v>
      </c>
      <c r="B12" s="82">
        <v>4</v>
      </c>
      <c r="C12" s="82">
        <v>0</v>
      </c>
      <c r="D12" s="82">
        <v>0</v>
      </c>
      <c r="E12" s="82">
        <v>0</v>
      </c>
      <c r="F12" s="82">
        <v>0</v>
      </c>
      <c r="G12" s="82">
        <v>80</v>
      </c>
      <c r="H12" s="82">
        <v>0</v>
      </c>
    </row>
    <row r="13" spans="1:8" x14ac:dyDescent="0.2">
      <c r="A13" s="51" t="s">
        <v>41</v>
      </c>
      <c r="B13" s="82">
        <v>4</v>
      </c>
      <c r="C13" s="82">
        <v>0</v>
      </c>
      <c r="D13" s="82">
        <v>0</v>
      </c>
      <c r="E13" s="82">
        <v>2</v>
      </c>
      <c r="F13" s="82">
        <v>0</v>
      </c>
      <c r="G13" s="82">
        <v>66</v>
      </c>
      <c r="H13" s="82">
        <v>0</v>
      </c>
    </row>
    <row r="14" spans="1:8" x14ac:dyDescent="0.2">
      <c r="A14" s="52" t="s">
        <v>42</v>
      </c>
      <c r="B14" s="82">
        <v>9</v>
      </c>
      <c r="C14" s="82">
        <v>0</v>
      </c>
      <c r="D14" s="82">
        <v>0</v>
      </c>
      <c r="E14" s="82">
        <v>1</v>
      </c>
      <c r="F14" s="82">
        <v>0</v>
      </c>
      <c r="G14" s="82">
        <v>113</v>
      </c>
      <c r="H14" s="82">
        <v>0</v>
      </c>
    </row>
    <row r="15" spans="1:8" x14ac:dyDescent="0.2">
      <c r="A15" s="50" t="s">
        <v>43</v>
      </c>
      <c r="B15" s="94">
        <v>4</v>
      </c>
      <c r="C15" s="94">
        <v>0</v>
      </c>
      <c r="D15" s="94">
        <v>0</v>
      </c>
      <c r="E15" s="94">
        <v>0</v>
      </c>
      <c r="F15" s="94">
        <v>0</v>
      </c>
      <c r="G15" s="94">
        <v>114</v>
      </c>
      <c r="H15" s="94">
        <v>0</v>
      </c>
    </row>
    <row r="16" spans="1:8" x14ac:dyDescent="0.2">
      <c r="A16" s="88" t="s">
        <v>87</v>
      </c>
      <c r="B16" s="84">
        <v>858</v>
      </c>
      <c r="C16" s="84">
        <v>4</v>
      </c>
      <c r="D16" s="84">
        <v>5</v>
      </c>
      <c r="E16" s="84">
        <v>44</v>
      </c>
      <c r="F16" s="84">
        <v>6</v>
      </c>
      <c r="G16" s="84">
        <v>2027</v>
      </c>
      <c r="H16" s="84">
        <v>7</v>
      </c>
    </row>
    <row r="17" spans="1:8" x14ac:dyDescent="0.2">
      <c r="A17" s="7" t="s">
        <v>19</v>
      </c>
      <c r="B17" s="16">
        <f t="shared" ref="B17:H17" si="0">SUM(B7:B16)</f>
        <v>1032</v>
      </c>
      <c r="C17" s="34">
        <f t="shared" si="0"/>
        <v>7</v>
      </c>
      <c r="D17" s="16">
        <f t="shared" si="0"/>
        <v>8</v>
      </c>
      <c r="E17" s="16">
        <f t="shared" si="0"/>
        <v>78</v>
      </c>
      <c r="F17" s="16">
        <f t="shared" si="0"/>
        <v>11</v>
      </c>
      <c r="G17" s="16">
        <f t="shared" si="0"/>
        <v>3592</v>
      </c>
      <c r="H17" s="16">
        <f t="shared" si="0"/>
        <v>10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zoomScaleNormal="100" workbookViewId="0">
      <pane ySplit="6" topLeftCell="A7" activePane="bottomLeft" state="frozen"/>
      <selection activeCell="G21" sqref="G21"/>
      <selection pane="bottomLeft" activeCell="G7" sqref="G7"/>
    </sheetView>
  </sheetViews>
  <sheetFormatPr defaultRowHeight="12.75" x14ac:dyDescent="0.2"/>
  <cols>
    <col min="1" max="1" width="13" bestFit="1" customWidth="1"/>
    <col min="2" max="16" width="7.7109375" customWidth="1"/>
  </cols>
  <sheetData>
    <row r="1" spans="1:13" x14ac:dyDescent="0.2">
      <c r="A1" s="21"/>
      <c r="B1" s="103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5"/>
    </row>
    <row r="2" spans="1:13" x14ac:dyDescent="0.2">
      <c r="A2" s="22"/>
      <c r="B2" s="100" t="s">
        <v>16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">
      <c r="A3" s="24"/>
      <c r="B3" s="106" t="s">
        <v>44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8"/>
    </row>
    <row r="4" spans="1:13" x14ac:dyDescent="0.2">
      <c r="A4" s="25"/>
      <c r="B4" s="109" t="s">
        <v>48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1"/>
    </row>
    <row r="5" spans="1:13" ht="90.75" customHeight="1" thickBot="1" x14ac:dyDescent="0.25">
      <c r="A5" s="26" t="s">
        <v>6</v>
      </c>
      <c r="B5" s="87" t="s">
        <v>69</v>
      </c>
      <c r="C5" s="87" t="s">
        <v>89</v>
      </c>
      <c r="D5" s="87" t="s">
        <v>70</v>
      </c>
      <c r="E5" s="87" t="s">
        <v>71</v>
      </c>
      <c r="F5" s="87" t="s">
        <v>72</v>
      </c>
      <c r="G5" s="87" t="s">
        <v>73</v>
      </c>
      <c r="H5" s="87" t="s">
        <v>74</v>
      </c>
      <c r="I5" s="87" t="s">
        <v>90</v>
      </c>
      <c r="J5" s="87" t="s">
        <v>75</v>
      </c>
      <c r="K5" s="87" t="s">
        <v>76</v>
      </c>
      <c r="L5" s="87" t="s">
        <v>91</v>
      </c>
      <c r="M5" s="87" t="s">
        <v>77</v>
      </c>
    </row>
    <row r="6" spans="1:13" ht="13.5" thickBot="1" x14ac:dyDescent="0.25">
      <c r="A6" s="1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55"/>
    </row>
    <row r="7" spans="1:13" x14ac:dyDescent="0.2">
      <c r="A7" s="49" t="s">
        <v>35</v>
      </c>
      <c r="B7" s="81"/>
      <c r="C7" s="81"/>
      <c r="D7" s="81"/>
      <c r="E7" s="81"/>
      <c r="F7" s="81"/>
      <c r="G7" s="81">
        <v>1</v>
      </c>
      <c r="H7" s="81"/>
      <c r="I7" s="81"/>
      <c r="J7" s="81"/>
      <c r="K7" s="81"/>
      <c r="L7" s="81"/>
      <c r="M7" s="81"/>
    </row>
    <row r="8" spans="1:13" x14ac:dyDescent="0.2">
      <c r="A8" s="49" t="s">
        <v>36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13" x14ac:dyDescent="0.2">
      <c r="A9" s="49" t="s">
        <v>37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x14ac:dyDescent="0.2">
      <c r="A10" s="49" t="s">
        <v>38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13" x14ac:dyDescent="0.2">
      <c r="A11" s="50" t="s">
        <v>39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x14ac:dyDescent="0.2">
      <c r="A12" s="51" t="s">
        <v>40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x14ac:dyDescent="0.2">
      <c r="A13" s="51" t="s">
        <v>41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x14ac:dyDescent="0.2">
      <c r="A14" s="52" t="s">
        <v>42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x14ac:dyDescent="0.2">
      <c r="A15" s="50" t="s">
        <v>43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x14ac:dyDescent="0.2">
      <c r="A16" s="88" t="s">
        <v>87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</row>
    <row r="17" spans="1:13" x14ac:dyDescent="0.2">
      <c r="A17" s="7" t="s">
        <v>19</v>
      </c>
      <c r="B17" s="16">
        <f t="shared" ref="B17:M17" si="0">SUM(B7:B16)</f>
        <v>0</v>
      </c>
      <c r="C17" s="34">
        <f t="shared" si="0"/>
        <v>0</v>
      </c>
      <c r="D17" s="16">
        <f t="shared" si="0"/>
        <v>0</v>
      </c>
      <c r="E17" s="16">
        <f t="shared" si="0"/>
        <v>0</v>
      </c>
      <c r="F17" s="16">
        <f t="shared" si="0"/>
        <v>0</v>
      </c>
      <c r="G17" s="16">
        <f t="shared" si="0"/>
        <v>1</v>
      </c>
      <c r="H17" s="16">
        <f t="shared" si="0"/>
        <v>0</v>
      </c>
      <c r="I17" s="16">
        <f t="shared" si="0"/>
        <v>0</v>
      </c>
      <c r="J17" s="16">
        <f t="shared" si="0"/>
        <v>0</v>
      </c>
      <c r="K17" s="16">
        <f t="shared" si="0"/>
        <v>0</v>
      </c>
      <c r="L17" s="16">
        <f t="shared" si="0"/>
        <v>0</v>
      </c>
      <c r="M17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Normal="100" workbookViewId="0">
      <pane ySplit="6" topLeftCell="A7" activePane="bottomLeft" state="frozen"/>
      <selection activeCell="G21" sqref="G21"/>
      <selection pane="bottomLeft" activeCell="G21" sqref="G21"/>
    </sheetView>
  </sheetViews>
  <sheetFormatPr defaultRowHeight="12.75" x14ac:dyDescent="0.2"/>
  <cols>
    <col min="1" max="1" width="13" bestFit="1" customWidth="1"/>
    <col min="2" max="9" width="7.7109375" customWidth="1"/>
  </cols>
  <sheetData>
    <row r="1" spans="1:6" x14ac:dyDescent="0.2">
      <c r="A1" s="21"/>
      <c r="B1" s="103"/>
      <c r="C1" s="104"/>
      <c r="D1" s="104"/>
      <c r="E1" s="104"/>
      <c r="F1" s="105"/>
    </row>
    <row r="2" spans="1:6" x14ac:dyDescent="0.2">
      <c r="A2" s="22"/>
      <c r="B2" s="100" t="s">
        <v>16</v>
      </c>
      <c r="C2" s="101"/>
      <c r="D2" s="101"/>
      <c r="E2" s="101"/>
      <c r="F2" s="102"/>
    </row>
    <row r="3" spans="1:6" x14ac:dyDescent="0.2">
      <c r="A3" s="24"/>
      <c r="B3" s="106" t="s">
        <v>44</v>
      </c>
      <c r="C3" s="107"/>
      <c r="D3" s="107"/>
      <c r="E3" s="107"/>
      <c r="F3" s="108"/>
    </row>
    <row r="4" spans="1:6" x14ac:dyDescent="0.2">
      <c r="A4" s="25"/>
      <c r="B4" s="109" t="s">
        <v>48</v>
      </c>
      <c r="C4" s="112"/>
      <c r="D4" s="112"/>
      <c r="E4" s="112"/>
      <c r="F4" s="113"/>
    </row>
    <row r="5" spans="1:6" ht="81.75" customHeight="1" thickBot="1" x14ac:dyDescent="0.25">
      <c r="A5" s="26" t="s">
        <v>6</v>
      </c>
      <c r="B5" s="87" t="s">
        <v>78</v>
      </c>
      <c r="C5" s="87" t="s">
        <v>79</v>
      </c>
      <c r="D5" s="87" t="s">
        <v>80</v>
      </c>
      <c r="E5" s="87" t="s">
        <v>81</v>
      </c>
      <c r="F5" s="87" t="s">
        <v>82</v>
      </c>
    </row>
    <row r="6" spans="1:6" ht="13.5" thickBot="1" x14ac:dyDescent="0.25">
      <c r="A6" s="11"/>
      <c r="B6" s="31"/>
      <c r="C6" s="31"/>
      <c r="D6" s="31"/>
      <c r="E6" s="31"/>
      <c r="F6" s="55"/>
    </row>
    <row r="7" spans="1:6" x14ac:dyDescent="0.2">
      <c r="A7" s="49" t="s">
        <v>35</v>
      </c>
      <c r="B7" s="81"/>
      <c r="C7" s="81"/>
      <c r="D7" s="81"/>
      <c r="E7" s="81"/>
      <c r="F7" s="81"/>
    </row>
    <row r="8" spans="1:6" x14ac:dyDescent="0.2">
      <c r="A8" s="49" t="s">
        <v>36</v>
      </c>
      <c r="B8" s="82"/>
      <c r="C8" s="82"/>
      <c r="D8" s="82"/>
      <c r="E8" s="82"/>
      <c r="F8" s="82"/>
    </row>
    <row r="9" spans="1:6" x14ac:dyDescent="0.2">
      <c r="A9" s="49" t="s">
        <v>37</v>
      </c>
      <c r="B9" s="82"/>
      <c r="C9" s="82"/>
      <c r="D9" s="82"/>
      <c r="E9" s="82"/>
      <c r="F9" s="82"/>
    </row>
    <row r="10" spans="1:6" x14ac:dyDescent="0.2">
      <c r="A10" s="49" t="s">
        <v>38</v>
      </c>
      <c r="B10" s="82"/>
      <c r="C10" s="82"/>
      <c r="D10" s="82"/>
      <c r="E10" s="82"/>
      <c r="F10" s="82"/>
    </row>
    <row r="11" spans="1:6" x14ac:dyDescent="0.2">
      <c r="A11" s="50" t="s">
        <v>39</v>
      </c>
      <c r="B11" s="82"/>
      <c r="C11" s="82"/>
      <c r="D11" s="82"/>
      <c r="E11" s="82"/>
      <c r="F11" s="82"/>
    </row>
    <row r="12" spans="1:6" x14ac:dyDescent="0.2">
      <c r="A12" s="51" t="s">
        <v>40</v>
      </c>
      <c r="B12" s="82"/>
      <c r="C12" s="82"/>
      <c r="D12" s="82"/>
      <c r="E12" s="82"/>
      <c r="F12" s="82"/>
    </row>
    <row r="13" spans="1:6" x14ac:dyDescent="0.2">
      <c r="A13" s="51" t="s">
        <v>41</v>
      </c>
      <c r="B13" s="82"/>
      <c r="C13" s="82"/>
      <c r="D13" s="82"/>
      <c r="E13" s="82"/>
      <c r="F13" s="82"/>
    </row>
    <row r="14" spans="1:6" x14ac:dyDescent="0.2">
      <c r="A14" s="52" t="s">
        <v>42</v>
      </c>
      <c r="B14" s="82"/>
      <c r="C14" s="82"/>
      <c r="D14" s="82"/>
      <c r="E14" s="82"/>
      <c r="F14" s="82"/>
    </row>
    <row r="15" spans="1:6" x14ac:dyDescent="0.2">
      <c r="A15" s="50" t="s">
        <v>43</v>
      </c>
      <c r="B15" s="94"/>
      <c r="C15" s="94"/>
      <c r="D15" s="94"/>
      <c r="E15" s="94"/>
      <c r="F15" s="94"/>
    </row>
    <row r="16" spans="1:6" x14ac:dyDescent="0.2">
      <c r="A16" s="88" t="s">
        <v>87</v>
      </c>
      <c r="B16" s="84"/>
      <c r="C16" s="84"/>
      <c r="D16" s="84"/>
      <c r="E16" s="84"/>
      <c r="F16" s="84"/>
    </row>
    <row r="17" spans="1:6" x14ac:dyDescent="0.2">
      <c r="A17" s="7" t="s">
        <v>19</v>
      </c>
      <c r="B17" s="16">
        <f t="shared" ref="B17:F17" si="0">SUM(B7:B16)</f>
        <v>0</v>
      </c>
      <c r="C17" s="34">
        <f t="shared" si="0"/>
        <v>0</v>
      </c>
      <c r="D17" s="16">
        <f t="shared" si="0"/>
        <v>0</v>
      </c>
      <c r="E17" s="16">
        <f t="shared" si="0"/>
        <v>0</v>
      </c>
      <c r="F17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9"/>
  <sheetViews>
    <sheetView zoomScaleNormal="100" zoomScaleSheetLayoutView="100" workbookViewId="0">
      <pane ySplit="6" topLeftCell="A7" activePane="bottomLeft" state="frozen"/>
      <selection activeCell="G21" sqref="G21"/>
      <selection pane="bottomLeft" activeCell="K16" sqref="K16"/>
    </sheetView>
  </sheetViews>
  <sheetFormatPr defaultColWidth="9.140625" defaultRowHeight="12.75" x14ac:dyDescent="0.2"/>
  <cols>
    <col min="1" max="1" width="13" style="15" bestFit="1" customWidth="1"/>
    <col min="2" max="5" width="8.7109375" style="15" customWidth="1"/>
    <col min="6" max="9" width="8.7109375" style="28" customWidth="1"/>
    <col min="10" max="16" width="8.7109375" style="9" customWidth="1"/>
    <col min="17" max="16384" width="9.140625" style="9"/>
  </cols>
  <sheetData>
    <row r="1" spans="1:11" x14ac:dyDescent="0.2">
      <c r="A1" s="21"/>
      <c r="B1" s="97"/>
      <c r="C1" s="98"/>
      <c r="D1" s="98"/>
      <c r="E1" s="99"/>
      <c r="F1" s="114" t="s">
        <v>16</v>
      </c>
      <c r="G1" s="114"/>
      <c r="H1" s="114"/>
      <c r="I1" s="114"/>
      <c r="J1" s="103"/>
      <c r="K1" s="105"/>
    </row>
    <row r="2" spans="1:11" s="23" customFormat="1" x14ac:dyDescent="0.2">
      <c r="A2" s="22"/>
      <c r="B2" s="100" t="s">
        <v>16</v>
      </c>
      <c r="C2" s="101"/>
      <c r="D2" s="101"/>
      <c r="E2" s="102"/>
      <c r="F2" s="100" t="s">
        <v>18</v>
      </c>
      <c r="G2" s="101"/>
      <c r="H2" s="101"/>
      <c r="I2" s="102"/>
      <c r="J2" s="100" t="s">
        <v>49</v>
      </c>
      <c r="K2" s="102"/>
    </row>
    <row r="3" spans="1:11" s="23" customFormat="1" x14ac:dyDescent="0.2">
      <c r="A3" s="24"/>
      <c r="B3" s="109" t="s">
        <v>17</v>
      </c>
      <c r="C3" s="112"/>
      <c r="D3" s="112"/>
      <c r="E3" s="113"/>
      <c r="F3" s="109" t="s">
        <v>28</v>
      </c>
      <c r="G3" s="112"/>
      <c r="H3" s="112"/>
      <c r="I3" s="113"/>
      <c r="J3" s="100" t="s">
        <v>50</v>
      </c>
      <c r="K3" s="115"/>
    </row>
    <row r="4" spans="1:11" ht="12.75" customHeight="1" x14ac:dyDescent="0.2">
      <c r="A4" s="25"/>
      <c r="B4" s="1" t="s">
        <v>45</v>
      </c>
      <c r="C4" s="1" t="s">
        <v>1</v>
      </c>
      <c r="D4" s="1" t="s">
        <v>2</v>
      </c>
      <c r="E4" s="1" t="s">
        <v>22</v>
      </c>
      <c r="F4" s="1" t="s">
        <v>46</v>
      </c>
      <c r="G4" s="1" t="s">
        <v>22</v>
      </c>
      <c r="H4" s="1" t="s">
        <v>2</v>
      </c>
      <c r="I4" s="1" t="s">
        <v>1</v>
      </c>
      <c r="J4" s="109" t="s">
        <v>55</v>
      </c>
      <c r="K4" s="113"/>
    </row>
    <row r="5" spans="1:11" s="10" customFormat="1" ht="88.15" customHeight="1" thickBot="1" x14ac:dyDescent="0.25">
      <c r="A5" s="26" t="s">
        <v>6</v>
      </c>
      <c r="B5" s="5" t="s">
        <v>56</v>
      </c>
      <c r="C5" s="5" t="s">
        <v>57</v>
      </c>
      <c r="D5" s="5" t="s">
        <v>58</v>
      </c>
      <c r="E5" s="5" t="s">
        <v>23</v>
      </c>
      <c r="F5" s="5" t="s">
        <v>59</v>
      </c>
      <c r="G5" s="5" t="s">
        <v>60</v>
      </c>
      <c r="H5" s="5" t="s">
        <v>29</v>
      </c>
      <c r="I5" s="5" t="s">
        <v>61</v>
      </c>
      <c r="J5" s="4" t="s">
        <v>51</v>
      </c>
      <c r="K5" s="4" t="s">
        <v>52</v>
      </c>
    </row>
    <row r="6" spans="1:11" s="14" customFormat="1" ht="13.5" thickBot="1" x14ac:dyDescent="0.25">
      <c r="A6" s="11"/>
      <c r="B6" s="31"/>
      <c r="C6" s="31"/>
      <c r="D6" s="31"/>
      <c r="E6" s="31"/>
      <c r="F6" s="12"/>
      <c r="G6" s="12"/>
      <c r="H6" s="12"/>
      <c r="I6" s="12"/>
      <c r="J6" s="12"/>
      <c r="K6" s="13"/>
    </row>
    <row r="7" spans="1:11" s="14" customFormat="1" x14ac:dyDescent="0.2">
      <c r="A7" s="49" t="s">
        <v>35</v>
      </c>
      <c r="B7" s="81">
        <v>17</v>
      </c>
      <c r="C7" s="81">
        <v>47</v>
      </c>
      <c r="D7" s="81">
        <v>328</v>
      </c>
      <c r="E7" s="81">
        <v>6</v>
      </c>
      <c r="F7" s="81">
        <v>7</v>
      </c>
      <c r="G7" s="81">
        <v>6</v>
      </c>
      <c r="H7" s="81">
        <v>349</v>
      </c>
      <c r="I7" s="81">
        <v>34</v>
      </c>
      <c r="J7" s="66">
        <v>271</v>
      </c>
      <c r="K7" s="67">
        <v>88</v>
      </c>
    </row>
    <row r="8" spans="1:11" s="14" customFormat="1" x14ac:dyDescent="0.2">
      <c r="A8" s="49" t="s">
        <v>36</v>
      </c>
      <c r="B8" s="82">
        <v>9</v>
      </c>
      <c r="C8" s="82">
        <v>29</v>
      </c>
      <c r="D8" s="82">
        <v>287</v>
      </c>
      <c r="E8" s="82">
        <v>3</v>
      </c>
      <c r="F8" s="82">
        <v>7</v>
      </c>
      <c r="G8" s="82">
        <v>9</v>
      </c>
      <c r="H8" s="82">
        <v>287</v>
      </c>
      <c r="I8" s="82">
        <v>20</v>
      </c>
      <c r="J8" s="68">
        <v>191</v>
      </c>
      <c r="K8" s="69">
        <v>92</v>
      </c>
    </row>
    <row r="9" spans="1:11" s="14" customFormat="1" x14ac:dyDescent="0.2">
      <c r="A9" s="49" t="s">
        <v>37</v>
      </c>
      <c r="B9" s="82">
        <v>19</v>
      </c>
      <c r="C9" s="82">
        <v>67</v>
      </c>
      <c r="D9" s="82">
        <v>369</v>
      </c>
      <c r="E9" s="82">
        <v>7</v>
      </c>
      <c r="F9" s="82">
        <v>6</v>
      </c>
      <c r="G9" s="82">
        <v>16</v>
      </c>
      <c r="H9" s="82">
        <v>384</v>
      </c>
      <c r="I9" s="82">
        <v>51</v>
      </c>
      <c r="J9" s="68">
        <v>285</v>
      </c>
      <c r="K9" s="69">
        <v>127</v>
      </c>
    </row>
    <row r="10" spans="1:11" s="14" customFormat="1" x14ac:dyDescent="0.2">
      <c r="A10" s="49" t="s">
        <v>38</v>
      </c>
      <c r="B10" s="82">
        <v>6</v>
      </c>
      <c r="C10" s="82">
        <v>16</v>
      </c>
      <c r="D10" s="82">
        <v>107</v>
      </c>
      <c r="E10" s="82">
        <v>1</v>
      </c>
      <c r="F10" s="82">
        <v>0</v>
      </c>
      <c r="G10" s="82">
        <v>5</v>
      </c>
      <c r="H10" s="82">
        <v>104</v>
      </c>
      <c r="I10" s="82">
        <v>15</v>
      </c>
      <c r="J10" s="68">
        <v>70</v>
      </c>
      <c r="K10" s="69">
        <v>49</v>
      </c>
    </row>
    <row r="11" spans="1:11" s="14" customFormat="1" x14ac:dyDescent="0.2">
      <c r="A11" s="50" t="s">
        <v>39</v>
      </c>
      <c r="B11" s="82">
        <v>1</v>
      </c>
      <c r="C11" s="82">
        <v>8</v>
      </c>
      <c r="D11" s="82">
        <v>41</v>
      </c>
      <c r="E11" s="82">
        <v>0</v>
      </c>
      <c r="F11" s="82">
        <v>0</v>
      </c>
      <c r="G11" s="82">
        <v>0</v>
      </c>
      <c r="H11" s="82">
        <v>43</v>
      </c>
      <c r="I11" s="82">
        <v>7</v>
      </c>
      <c r="J11" s="68">
        <v>39</v>
      </c>
      <c r="K11" s="69">
        <v>7</v>
      </c>
    </row>
    <row r="12" spans="1:11" s="14" customFormat="1" x14ac:dyDescent="0.2">
      <c r="A12" s="56" t="s">
        <v>40</v>
      </c>
      <c r="B12" s="82">
        <v>3</v>
      </c>
      <c r="C12" s="82">
        <v>10</v>
      </c>
      <c r="D12" s="82">
        <v>72</v>
      </c>
      <c r="E12" s="82">
        <v>2</v>
      </c>
      <c r="F12" s="82">
        <v>1</v>
      </c>
      <c r="G12" s="82">
        <v>6</v>
      </c>
      <c r="H12" s="82">
        <v>76</v>
      </c>
      <c r="I12" s="82">
        <v>3</v>
      </c>
      <c r="J12" s="68">
        <v>49</v>
      </c>
      <c r="K12" s="69">
        <v>34</v>
      </c>
    </row>
    <row r="13" spans="1:11" s="14" customFormat="1" x14ac:dyDescent="0.2">
      <c r="A13" s="56" t="s">
        <v>41</v>
      </c>
      <c r="B13" s="83">
        <v>5</v>
      </c>
      <c r="C13" s="83">
        <v>8</v>
      </c>
      <c r="D13" s="83">
        <v>60</v>
      </c>
      <c r="E13" s="83">
        <v>0</v>
      </c>
      <c r="F13" s="83">
        <v>3</v>
      </c>
      <c r="G13" s="83">
        <v>4</v>
      </c>
      <c r="H13" s="83">
        <v>61</v>
      </c>
      <c r="I13" s="83">
        <v>5</v>
      </c>
      <c r="J13" s="68">
        <v>51</v>
      </c>
      <c r="K13" s="69">
        <v>16</v>
      </c>
    </row>
    <row r="14" spans="1:11" s="14" customFormat="1" x14ac:dyDescent="0.2">
      <c r="A14" s="49" t="s">
        <v>42</v>
      </c>
      <c r="B14" s="83">
        <v>1</v>
      </c>
      <c r="C14" s="83">
        <v>13</v>
      </c>
      <c r="D14" s="83">
        <v>107</v>
      </c>
      <c r="E14" s="83">
        <v>1</v>
      </c>
      <c r="F14" s="83">
        <v>2</v>
      </c>
      <c r="G14" s="83">
        <v>2</v>
      </c>
      <c r="H14" s="83">
        <v>108</v>
      </c>
      <c r="I14" s="83">
        <v>9</v>
      </c>
      <c r="J14" s="96">
        <v>79</v>
      </c>
      <c r="K14" s="69">
        <v>34</v>
      </c>
    </row>
    <row r="15" spans="1:11" s="14" customFormat="1" x14ac:dyDescent="0.2">
      <c r="A15" s="50" t="s">
        <v>43</v>
      </c>
      <c r="B15" s="89">
        <v>2</v>
      </c>
      <c r="C15" s="89">
        <v>6</v>
      </c>
      <c r="D15" s="89">
        <v>109</v>
      </c>
      <c r="E15" s="89">
        <v>1</v>
      </c>
      <c r="F15" s="89">
        <v>0</v>
      </c>
      <c r="G15" s="89">
        <v>3</v>
      </c>
      <c r="H15" s="89">
        <v>107</v>
      </c>
      <c r="I15" s="89">
        <v>6</v>
      </c>
      <c r="J15" s="70">
        <v>74</v>
      </c>
      <c r="K15" s="71">
        <v>37</v>
      </c>
    </row>
    <row r="16" spans="1:11" s="14" customFormat="1" x14ac:dyDescent="0.2">
      <c r="A16" s="88" t="s">
        <v>87</v>
      </c>
      <c r="B16" s="84">
        <v>78</v>
      </c>
      <c r="C16" s="84">
        <v>816</v>
      </c>
      <c r="D16" s="84">
        <v>2017</v>
      </c>
      <c r="E16" s="84">
        <v>23</v>
      </c>
      <c r="F16" s="84">
        <v>38</v>
      </c>
      <c r="G16" s="84">
        <v>44</v>
      </c>
      <c r="H16" s="84">
        <v>2104</v>
      </c>
      <c r="I16" s="84">
        <v>710</v>
      </c>
      <c r="J16" s="68">
        <v>1818</v>
      </c>
      <c r="K16" s="69">
        <v>843</v>
      </c>
    </row>
    <row r="17" spans="1:11" s="14" customFormat="1" x14ac:dyDescent="0.2">
      <c r="A17" s="7" t="s">
        <v>19</v>
      </c>
      <c r="B17" s="46">
        <f t="shared" ref="B17:K17" si="0">SUM(B7:B16)</f>
        <v>141</v>
      </c>
      <c r="C17" s="46">
        <f t="shared" si="0"/>
        <v>1020</v>
      </c>
      <c r="D17" s="46">
        <f t="shared" si="0"/>
        <v>3497</v>
      </c>
      <c r="E17" s="46">
        <f t="shared" si="0"/>
        <v>44</v>
      </c>
      <c r="F17" s="46">
        <f t="shared" si="0"/>
        <v>64</v>
      </c>
      <c r="G17" s="46">
        <f t="shared" si="0"/>
        <v>95</v>
      </c>
      <c r="H17" s="46">
        <f t="shared" si="0"/>
        <v>3623</v>
      </c>
      <c r="I17" s="46">
        <f t="shared" si="0"/>
        <v>860</v>
      </c>
      <c r="J17" s="16">
        <f t="shared" si="0"/>
        <v>2927</v>
      </c>
      <c r="K17" s="16">
        <f t="shared" si="0"/>
        <v>1327</v>
      </c>
    </row>
    <row r="18" spans="1:11" s="14" customFormat="1" x14ac:dyDescent="0.2">
      <c r="A18" s="9"/>
      <c r="B18" s="15"/>
      <c r="C18" s="15"/>
      <c r="D18" s="15"/>
      <c r="E18" s="15"/>
      <c r="F18" s="28"/>
      <c r="G18" s="28"/>
      <c r="H18" s="28"/>
      <c r="I18" s="28"/>
      <c r="J18" s="9"/>
      <c r="K18" s="9"/>
    </row>
    <row r="19" spans="1:11" s="14" customFormat="1" x14ac:dyDescent="0.2">
      <c r="A19" s="15"/>
      <c r="B19" s="15"/>
      <c r="C19" s="15"/>
      <c r="D19" s="15"/>
      <c r="E19" s="15"/>
      <c r="F19" s="28"/>
      <c r="G19" s="28"/>
      <c r="H19" s="28"/>
      <c r="I19" s="28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8"/>
      <c r="G20" s="28"/>
      <c r="H20" s="28"/>
      <c r="I20" s="28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8"/>
      <c r="G21" s="28"/>
      <c r="H21" s="28"/>
      <c r="I21" s="28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8"/>
      <c r="G22" s="28"/>
      <c r="H22" s="28"/>
      <c r="I22" s="28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8"/>
      <c r="G23" s="28"/>
      <c r="H23" s="28"/>
      <c r="I23" s="28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8"/>
      <c r="G24" s="28"/>
      <c r="H24" s="28"/>
      <c r="I24" s="28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8"/>
      <c r="G25" s="28"/>
      <c r="H25" s="28"/>
      <c r="I25" s="28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8"/>
      <c r="G26" s="28"/>
      <c r="H26" s="28"/>
      <c r="I26" s="28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8"/>
      <c r="G27" s="28"/>
      <c r="H27" s="28"/>
      <c r="I27" s="28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8"/>
      <c r="G28" s="28"/>
      <c r="H28" s="28"/>
      <c r="I28" s="28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8"/>
      <c r="G29" s="28"/>
      <c r="H29" s="28"/>
      <c r="I29" s="28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8"/>
      <c r="G30" s="28"/>
      <c r="H30" s="28"/>
      <c r="I30" s="28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8"/>
      <c r="G31" s="28"/>
      <c r="H31" s="28"/>
      <c r="I31" s="28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8"/>
      <c r="G32" s="28"/>
      <c r="H32" s="28"/>
      <c r="I32" s="28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8"/>
      <c r="G33" s="28"/>
      <c r="H33" s="28"/>
      <c r="I33" s="28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8"/>
      <c r="G34" s="28"/>
      <c r="H34" s="28"/>
      <c r="I34" s="28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8"/>
      <c r="G35" s="28"/>
      <c r="H35" s="28"/>
      <c r="I35" s="28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8"/>
      <c r="G36" s="28"/>
      <c r="H36" s="28"/>
      <c r="I36" s="28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8"/>
      <c r="G37" s="28"/>
      <c r="H37" s="28"/>
      <c r="I37" s="28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8"/>
      <c r="G38" s="28"/>
      <c r="H38" s="28"/>
      <c r="I38" s="28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8"/>
      <c r="G39" s="28"/>
      <c r="H39" s="28"/>
      <c r="I39" s="28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8"/>
      <c r="G40" s="28"/>
      <c r="H40" s="28"/>
      <c r="I40" s="28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8"/>
      <c r="G41" s="28"/>
      <c r="H41" s="28"/>
      <c r="I41" s="28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8"/>
      <c r="G42" s="28"/>
      <c r="H42" s="28"/>
      <c r="I42" s="28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8"/>
      <c r="G43" s="28"/>
      <c r="H43" s="28"/>
      <c r="I43" s="28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8"/>
      <c r="G44" s="28"/>
      <c r="H44" s="28"/>
      <c r="I44" s="28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8"/>
      <c r="G45" s="28"/>
      <c r="H45" s="28"/>
      <c r="I45" s="28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8"/>
      <c r="G46" s="28"/>
      <c r="H46" s="28"/>
      <c r="I46" s="28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8"/>
      <c r="G47" s="28"/>
      <c r="H47" s="28"/>
      <c r="I47" s="28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8"/>
      <c r="G48" s="28"/>
      <c r="H48" s="28"/>
      <c r="I48" s="28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8"/>
      <c r="G49" s="28"/>
      <c r="H49" s="28"/>
      <c r="I49" s="28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8"/>
      <c r="G50" s="28"/>
      <c r="H50" s="28"/>
      <c r="I50" s="28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8"/>
      <c r="G51" s="28"/>
      <c r="H51" s="28"/>
      <c r="I51" s="28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8"/>
      <c r="G52" s="28"/>
      <c r="H52" s="28"/>
      <c r="I52" s="28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8"/>
      <c r="G53" s="28"/>
      <c r="H53" s="28"/>
      <c r="I53" s="28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8"/>
      <c r="G54" s="28"/>
      <c r="H54" s="28"/>
      <c r="I54" s="28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8"/>
      <c r="G55" s="28"/>
      <c r="H55" s="28"/>
      <c r="I55" s="28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8"/>
      <c r="G56" s="28"/>
      <c r="H56" s="28"/>
      <c r="I56" s="28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8"/>
      <c r="G57" s="28"/>
      <c r="H57" s="28"/>
      <c r="I57" s="28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8"/>
      <c r="G58" s="28"/>
      <c r="H58" s="28"/>
      <c r="I58" s="28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8"/>
      <c r="G59" s="28"/>
      <c r="H59" s="28"/>
      <c r="I59" s="28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8"/>
      <c r="G60" s="28"/>
      <c r="H60" s="28"/>
      <c r="I60" s="28"/>
      <c r="J60" s="9"/>
      <c r="K60" s="9"/>
    </row>
    <row r="61" spans="1:11" s="14" customFormat="1" x14ac:dyDescent="0.2">
      <c r="A61" s="15"/>
      <c r="B61" s="15"/>
      <c r="C61" s="15"/>
      <c r="D61" s="15"/>
      <c r="E61" s="15"/>
      <c r="F61" s="28"/>
      <c r="G61" s="28"/>
      <c r="H61" s="28"/>
      <c r="I61" s="28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8"/>
      <c r="G62" s="28"/>
      <c r="H62" s="28"/>
      <c r="I62" s="28"/>
      <c r="J62" s="9"/>
      <c r="K62" s="9"/>
    </row>
    <row r="63" spans="1:11" s="14" customFormat="1" ht="14.45" customHeight="1" x14ac:dyDescent="0.2">
      <c r="A63" s="15"/>
      <c r="B63" s="15"/>
      <c r="C63" s="15"/>
      <c r="D63" s="15"/>
      <c r="E63" s="15"/>
      <c r="F63" s="28"/>
      <c r="G63" s="28"/>
      <c r="H63" s="28"/>
      <c r="I63" s="28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8"/>
      <c r="G64" s="28"/>
      <c r="H64" s="28"/>
      <c r="I64" s="28"/>
      <c r="J64" s="9"/>
      <c r="K64" s="9"/>
    </row>
    <row r="65" spans="1:11" s="27" customFormat="1" x14ac:dyDescent="0.2">
      <c r="A65" s="15"/>
      <c r="B65" s="15"/>
      <c r="C65" s="15"/>
      <c r="D65" s="15"/>
      <c r="E65" s="15"/>
      <c r="F65" s="28"/>
      <c r="G65" s="28"/>
      <c r="H65" s="28"/>
      <c r="I65" s="28"/>
      <c r="J65" s="9"/>
      <c r="K65" s="9"/>
    </row>
    <row r="66" spans="1:11" s="27" customFormat="1" x14ac:dyDescent="0.2">
      <c r="A66" s="15"/>
      <c r="B66" s="15"/>
      <c r="C66" s="15"/>
      <c r="D66" s="15"/>
      <c r="E66" s="15"/>
      <c r="F66" s="28"/>
      <c r="G66" s="28"/>
      <c r="H66" s="28"/>
      <c r="I66" s="28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8"/>
      <c r="G67" s="28"/>
      <c r="H67" s="28"/>
      <c r="I67" s="28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8"/>
      <c r="G68" s="28"/>
      <c r="H68" s="28"/>
      <c r="I68" s="28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8"/>
      <c r="G69" s="28"/>
      <c r="H69" s="28"/>
      <c r="I69" s="28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8"/>
      <c r="G70" s="28"/>
      <c r="H70" s="28"/>
      <c r="I70" s="28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8"/>
      <c r="G71" s="28"/>
      <c r="H71" s="28"/>
      <c r="I71" s="28"/>
      <c r="J71" s="9"/>
      <c r="K71" s="9"/>
    </row>
    <row r="72" spans="1:11" s="14" customFormat="1" x14ac:dyDescent="0.2">
      <c r="A72" s="15"/>
      <c r="B72" s="15"/>
      <c r="C72" s="15"/>
      <c r="D72" s="15"/>
      <c r="E72" s="15"/>
      <c r="F72" s="28"/>
      <c r="G72" s="28"/>
      <c r="H72" s="28"/>
      <c r="I72" s="28"/>
      <c r="J72" s="9"/>
      <c r="K72" s="9"/>
    </row>
    <row r="73" spans="1:11" s="14" customFormat="1" x14ac:dyDescent="0.2">
      <c r="A73" s="15"/>
      <c r="B73" s="15"/>
      <c r="C73" s="15"/>
      <c r="D73" s="15"/>
      <c r="E73" s="15"/>
      <c r="F73" s="28"/>
      <c r="G73" s="28"/>
      <c r="H73" s="28"/>
      <c r="I73" s="28"/>
      <c r="J73" s="9"/>
      <c r="K73" s="9"/>
    </row>
    <row r="74" spans="1:11" s="14" customFormat="1" ht="14.45" customHeight="1" x14ac:dyDescent="0.2">
      <c r="A74" s="15"/>
      <c r="B74" s="15"/>
      <c r="C74" s="15"/>
      <c r="D74" s="15"/>
      <c r="E74" s="15"/>
      <c r="F74" s="28"/>
      <c r="G74" s="28"/>
      <c r="H74" s="28"/>
      <c r="I74" s="28"/>
      <c r="J74" s="9"/>
      <c r="K74" s="9"/>
    </row>
    <row r="75" spans="1:11" s="14" customFormat="1" x14ac:dyDescent="0.2">
      <c r="A75" s="15"/>
      <c r="B75" s="15"/>
      <c r="C75" s="15"/>
      <c r="D75" s="15"/>
      <c r="E75" s="15"/>
      <c r="F75" s="28"/>
      <c r="G75" s="28"/>
      <c r="H75" s="28"/>
      <c r="I75" s="28"/>
      <c r="J75" s="9"/>
      <c r="K75" s="9"/>
    </row>
    <row r="76" spans="1:11" s="27" customFormat="1" x14ac:dyDescent="0.2">
      <c r="A76" s="15"/>
      <c r="B76" s="15"/>
      <c r="C76" s="15"/>
      <c r="D76" s="15"/>
      <c r="E76" s="15"/>
      <c r="F76" s="28"/>
      <c r="G76" s="28"/>
      <c r="H76" s="28"/>
      <c r="I76" s="28"/>
      <c r="J76" s="9"/>
      <c r="K76" s="9"/>
    </row>
    <row r="77" spans="1:11" s="27" customFormat="1" x14ac:dyDescent="0.2">
      <c r="A77" s="15"/>
      <c r="B77" s="15"/>
      <c r="C77" s="15"/>
      <c r="D77" s="15"/>
      <c r="E77" s="15"/>
      <c r="F77" s="28"/>
      <c r="G77" s="28"/>
      <c r="H77" s="28"/>
      <c r="I77" s="28"/>
      <c r="J77" s="9"/>
      <c r="K77" s="9"/>
    </row>
    <row r="78" spans="1:11" s="27" customFormat="1" x14ac:dyDescent="0.2">
      <c r="A78" s="15"/>
      <c r="B78" s="15"/>
      <c r="C78" s="15"/>
      <c r="D78" s="15"/>
      <c r="E78" s="15"/>
      <c r="F78" s="28"/>
      <c r="G78" s="28"/>
      <c r="H78" s="28"/>
      <c r="I78" s="28"/>
      <c r="J78" s="9"/>
      <c r="K78" s="9"/>
    </row>
    <row r="79" spans="1:11" s="27" customFormat="1" x14ac:dyDescent="0.2">
      <c r="A79" s="15"/>
      <c r="B79" s="15"/>
      <c r="C79" s="15"/>
      <c r="D79" s="15"/>
      <c r="E79" s="15"/>
      <c r="F79" s="28"/>
      <c r="G79" s="28"/>
      <c r="H79" s="28"/>
      <c r="I79" s="28"/>
      <c r="J79" s="9"/>
      <c r="K79" s="9"/>
    </row>
  </sheetData>
  <sheetProtection selectLockedCells="1"/>
  <mergeCells count="10">
    <mergeCell ref="J4:K4"/>
    <mergeCell ref="B3:E3"/>
    <mergeCell ref="B2:E2"/>
    <mergeCell ref="J1:K1"/>
    <mergeCell ref="F1:I1"/>
    <mergeCell ref="F2:I2"/>
    <mergeCell ref="F3:I3"/>
    <mergeCell ref="B1:E1"/>
    <mergeCell ref="J2:K2"/>
    <mergeCell ref="J3:K3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tabSelected="1" zoomScaleNormal="100" zoomScaleSheetLayoutView="100" workbookViewId="0">
      <pane ySplit="6" topLeftCell="A7" activePane="bottomLeft" state="frozen"/>
      <selection activeCell="G21" sqref="G21"/>
      <selection pane="bottomLeft" activeCell="F18" sqref="F18"/>
    </sheetView>
  </sheetViews>
  <sheetFormatPr defaultColWidth="9.140625" defaultRowHeight="12.75" x14ac:dyDescent="0.2"/>
  <cols>
    <col min="1" max="1" width="13" style="15" bestFit="1" customWidth="1"/>
    <col min="2" max="6" width="8.7109375" style="9" customWidth="1"/>
    <col min="7" max="7" width="8.7109375" style="54" customWidth="1"/>
    <col min="8" max="12" width="8.7109375" style="9" customWidth="1"/>
    <col min="13" max="16384" width="9.140625" style="9"/>
  </cols>
  <sheetData>
    <row r="1" spans="1:6" x14ac:dyDescent="0.2">
      <c r="A1" s="53"/>
      <c r="B1" s="97"/>
      <c r="C1" s="98"/>
      <c r="D1" s="98"/>
      <c r="E1" s="98"/>
      <c r="F1" s="99"/>
    </row>
    <row r="2" spans="1:6" x14ac:dyDescent="0.2">
      <c r="A2" s="33"/>
      <c r="B2" s="100" t="s">
        <v>4</v>
      </c>
      <c r="C2" s="101"/>
      <c r="D2" s="101"/>
      <c r="E2" s="101"/>
      <c r="F2" s="102"/>
    </row>
    <row r="3" spans="1:6" x14ac:dyDescent="0.2">
      <c r="A3" s="24"/>
      <c r="B3" s="100" t="s">
        <v>5</v>
      </c>
      <c r="C3" s="101"/>
      <c r="D3" s="101"/>
      <c r="E3" s="101"/>
      <c r="F3" s="102"/>
    </row>
    <row r="4" spans="1:6" x14ac:dyDescent="0.2">
      <c r="A4" s="25"/>
      <c r="B4" s="117"/>
      <c r="C4" s="110"/>
      <c r="D4" s="110"/>
      <c r="E4" s="110"/>
      <c r="F4" s="111"/>
    </row>
    <row r="5" spans="1:6" ht="88.15" customHeight="1" thickBot="1" x14ac:dyDescent="0.25">
      <c r="A5" s="26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</row>
    <row r="6" spans="1:6" ht="13.5" thickBot="1" x14ac:dyDescent="0.25">
      <c r="A6" s="11"/>
      <c r="B6" s="12"/>
      <c r="C6" s="12"/>
      <c r="D6" s="12"/>
      <c r="E6" s="12"/>
      <c r="F6" s="13"/>
    </row>
    <row r="7" spans="1:6" x14ac:dyDescent="0.2">
      <c r="A7" s="76" t="s">
        <v>35</v>
      </c>
      <c r="B7" s="58">
        <v>1431</v>
      </c>
      <c r="C7" s="17">
        <v>51</v>
      </c>
      <c r="D7" s="36">
        <f>IF(B7&lt;&gt;0,C7+B7,"")</f>
        <v>1482</v>
      </c>
      <c r="E7" s="17">
        <v>407</v>
      </c>
      <c r="F7" s="18">
        <f t="shared" ref="F7:F16" si="0">IF(E7&lt;&gt;0,E7/D7,"")</f>
        <v>0.27462887989203777</v>
      </c>
    </row>
    <row r="8" spans="1:6" x14ac:dyDescent="0.2">
      <c r="A8" s="52" t="s">
        <v>36</v>
      </c>
      <c r="B8" s="19">
        <v>1256</v>
      </c>
      <c r="C8" s="20">
        <v>34</v>
      </c>
      <c r="D8" s="37">
        <f t="shared" ref="D8:D16" si="1">IF(B8&lt;&gt;0,C8+B8,"")</f>
        <v>1290</v>
      </c>
      <c r="E8" s="20">
        <v>336</v>
      </c>
      <c r="F8" s="18">
        <f t="shared" si="0"/>
        <v>0.26046511627906976</v>
      </c>
    </row>
    <row r="9" spans="1:6" x14ac:dyDescent="0.2">
      <c r="A9" s="52" t="s">
        <v>37</v>
      </c>
      <c r="B9" s="19">
        <v>1830</v>
      </c>
      <c r="C9" s="20">
        <v>45</v>
      </c>
      <c r="D9" s="37">
        <f t="shared" si="1"/>
        <v>1875</v>
      </c>
      <c r="E9" s="20">
        <v>474</v>
      </c>
      <c r="F9" s="18">
        <f t="shared" si="0"/>
        <v>0.25280000000000002</v>
      </c>
    </row>
    <row r="10" spans="1:6" x14ac:dyDescent="0.2">
      <c r="A10" s="52" t="s">
        <v>38</v>
      </c>
      <c r="B10" s="19">
        <v>359</v>
      </c>
      <c r="C10" s="20">
        <v>6</v>
      </c>
      <c r="D10" s="37">
        <f t="shared" si="1"/>
        <v>365</v>
      </c>
      <c r="E10" s="20">
        <v>131</v>
      </c>
      <c r="F10" s="18">
        <f t="shared" si="0"/>
        <v>0.35890410958904112</v>
      </c>
    </row>
    <row r="11" spans="1:6" x14ac:dyDescent="0.2">
      <c r="A11" s="77" t="s">
        <v>39</v>
      </c>
      <c r="B11" s="19">
        <v>53</v>
      </c>
      <c r="C11" s="20"/>
      <c r="D11" s="37">
        <f t="shared" si="1"/>
        <v>53</v>
      </c>
      <c r="E11" s="20">
        <v>51</v>
      </c>
      <c r="F11" s="18">
        <f t="shared" si="0"/>
        <v>0.96226415094339623</v>
      </c>
    </row>
    <row r="12" spans="1:6" x14ac:dyDescent="0.2">
      <c r="A12" s="52" t="s">
        <v>40</v>
      </c>
      <c r="B12" s="19">
        <v>231</v>
      </c>
      <c r="C12" s="20">
        <v>5</v>
      </c>
      <c r="D12" s="37">
        <f t="shared" si="1"/>
        <v>236</v>
      </c>
      <c r="E12" s="20">
        <v>89</v>
      </c>
      <c r="F12" s="18">
        <f t="shared" si="0"/>
        <v>0.3771186440677966</v>
      </c>
    </row>
    <row r="13" spans="1:6" x14ac:dyDescent="0.2">
      <c r="A13" s="51" t="s">
        <v>41</v>
      </c>
      <c r="B13" s="73">
        <v>82</v>
      </c>
      <c r="C13" s="45"/>
      <c r="D13" s="37">
        <f t="shared" si="1"/>
        <v>82</v>
      </c>
      <c r="E13" s="45">
        <v>73</v>
      </c>
      <c r="F13" s="18">
        <f t="shared" si="0"/>
        <v>0.8902439024390244</v>
      </c>
    </row>
    <row r="14" spans="1:6" x14ac:dyDescent="0.2">
      <c r="A14" s="52" t="s">
        <v>42</v>
      </c>
      <c r="B14" s="72">
        <v>302</v>
      </c>
      <c r="C14" s="20">
        <v>17</v>
      </c>
      <c r="D14" s="44">
        <f t="shared" si="1"/>
        <v>319</v>
      </c>
      <c r="E14" s="20">
        <v>123</v>
      </c>
      <c r="F14" s="18">
        <f t="shared" si="0"/>
        <v>0.38557993730407525</v>
      </c>
    </row>
    <row r="15" spans="1:6" x14ac:dyDescent="0.2">
      <c r="A15" s="51" t="s">
        <v>43</v>
      </c>
      <c r="B15" s="72">
        <v>206</v>
      </c>
      <c r="C15" s="20">
        <v>14</v>
      </c>
      <c r="D15" s="44">
        <f>IF(B15&lt;&gt;0,C15+B15,"")</f>
        <v>220</v>
      </c>
      <c r="E15" s="20">
        <v>121</v>
      </c>
      <c r="F15" s="18">
        <f t="shared" si="0"/>
        <v>0.55000000000000004</v>
      </c>
    </row>
    <row r="16" spans="1:6" x14ac:dyDescent="0.2">
      <c r="A16" s="51" t="s">
        <v>87</v>
      </c>
      <c r="B16" s="72"/>
      <c r="C16" s="20"/>
      <c r="D16" s="37" t="str">
        <f t="shared" si="1"/>
        <v/>
      </c>
      <c r="E16" s="20">
        <v>2985</v>
      </c>
      <c r="F16" s="18" t="e">
        <f t="shared" si="0"/>
        <v>#VALUE!</v>
      </c>
    </row>
    <row r="17" spans="1:6" x14ac:dyDescent="0.2">
      <c r="A17" s="7" t="s">
        <v>19</v>
      </c>
      <c r="B17" s="16">
        <f>SUM(B7:B16)</f>
        <v>5750</v>
      </c>
      <c r="C17" s="16">
        <f>SUM(C7:C16)</f>
        <v>172</v>
      </c>
      <c r="D17" s="16">
        <f>SUM(D7:D16)</f>
        <v>5922</v>
      </c>
      <c r="E17" s="16">
        <f>SUM(E7:E16)</f>
        <v>4790</v>
      </c>
      <c r="F17" s="39">
        <f>IF(E17&lt;&gt;0,E17/D17,"")</f>
        <v>0.80884836203985144</v>
      </c>
    </row>
    <row r="18" spans="1:6" x14ac:dyDescent="0.2">
      <c r="B18" s="32"/>
      <c r="C18" s="32"/>
      <c r="D18" s="32"/>
      <c r="E18" s="48"/>
      <c r="F18" s="38"/>
    </row>
    <row r="19" spans="1:6" x14ac:dyDescent="0.2">
      <c r="B19" s="116"/>
      <c r="C19" s="116"/>
      <c r="D19" s="116"/>
      <c r="E19" s="47"/>
    </row>
  </sheetData>
  <sheetProtection selectLockedCells="1"/>
  <mergeCells count="5">
    <mergeCell ref="B19:D19"/>
    <mergeCell ref="B3:F3"/>
    <mergeCell ref="B1:F1"/>
    <mergeCell ref="B2:F2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zoomScaleNormal="100" workbookViewId="0">
      <pane ySplit="6" topLeftCell="A7" activePane="bottomLeft" state="frozen"/>
      <selection activeCell="G21" sqref="G21"/>
      <selection pane="bottomLeft" activeCell="F16" sqref="F16"/>
    </sheetView>
  </sheetViews>
  <sheetFormatPr defaultRowHeight="12.75" x14ac:dyDescent="0.2"/>
  <cols>
    <col min="1" max="1" width="13" bestFit="1" customWidth="1"/>
    <col min="2" max="14" width="8.7109375" customWidth="1"/>
  </cols>
  <sheetData>
    <row r="1" spans="1:6" x14ac:dyDescent="0.2">
      <c r="A1" s="21"/>
      <c r="B1" s="97"/>
      <c r="C1" s="98"/>
      <c r="D1" s="98"/>
      <c r="E1" s="98"/>
      <c r="F1" s="99"/>
    </row>
    <row r="2" spans="1:6" x14ac:dyDescent="0.2">
      <c r="A2" s="22"/>
      <c r="B2" s="109" t="s">
        <v>27</v>
      </c>
      <c r="C2" s="112"/>
      <c r="D2" s="112"/>
      <c r="E2" s="112"/>
      <c r="F2" s="113"/>
    </row>
    <row r="3" spans="1:6" ht="12.75" customHeight="1" x14ac:dyDescent="0.2">
      <c r="A3" s="22"/>
      <c r="B3" s="118" t="s">
        <v>12</v>
      </c>
      <c r="C3" s="119"/>
      <c r="D3" s="120"/>
      <c r="E3" s="78" t="s">
        <v>7</v>
      </c>
      <c r="F3" s="79" t="s">
        <v>8</v>
      </c>
    </row>
    <row r="4" spans="1:6" x14ac:dyDescent="0.2">
      <c r="A4" s="29"/>
      <c r="B4" s="1" t="s">
        <v>22</v>
      </c>
      <c r="C4" s="1" t="s">
        <v>45</v>
      </c>
      <c r="D4" s="1" t="s">
        <v>2</v>
      </c>
      <c r="E4" s="1" t="s">
        <v>2</v>
      </c>
      <c r="F4" s="8" t="s">
        <v>2</v>
      </c>
    </row>
    <row r="5" spans="1:6" ht="100.15" customHeight="1" thickBot="1" x14ac:dyDescent="0.25">
      <c r="A5" s="30" t="s">
        <v>6</v>
      </c>
      <c r="B5" s="3" t="s">
        <v>32</v>
      </c>
      <c r="C5" s="4" t="s">
        <v>62</v>
      </c>
      <c r="D5" s="4" t="s">
        <v>63</v>
      </c>
      <c r="E5" s="4" t="s">
        <v>33</v>
      </c>
      <c r="F5" s="4" t="s">
        <v>34</v>
      </c>
    </row>
    <row r="6" spans="1:6" ht="13.5" thickBot="1" x14ac:dyDescent="0.25">
      <c r="A6" s="41"/>
      <c r="B6" s="12"/>
      <c r="C6" s="12"/>
      <c r="D6" s="12"/>
      <c r="E6" s="12"/>
      <c r="F6" s="13"/>
    </row>
    <row r="7" spans="1:6" x14ac:dyDescent="0.2">
      <c r="A7" s="49" t="s">
        <v>35</v>
      </c>
      <c r="B7" s="58">
        <v>19</v>
      </c>
      <c r="C7" s="58">
        <v>37</v>
      </c>
      <c r="D7" s="58">
        <v>330</v>
      </c>
      <c r="E7" s="74">
        <v>354</v>
      </c>
      <c r="F7" s="58">
        <v>348</v>
      </c>
    </row>
    <row r="8" spans="1:6" x14ac:dyDescent="0.2">
      <c r="A8" s="49" t="s">
        <v>36</v>
      </c>
      <c r="B8" s="19">
        <v>10</v>
      </c>
      <c r="C8" s="19">
        <v>26</v>
      </c>
      <c r="D8" s="19">
        <v>274</v>
      </c>
      <c r="E8" s="75">
        <v>289</v>
      </c>
      <c r="F8" s="19">
        <v>277</v>
      </c>
    </row>
    <row r="9" spans="1:6" x14ac:dyDescent="0.2">
      <c r="A9" s="49" t="s">
        <v>37</v>
      </c>
      <c r="B9" s="19">
        <v>29</v>
      </c>
      <c r="C9" s="19">
        <v>47</v>
      </c>
      <c r="D9" s="19">
        <v>367</v>
      </c>
      <c r="E9" s="75">
        <v>405</v>
      </c>
      <c r="F9" s="19">
        <v>393</v>
      </c>
    </row>
    <row r="10" spans="1:6" x14ac:dyDescent="0.2">
      <c r="A10" s="49" t="s">
        <v>38</v>
      </c>
      <c r="B10" s="19">
        <v>8</v>
      </c>
      <c r="C10" s="19">
        <v>15</v>
      </c>
      <c r="D10" s="19">
        <v>101</v>
      </c>
      <c r="E10" s="75">
        <v>112</v>
      </c>
      <c r="F10" s="19">
        <v>112</v>
      </c>
    </row>
    <row r="11" spans="1:6" x14ac:dyDescent="0.2">
      <c r="A11" s="50" t="s">
        <v>39</v>
      </c>
      <c r="B11" s="19">
        <v>1</v>
      </c>
      <c r="C11" s="19">
        <v>3</v>
      </c>
      <c r="D11" s="19">
        <v>43</v>
      </c>
      <c r="E11" s="75">
        <v>46</v>
      </c>
      <c r="F11" s="19">
        <v>47</v>
      </c>
    </row>
    <row r="12" spans="1:6" x14ac:dyDescent="0.2">
      <c r="A12" s="51" t="s">
        <v>40</v>
      </c>
      <c r="B12" s="19">
        <v>2</v>
      </c>
      <c r="C12" s="19">
        <v>9</v>
      </c>
      <c r="D12" s="19">
        <v>74</v>
      </c>
      <c r="E12" s="75">
        <v>77</v>
      </c>
      <c r="F12" s="19">
        <v>79</v>
      </c>
    </row>
    <row r="13" spans="1:6" x14ac:dyDescent="0.2">
      <c r="A13" s="51" t="s">
        <v>41</v>
      </c>
      <c r="B13" s="19">
        <v>5</v>
      </c>
      <c r="C13" s="19">
        <v>6</v>
      </c>
      <c r="D13" s="19">
        <v>60</v>
      </c>
      <c r="E13" s="75">
        <v>62</v>
      </c>
      <c r="F13" s="19">
        <v>62</v>
      </c>
    </row>
    <row r="14" spans="1:6" x14ac:dyDescent="0.2">
      <c r="A14" s="52" t="s">
        <v>42</v>
      </c>
      <c r="B14" s="19">
        <v>4</v>
      </c>
      <c r="C14" s="19">
        <v>8</v>
      </c>
      <c r="D14" s="19">
        <v>105</v>
      </c>
      <c r="E14" s="75">
        <v>105</v>
      </c>
      <c r="F14" s="19">
        <v>101</v>
      </c>
    </row>
    <row r="15" spans="1:6" x14ac:dyDescent="0.2">
      <c r="A15" s="51" t="s">
        <v>43</v>
      </c>
      <c r="B15" s="90">
        <v>2</v>
      </c>
      <c r="C15" s="90">
        <v>5</v>
      </c>
      <c r="D15" s="90">
        <v>108</v>
      </c>
      <c r="E15" s="91">
        <v>106</v>
      </c>
      <c r="F15" s="90">
        <v>96</v>
      </c>
    </row>
    <row r="16" spans="1:6" x14ac:dyDescent="0.2">
      <c r="A16" s="51" t="s">
        <v>87</v>
      </c>
      <c r="B16" s="92">
        <v>107</v>
      </c>
      <c r="C16" s="92">
        <v>509</v>
      </c>
      <c r="D16" s="92">
        <v>2074</v>
      </c>
      <c r="E16" s="93">
        <v>2303</v>
      </c>
      <c r="F16" s="92">
        <v>2199</v>
      </c>
    </row>
    <row r="17" spans="1:6" x14ac:dyDescent="0.2">
      <c r="A17" s="7" t="s">
        <v>0</v>
      </c>
      <c r="B17" s="34">
        <f t="shared" ref="B17:F17" si="0">SUM(B7:B16)</f>
        <v>187</v>
      </c>
      <c r="C17" s="34">
        <f t="shared" si="0"/>
        <v>665</v>
      </c>
      <c r="D17" s="34">
        <f t="shared" si="0"/>
        <v>3536</v>
      </c>
      <c r="E17" s="34">
        <f t="shared" si="0"/>
        <v>3859</v>
      </c>
      <c r="F17" s="34">
        <f t="shared" si="0"/>
        <v>3714</v>
      </c>
    </row>
  </sheetData>
  <sheetProtection selectLockedCells="1"/>
  <mergeCells count="3">
    <mergeCell ref="B1:F1"/>
    <mergeCell ref="B2:F2"/>
    <mergeCell ref="B3:D3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7"/>
  <sheetViews>
    <sheetView zoomScaleNormal="100" zoomScaleSheetLayoutView="100" workbookViewId="0">
      <pane ySplit="6" topLeftCell="A7" activePane="bottomLeft" state="frozen"/>
      <selection activeCell="G21" sqref="G21"/>
      <selection pane="bottomLeft" activeCell="H16" sqref="H16"/>
    </sheetView>
  </sheetViews>
  <sheetFormatPr defaultColWidth="9.140625" defaultRowHeight="12.75" x14ac:dyDescent="0.2"/>
  <cols>
    <col min="1" max="1" width="13" style="15" bestFit="1" customWidth="1"/>
    <col min="2" max="4" width="8.7109375" style="15" customWidth="1"/>
    <col min="5" max="5" width="12.140625" style="9" bestFit="1" customWidth="1"/>
    <col min="6" max="13" width="8.7109375" style="9" customWidth="1"/>
    <col min="14" max="16384" width="9.140625" style="9"/>
  </cols>
  <sheetData>
    <row r="1" spans="1:7" x14ac:dyDescent="0.2">
      <c r="A1" s="21"/>
      <c r="B1" s="103" t="s">
        <v>15</v>
      </c>
      <c r="C1" s="104"/>
      <c r="D1" s="60"/>
      <c r="E1" s="42" t="s">
        <v>15</v>
      </c>
      <c r="F1" s="103" t="s">
        <v>53</v>
      </c>
      <c r="G1" s="105"/>
    </row>
    <row r="2" spans="1:7" x14ac:dyDescent="0.2">
      <c r="A2" s="22"/>
      <c r="B2" s="100" t="s">
        <v>20</v>
      </c>
      <c r="C2" s="101"/>
      <c r="D2" s="59" t="s">
        <v>15</v>
      </c>
      <c r="E2" s="62" t="s">
        <v>25</v>
      </c>
      <c r="F2" s="109" t="s">
        <v>54</v>
      </c>
      <c r="G2" s="113"/>
    </row>
    <row r="3" spans="1:7" x14ac:dyDescent="0.2">
      <c r="A3" s="22"/>
      <c r="B3" s="80" t="s">
        <v>84</v>
      </c>
      <c r="C3" s="80" t="s">
        <v>21</v>
      </c>
      <c r="D3" s="61" t="s">
        <v>24</v>
      </c>
      <c r="E3" s="6" t="s">
        <v>3</v>
      </c>
      <c r="F3" s="97" t="s">
        <v>85</v>
      </c>
      <c r="G3" s="99"/>
    </row>
    <row r="4" spans="1:7" x14ac:dyDescent="0.2">
      <c r="A4" s="29"/>
      <c r="B4" s="1" t="s">
        <v>2</v>
      </c>
      <c r="C4" s="1" t="s">
        <v>2</v>
      </c>
      <c r="D4" s="1" t="s">
        <v>2</v>
      </c>
      <c r="E4" s="2" t="s">
        <v>2</v>
      </c>
      <c r="F4" s="117" t="s">
        <v>86</v>
      </c>
      <c r="G4" s="111"/>
    </row>
    <row r="5" spans="1:7" ht="88.15" customHeight="1" thickBot="1" x14ac:dyDescent="0.25">
      <c r="A5" s="30" t="s">
        <v>6</v>
      </c>
      <c r="B5" s="35" t="s">
        <v>83</v>
      </c>
      <c r="C5" s="35" t="s">
        <v>26</v>
      </c>
      <c r="D5" s="40" t="s">
        <v>30</v>
      </c>
      <c r="E5" s="4" t="s">
        <v>31</v>
      </c>
      <c r="F5" s="40" t="s">
        <v>51</v>
      </c>
      <c r="G5" s="40" t="s">
        <v>52</v>
      </c>
    </row>
    <row r="6" spans="1:7" ht="13.5" thickBot="1" x14ac:dyDescent="0.25">
      <c r="A6" s="121"/>
      <c r="B6" s="122"/>
      <c r="C6" s="122"/>
      <c r="D6" s="122"/>
      <c r="E6" s="122"/>
      <c r="F6" s="122"/>
      <c r="G6" s="123"/>
    </row>
    <row r="7" spans="1:7" x14ac:dyDescent="0.2">
      <c r="A7" s="57" t="s">
        <v>35</v>
      </c>
      <c r="B7" s="63">
        <v>372</v>
      </c>
      <c r="C7" s="63">
        <v>362</v>
      </c>
      <c r="D7" s="43">
        <v>380</v>
      </c>
      <c r="E7" s="43">
        <v>326</v>
      </c>
      <c r="F7" s="63">
        <v>320</v>
      </c>
      <c r="G7" s="64">
        <v>38</v>
      </c>
    </row>
    <row r="8" spans="1:7" x14ac:dyDescent="0.2">
      <c r="A8" s="49" t="s">
        <v>36</v>
      </c>
      <c r="B8" s="43">
        <v>293</v>
      </c>
      <c r="C8" s="43">
        <v>287</v>
      </c>
      <c r="D8" s="43">
        <v>305</v>
      </c>
      <c r="E8" s="43">
        <v>245</v>
      </c>
      <c r="F8" s="43">
        <v>247</v>
      </c>
      <c r="G8" s="65">
        <v>39</v>
      </c>
    </row>
    <row r="9" spans="1:7" x14ac:dyDescent="0.2">
      <c r="A9" s="49" t="s">
        <v>37</v>
      </c>
      <c r="B9" s="43">
        <v>418</v>
      </c>
      <c r="C9" s="43">
        <v>411</v>
      </c>
      <c r="D9" s="43">
        <v>433</v>
      </c>
      <c r="E9" s="43">
        <v>349</v>
      </c>
      <c r="F9" s="43">
        <v>360</v>
      </c>
      <c r="G9" s="65">
        <v>46</v>
      </c>
    </row>
    <row r="10" spans="1:7" x14ac:dyDescent="0.2">
      <c r="A10" s="49" t="s">
        <v>38</v>
      </c>
      <c r="B10" s="43">
        <v>118</v>
      </c>
      <c r="C10" s="43">
        <v>110</v>
      </c>
      <c r="D10" s="43">
        <v>119</v>
      </c>
      <c r="E10" s="43">
        <v>107</v>
      </c>
      <c r="F10" s="43">
        <v>104</v>
      </c>
      <c r="G10" s="65">
        <v>16</v>
      </c>
    </row>
    <row r="11" spans="1:7" x14ac:dyDescent="0.2">
      <c r="A11" s="50" t="s">
        <v>39</v>
      </c>
      <c r="B11" s="43">
        <v>44</v>
      </c>
      <c r="C11" s="43">
        <v>46</v>
      </c>
      <c r="D11" s="43">
        <v>50</v>
      </c>
      <c r="E11" s="43">
        <v>47</v>
      </c>
      <c r="F11" s="43">
        <v>41</v>
      </c>
      <c r="G11" s="65">
        <v>1</v>
      </c>
    </row>
    <row r="12" spans="1:7" x14ac:dyDescent="0.2">
      <c r="A12" s="51" t="s">
        <v>40</v>
      </c>
      <c r="B12" s="43">
        <v>78</v>
      </c>
      <c r="C12" s="43">
        <v>79</v>
      </c>
      <c r="D12" s="43">
        <v>81</v>
      </c>
      <c r="E12" s="43">
        <v>74</v>
      </c>
      <c r="F12" s="43">
        <v>69</v>
      </c>
      <c r="G12" s="65">
        <v>8</v>
      </c>
    </row>
    <row r="13" spans="1:7" x14ac:dyDescent="0.2">
      <c r="A13" s="51" t="s">
        <v>41</v>
      </c>
      <c r="B13" s="43">
        <v>65</v>
      </c>
      <c r="C13" s="43">
        <v>64</v>
      </c>
      <c r="D13" s="43">
        <v>68</v>
      </c>
      <c r="E13" s="43">
        <v>60</v>
      </c>
      <c r="F13" s="43">
        <v>61</v>
      </c>
      <c r="G13" s="65">
        <v>4</v>
      </c>
    </row>
    <row r="14" spans="1:7" x14ac:dyDescent="0.2">
      <c r="A14" s="52" t="s">
        <v>42</v>
      </c>
      <c r="B14" s="43">
        <v>104</v>
      </c>
      <c r="C14" s="43">
        <v>110</v>
      </c>
      <c r="D14" s="43">
        <v>112</v>
      </c>
      <c r="E14" s="43">
        <v>90</v>
      </c>
      <c r="F14" s="43">
        <v>96</v>
      </c>
      <c r="G14" s="65">
        <v>12</v>
      </c>
    </row>
    <row r="15" spans="1:7" x14ac:dyDescent="0.2">
      <c r="A15" s="51" t="s">
        <v>43</v>
      </c>
      <c r="B15" s="43">
        <v>109</v>
      </c>
      <c r="C15" s="43">
        <v>102</v>
      </c>
      <c r="D15" s="43">
        <v>107</v>
      </c>
      <c r="E15" s="43">
        <v>87</v>
      </c>
      <c r="F15" s="43">
        <v>101</v>
      </c>
      <c r="G15" s="65">
        <v>11</v>
      </c>
    </row>
    <row r="16" spans="1:7" x14ac:dyDescent="0.2">
      <c r="A16" s="51" t="s">
        <v>87</v>
      </c>
      <c r="B16" s="43">
        <v>2426</v>
      </c>
      <c r="C16" s="43">
        <v>2412</v>
      </c>
      <c r="D16" s="43">
        <v>2603</v>
      </c>
      <c r="E16" s="43">
        <v>2168</v>
      </c>
      <c r="F16" s="43">
        <v>2340</v>
      </c>
      <c r="G16" s="65">
        <v>280</v>
      </c>
    </row>
    <row r="17" spans="1:7" x14ac:dyDescent="0.2">
      <c r="A17" s="7" t="s">
        <v>0</v>
      </c>
      <c r="B17" s="16">
        <f t="shared" ref="B17:G17" si="0">SUM(B7:B16)</f>
        <v>4027</v>
      </c>
      <c r="C17" s="16">
        <f t="shared" si="0"/>
        <v>3983</v>
      </c>
      <c r="D17" s="16">
        <f t="shared" si="0"/>
        <v>4258</v>
      </c>
      <c r="E17" s="16">
        <f t="shared" si="0"/>
        <v>3553</v>
      </c>
      <c r="F17" s="16">
        <f t="shared" si="0"/>
        <v>3739</v>
      </c>
      <c r="G17" s="16">
        <f t="shared" si="0"/>
        <v>455</v>
      </c>
    </row>
  </sheetData>
  <sheetProtection selectLockedCells="1"/>
  <mergeCells count="7">
    <mergeCell ref="A6:G6"/>
    <mergeCell ref="F4:G4"/>
    <mergeCell ref="F3:G3"/>
    <mergeCell ref="F1:G1"/>
    <mergeCell ref="F2:G2"/>
    <mergeCell ref="B2:C2"/>
    <mergeCell ref="B1:C1"/>
  </mergeCells>
  <printOptions horizontalCentered="1"/>
  <pageMargins left="1.5" right="0.5" top="1.5" bottom="0.5" header="1" footer="0.3"/>
  <pageSetup orientation="landscape" r:id="rId1"/>
  <headerFooter>
    <oddHeader>&amp;C&amp;"Helv,Bold"LEMHI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</vt:lpstr>
      <vt:lpstr>Pres WI 2</vt:lpstr>
      <vt:lpstr>US Sen - Amend</vt:lpstr>
      <vt:lpstr>Stats</vt:lpstr>
      <vt:lpstr>Leg 8</vt:lpstr>
      <vt:lpstr>Co - Mag</vt:lpstr>
      <vt:lpstr>'Co - Mag'!Print_Titles</vt:lpstr>
      <vt:lpstr>Stats!Print_Titles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2020-11-04T18:32:26Z</cp:lastPrinted>
  <dcterms:created xsi:type="dcterms:W3CDTF">1998-04-10T16:02:13Z</dcterms:created>
  <dcterms:modified xsi:type="dcterms:W3CDTF">2020-11-05T14:31:05Z</dcterms:modified>
</cp:coreProperties>
</file>