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 Comm" sheetId="6" r:id="rId6"/>
    <sheet name="Co Clerk - Dist Jdg" sheetId="7" r:id="rId7"/>
    <sheet name="Dist Jdg" sheetId="8" r:id="rId8"/>
    <sheet name="Precincts" sheetId="9" r:id="rId9"/>
    <sheet name="Special Questions" sheetId="10" r:id="rId10"/>
    <sheet name="Special Questions 2" sheetId="11" r:id="rId11"/>
    <sheet name="Sheet1" sheetId="12" r:id="rId12"/>
    <sheet name="Sheet2" sheetId="13" r:id="rId13"/>
  </sheets>
  <definedNames>
    <definedName name="_xlnm.Print_Titles" localSheetId="0">' US Rep'!$A:$A</definedName>
    <definedName name="_xlnm.Print_Titles" localSheetId="3">'AG &amp; Sup Int'!$A:$A</definedName>
    <definedName name="_xlnm.Print_Titles" localSheetId="1">'Gov &amp; Lt Gov'!$A:$A</definedName>
    <definedName name="_xlnm.Print_Titles" localSheetId="5">'Leg &amp; Co Comm'!$1:$6</definedName>
    <definedName name="_xlnm.Print_Titles" localSheetId="2">'Sec St - St Treas'!$A:$A</definedName>
    <definedName name="_xlnm.Print_Titles" localSheetId="4">'St Jud &amp; Voting Stats'!$A:$A</definedName>
  </definedNames>
  <calcPr fullCalcOnLoad="1"/>
</workbook>
</file>

<file path=xl/sharedStrings.xml><?xml version="1.0" encoding="utf-8"?>
<sst xmlns="http://schemas.openxmlformats.org/spreadsheetml/2006/main" count="364" uniqueCount="155">
  <si>
    <t>CO. TOTAL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</si>
  <si>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</si>
  <si>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</si>
  <si>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</si>
  <si>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</si>
  <si>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</si>
  <si>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</si>
  <si>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</si>
  <si>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</si>
  <si>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</si>
  <si>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</si>
  <si>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</si>
  <si>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</si>
  <si>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</si>
  <si>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</si>
  <si>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</si>
  <si>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</si>
  <si>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</si>
  <si>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</si>
  <si>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</si>
  <si>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</si>
  <si>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</si>
  <si>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</si>
  <si>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</si>
  <si>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</si>
  <si>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</si>
  <si>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</si>
  <si>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</si>
  <si>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</si>
  <si>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</si>
  <si>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</si>
  <si>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</si>
  <si>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</si>
  <si>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</si>
  <si>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</si>
  <si>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</si>
  <si>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</si>
  <si>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</si>
  <si>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</si>
  <si>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</si>
  <si>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</si>
  <si>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</si>
  <si>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</si>
  <si>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</si>
  <si>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DISTRICT 1</t>
  </si>
  <si>
    <t>Lawerence E. Denney</t>
  </si>
  <si>
    <t>DISTRICT JUDGE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</si>
  <si>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</si>
  <si>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</si>
  <si>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</si>
  <si>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</si>
  <si>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</si>
  <si>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</si>
  <si>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</si>
  <si>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30 Garden Valley</t>
  </si>
  <si>
    <t>40 Horseshoe Bend</t>
  </si>
  <si>
    <t>50 Idaho City</t>
  </si>
  <si>
    <t>60 Lowman</t>
  </si>
  <si>
    <t>70 Mores Creek</t>
  </si>
  <si>
    <t>80 Placerville</t>
  </si>
  <si>
    <t>LEGISLATIVE DIST 8</t>
  </si>
  <si>
    <t>Terry F. Gestrin</t>
  </si>
  <si>
    <t>Chris Juszczak</t>
  </si>
  <si>
    <t>Pamela Garlock</t>
  </si>
  <si>
    <t>Judge Bail</t>
  </si>
  <si>
    <t>Judge Norton</t>
  </si>
  <si>
    <t>Lynn Norton</t>
  </si>
  <si>
    <t>Judge Moody</t>
  </si>
  <si>
    <t>Melissa Moody</t>
  </si>
  <si>
    <t>Jonathan Medema</t>
  </si>
  <si>
    <t>Judge Greenwood</t>
  </si>
  <si>
    <t>Richard D. Greenwood</t>
  </si>
  <si>
    <t>John Blattler</t>
  </si>
  <si>
    <t>Absentee</t>
  </si>
  <si>
    <t>DISTRICT 4</t>
  </si>
  <si>
    <t>90 Absentee</t>
  </si>
  <si>
    <t>Cristina McNeil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</si>
  <si>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</si>
  <si>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</si>
  <si>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</si>
  <si>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</si>
  <si>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</si>
  <si>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</si>
  <si>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</si>
  <si>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</si>
  <si>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</si>
  <si>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A J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</si>
  <si>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</si>
  <si>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</si>
  <si>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</si>
  <si>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</si>
  <si>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</si>
  <si>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</si>
  <si>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Steve Pankey</t>
  </si>
  <si>
    <t>LIEUTENANT GOVERNOR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</si>
  <si>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</si>
  <si>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</si>
  <si>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</si>
  <si>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</si>
  <si>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</si>
  <si>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</si>
  <si>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</si>
  <si>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 xml:space="preserve">Joseph J.P. Chastain 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</si>
  <si>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</si>
  <si>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</si>
  <si>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</si>
  <si>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</si>
  <si>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</si>
  <si>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</si>
  <si>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</si>
  <si>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</si>
  <si>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</si>
  <si>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</si>
  <si>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Marla Lawson</t>
  </si>
  <si>
    <t>Steven Thayn</t>
  </si>
  <si>
    <t>Jon W. Glick</t>
  </si>
  <si>
    <t>DEM W/I</t>
  </si>
  <si>
    <t>Dorothy Moon</t>
  </si>
  <si>
    <t>Charles Haupt</t>
  </si>
  <si>
    <t>Roger Jackson</t>
  </si>
  <si>
    <t>Daniel Lenz</t>
  </si>
  <si>
    <t>DIST 3</t>
  </si>
  <si>
    <t>Laura Baker</t>
  </si>
  <si>
    <t>George Butters</t>
  </si>
  <si>
    <t>Steven Wilkins</t>
  </si>
  <si>
    <t>Bud Paine</t>
  </si>
  <si>
    <t>Gina Turner</t>
  </si>
  <si>
    <t>Vicki Wilkins</t>
  </si>
  <si>
    <t>Judge Scott</t>
  </si>
  <si>
    <t>Jason D. Scott</t>
  </si>
  <si>
    <t>Judge Medema</t>
  </si>
  <si>
    <t>Judge Reardon</t>
  </si>
  <si>
    <t>Michael J. Reardon</t>
  </si>
  <si>
    <t>Judge Baskin</t>
  </si>
  <si>
    <t>Nancy A. Baskin</t>
  </si>
  <si>
    <t>Judge Hoagland</t>
  </si>
  <si>
    <t>Samuel A. Hoagland</t>
  </si>
  <si>
    <t>Judge Hippler</t>
  </si>
  <si>
    <t>Steven Hippler</t>
  </si>
  <si>
    <t>Eric McGilp</t>
  </si>
  <si>
    <t>Matthew Townsend</t>
  </si>
  <si>
    <t>In Favor Of</t>
  </si>
  <si>
    <t>Against</t>
  </si>
  <si>
    <t>Garden Valley</t>
  </si>
  <si>
    <t>Fire Protection District</t>
  </si>
  <si>
    <t>Permanent Override</t>
  </si>
  <si>
    <t xml:space="preserve">Mores Creek </t>
  </si>
  <si>
    <t>Rim Ranches</t>
  </si>
  <si>
    <t>Water District</t>
  </si>
  <si>
    <t>Revenue Bond</t>
  </si>
  <si>
    <t>40 Horeshoe Bend</t>
  </si>
  <si>
    <t>City of Crouch</t>
  </si>
  <si>
    <t>Deborah A. Bail</t>
  </si>
  <si>
    <t>Mary Prisco</t>
  </si>
  <si>
    <t>Brian Davies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</si>
</sst>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left"/>
      <protection/>
    </xf>
    <xf numFmtId="0" fontId="7" fillId="0" borderId="23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left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3" xfId="0" applyFont="1" applyBorder="1" applyAlignment="1">
      <alignment horizontal="left"/>
    </xf>
    <xf numFmtId="3" fontId="6" fillId="34" borderId="25" xfId="0" applyNumberFormat="1" applyFont="1" applyFill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/>
    </xf>
    <xf numFmtId="164" fontId="6" fillId="34" borderId="25" xfId="0" applyNumberFormat="1" applyFont="1" applyFill="1" applyBorder="1" applyAlignment="1" applyProtection="1">
      <alignment horizontal="center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59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textRotation="90" wrapText="1"/>
      <protection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63" xfId="0" applyFont="1" applyFill="1" applyBorder="1" applyAlignment="1" applyProtection="1">
      <alignment horizontal="center"/>
      <protection/>
    </xf>
    <xf numFmtId="3" fontId="6" fillId="0" borderId="64" xfId="0" applyNumberFormat="1" applyFont="1" applyBorder="1" applyAlignment="1" applyProtection="1">
      <alignment horizontal="center"/>
      <protection locked="0"/>
    </xf>
    <xf numFmtId="3" fontId="6" fillId="0" borderId="65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66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67" xfId="0" applyNumberFormat="1" applyFont="1" applyFill="1" applyBorder="1" applyAlignment="1" applyProtection="1">
      <alignment horizontal="center"/>
      <protection locked="0"/>
    </xf>
    <xf numFmtId="3" fontId="6" fillId="0" borderId="16" xfId="0" applyNumberFormat="1" applyFont="1" applyFill="1" applyBorder="1" applyAlignment="1" applyProtection="1">
      <alignment horizontal="center"/>
      <protection/>
    </xf>
    <xf numFmtId="3" fontId="6" fillId="0" borderId="14" xfId="0" applyNumberFormat="1" applyFont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 vertical="center" textRotation="90"/>
      <protection/>
    </xf>
    <xf numFmtId="3" fontId="8" fillId="0" borderId="51" xfId="0" applyNumberFormat="1" applyFont="1" applyBorder="1" applyAlignment="1" applyProtection="1">
      <alignment horizontal="center"/>
      <protection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3" fontId="6" fillId="0" borderId="61" xfId="0" applyNumberFormat="1" applyFont="1" applyFill="1" applyBorder="1" applyAlignment="1" applyProtection="1">
      <alignment horizontal="center"/>
      <protection locked="0"/>
    </xf>
    <xf numFmtId="3" fontId="6" fillId="0" borderId="68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67" xfId="0" applyNumberFormat="1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69" xfId="0" applyFont="1" applyBorder="1" applyAlignment="1" applyProtection="1">
      <alignment horizontal="center"/>
      <protection/>
    </xf>
    <xf numFmtId="0" fontId="6" fillId="0" borderId="70" xfId="0" applyFont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69" xfId="0" applyFont="1" applyBorder="1" applyAlignment="1" applyProtection="1">
      <alignment horizontal="center"/>
      <protection/>
    </xf>
    <xf numFmtId="0" fontId="7" fillId="0" borderId="7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69" xfId="0" applyFont="1" applyFill="1" applyBorder="1" applyAlignment="1" applyProtection="1">
      <alignment horizontal="center"/>
      <protection/>
    </xf>
    <xf numFmtId="0" fontId="6" fillId="0" borderId="70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43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4.8515625" style="23" bestFit="1" customWidth="1"/>
    <col min="2" max="11" width="8.7109375" style="45" customWidth="1"/>
    <col min="12" max="16384" width="9.140625" style="15" customWidth="1"/>
  </cols>
  <sheetData>
    <row r="1" spans="1:11" ht="12.75">
      <c r="A1" s="32"/>
      <c r="B1" s="141" t="s">
        <v>47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1:11" s="34" customFormat="1" ht="12.75">
      <c r="A2" s="33"/>
      <c r="B2" s="142" t="s">
        <v>48</v>
      </c>
      <c r="C2" s="143"/>
      <c r="D2" s="143"/>
      <c r="E2" s="143"/>
      <c r="F2" s="143"/>
      <c r="G2" s="143"/>
      <c r="H2" s="143"/>
      <c r="I2" s="143"/>
      <c r="J2" s="143"/>
      <c r="K2" s="144"/>
    </row>
    <row r="3" spans="1:11" s="34" customFormat="1" ht="12.75">
      <c r="A3" s="35"/>
      <c r="B3" s="145" t="s">
        <v>44</v>
      </c>
      <c r="C3" s="146"/>
      <c r="D3" s="146"/>
      <c r="E3" s="146"/>
      <c r="F3" s="146"/>
      <c r="G3" s="146"/>
      <c r="H3" s="146"/>
      <c r="I3" s="146"/>
      <c r="J3" s="146"/>
      <c r="K3" s="147"/>
    </row>
    <row r="4" spans="1:11" ht="13.5" customHeight="1">
      <c r="A4" s="36"/>
      <c r="B4" s="2" t="s">
        <v>2</v>
      </c>
      <c r="C4" s="2" t="s">
        <v>2</v>
      </c>
      <c r="D4" s="2" t="s">
        <v>2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</row>
    <row r="5" spans="1:11" s="16" customFormat="1" ht="87.75" customHeight="1" thickBot="1">
      <c r="A5" s="37" t="s">
        <v>15</v>
      </c>
      <c r="B5" s="7" t="s">
        <v>76</v>
      </c>
      <c r="C5" s="7" t="s">
        <v>77</v>
      </c>
      <c r="D5" s="7" t="s">
        <v>78</v>
      </c>
      <c r="E5" s="7" t="s">
        <v>79</v>
      </c>
      <c r="F5" s="7" t="s">
        <v>80</v>
      </c>
      <c r="G5" s="7" t="s">
        <v>81</v>
      </c>
      <c r="H5" s="7" t="s">
        <v>82</v>
      </c>
      <c r="I5" s="7" t="s">
        <v>83</v>
      </c>
      <c r="J5" s="7" t="s">
        <v>84</v>
      </c>
      <c r="K5" s="7" t="s">
        <v>85</v>
      </c>
    </row>
    <row r="6" spans="1:11" s="20" customFormat="1" ht="13.5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s="20" customFormat="1" ht="12.75">
      <c r="A7" s="1" t="s">
        <v>54</v>
      </c>
      <c r="B7" s="38">
        <v>62</v>
      </c>
      <c r="C7" s="71">
        <v>7</v>
      </c>
      <c r="D7" s="26">
        <v>9</v>
      </c>
      <c r="E7" s="57">
        <v>146</v>
      </c>
      <c r="F7" s="57">
        <v>15</v>
      </c>
      <c r="G7" s="57">
        <v>10</v>
      </c>
      <c r="H7" s="57">
        <v>75</v>
      </c>
      <c r="I7" s="57">
        <v>30</v>
      </c>
      <c r="J7" s="57">
        <v>26</v>
      </c>
      <c r="K7" s="26">
        <v>47</v>
      </c>
    </row>
    <row r="8" spans="1:11" s="20" customFormat="1" ht="12.75">
      <c r="A8" s="1" t="s">
        <v>55</v>
      </c>
      <c r="B8" s="40">
        <v>30</v>
      </c>
      <c r="C8" s="72">
        <v>2</v>
      </c>
      <c r="D8" s="30">
        <v>5</v>
      </c>
      <c r="E8" s="58">
        <v>94</v>
      </c>
      <c r="F8" s="58">
        <v>7</v>
      </c>
      <c r="G8" s="58">
        <v>4</v>
      </c>
      <c r="H8" s="58">
        <v>66</v>
      </c>
      <c r="I8" s="58">
        <v>21</v>
      </c>
      <c r="J8" s="58">
        <v>25</v>
      </c>
      <c r="K8" s="30">
        <v>30</v>
      </c>
    </row>
    <row r="9" spans="1:11" s="20" customFormat="1" ht="12.75">
      <c r="A9" s="1" t="s">
        <v>56</v>
      </c>
      <c r="B9" s="40">
        <v>20</v>
      </c>
      <c r="C9" s="72">
        <v>6</v>
      </c>
      <c r="D9" s="30">
        <v>4</v>
      </c>
      <c r="E9" s="58">
        <v>83</v>
      </c>
      <c r="F9" s="58">
        <v>10</v>
      </c>
      <c r="G9" s="58">
        <v>5</v>
      </c>
      <c r="H9" s="58">
        <v>32</v>
      </c>
      <c r="I9" s="58">
        <v>20</v>
      </c>
      <c r="J9" s="58">
        <v>27</v>
      </c>
      <c r="K9" s="30">
        <v>21</v>
      </c>
    </row>
    <row r="10" spans="1:11" s="42" customFormat="1" ht="12.75">
      <c r="A10" s="1" t="s">
        <v>57</v>
      </c>
      <c r="B10" s="40">
        <v>5</v>
      </c>
      <c r="C10" s="72">
        <v>2</v>
      </c>
      <c r="D10" s="30">
        <v>0</v>
      </c>
      <c r="E10" s="58">
        <v>32</v>
      </c>
      <c r="F10" s="58">
        <v>0</v>
      </c>
      <c r="G10" s="58">
        <v>2</v>
      </c>
      <c r="H10" s="58">
        <v>12</v>
      </c>
      <c r="I10" s="58">
        <v>5</v>
      </c>
      <c r="J10" s="58">
        <v>3</v>
      </c>
      <c r="K10" s="30">
        <v>1</v>
      </c>
    </row>
    <row r="11" spans="1:11" s="42" customFormat="1" ht="12.75">
      <c r="A11" s="1" t="s">
        <v>58</v>
      </c>
      <c r="B11" s="40">
        <v>36</v>
      </c>
      <c r="C11" s="72">
        <v>6</v>
      </c>
      <c r="D11" s="30">
        <v>8</v>
      </c>
      <c r="E11" s="58">
        <v>89</v>
      </c>
      <c r="F11" s="58">
        <v>12</v>
      </c>
      <c r="G11" s="58">
        <v>11</v>
      </c>
      <c r="H11" s="58">
        <v>44</v>
      </c>
      <c r="I11" s="58">
        <v>33</v>
      </c>
      <c r="J11" s="58">
        <v>27</v>
      </c>
      <c r="K11" s="30">
        <v>28</v>
      </c>
    </row>
    <row r="12" spans="1:11" s="42" customFormat="1" ht="12.75">
      <c r="A12" s="1" t="s">
        <v>59</v>
      </c>
      <c r="B12" s="40">
        <v>3</v>
      </c>
      <c r="C12" s="72">
        <v>1</v>
      </c>
      <c r="D12" s="30">
        <v>1</v>
      </c>
      <c r="E12" s="58">
        <v>18</v>
      </c>
      <c r="F12" s="58">
        <v>2</v>
      </c>
      <c r="G12" s="58">
        <v>0</v>
      </c>
      <c r="H12" s="58">
        <v>21</v>
      </c>
      <c r="I12" s="58">
        <v>3</v>
      </c>
      <c r="J12" s="58">
        <v>20</v>
      </c>
      <c r="K12" s="30">
        <v>6</v>
      </c>
    </row>
    <row r="13" spans="1:11" s="42" customFormat="1" ht="12.75">
      <c r="A13" s="1" t="s">
        <v>75</v>
      </c>
      <c r="B13" s="40">
        <v>16</v>
      </c>
      <c r="C13" s="72">
        <v>0</v>
      </c>
      <c r="D13" s="138">
        <v>3</v>
      </c>
      <c r="E13" s="58">
        <v>59</v>
      </c>
      <c r="F13" s="58">
        <v>4</v>
      </c>
      <c r="G13" s="58">
        <v>1</v>
      </c>
      <c r="H13" s="58">
        <v>43</v>
      </c>
      <c r="I13" s="58">
        <v>14</v>
      </c>
      <c r="J13" s="58">
        <v>11</v>
      </c>
      <c r="K13" s="30">
        <v>11</v>
      </c>
    </row>
    <row r="14" spans="1:11" ht="12.75">
      <c r="A14" s="8" t="s">
        <v>0</v>
      </c>
      <c r="B14" s="24">
        <f aca="true" t="shared" si="0" ref="B14:K14">SUM(B7:B13)</f>
        <v>172</v>
      </c>
      <c r="C14" s="24">
        <f t="shared" si="0"/>
        <v>24</v>
      </c>
      <c r="D14" s="66">
        <f t="shared" si="0"/>
        <v>30</v>
      </c>
      <c r="E14" s="66">
        <f t="shared" si="0"/>
        <v>521</v>
      </c>
      <c r="F14" s="24">
        <f t="shared" si="0"/>
        <v>50</v>
      </c>
      <c r="G14" s="24">
        <f t="shared" si="0"/>
        <v>33</v>
      </c>
      <c r="H14" s="24">
        <f t="shared" si="0"/>
        <v>293</v>
      </c>
      <c r="I14" s="24">
        <f t="shared" si="0"/>
        <v>126</v>
      </c>
      <c r="J14" s="24">
        <f t="shared" si="0"/>
        <v>139</v>
      </c>
      <c r="K14" s="24">
        <f t="shared" si="0"/>
        <v>144</v>
      </c>
    </row>
    <row r="15" spans="1:11" ht="12.75">
      <c r="A15" s="44"/>
      <c r="B15" s="64"/>
      <c r="C15" s="64"/>
      <c r="D15" s="64"/>
      <c r="E15" s="64"/>
      <c r="F15" s="64"/>
      <c r="G15" s="64"/>
      <c r="H15" s="64"/>
      <c r="I15" s="64"/>
      <c r="J15" s="64"/>
      <c r="K15" s="64"/>
    </row>
  </sheetData>
  <sheetProtection selectLockedCells="1"/>
  <mergeCells count="3">
    <mergeCell ref="B1:K1"/>
    <mergeCell ref="B2:K2"/>
    <mergeCell ref="B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PRIMARY ELECTION    MAY 15,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J19" sqref="J19"/>
    </sheetView>
  </sheetViews>
  <sheetFormatPr defaultColWidth="9.140625" defaultRowHeight="12.75"/>
  <cols>
    <col min="1" max="1" width="14.00390625" style="0" customWidth="1"/>
  </cols>
  <sheetData>
    <row r="1" spans="1:8" ht="12.75">
      <c r="A1" s="79"/>
      <c r="B1" s="151"/>
      <c r="C1" s="152"/>
      <c r="D1" s="158"/>
      <c r="E1" s="159"/>
      <c r="F1" s="159"/>
      <c r="G1" s="159"/>
      <c r="H1" s="160"/>
    </row>
    <row r="2" spans="1:8" ht="12.75">
      <c r="A2" s="65"/>
      <c r="B2" s="142" t="s">
        <v>143</v>
      </c>
      <c r="C2" s="143"/>
      <c r="D2" s="142" t="s">
        <v>13</v>
      </c>
      <c r="E2" s="143"/>
      <c r="F2" s="143"/>
      <c r="G2" s="143"/>
      <c r="H2" s="144"/>
    </row>
    <row r="3" spans="1:8" ht="12.75">
      <c r="A3" s="35"/>
      <c r="B3" s="142" t="s">
        <v>144</v>
      </c>
      <c r="C3" s="142"/>
      <c r="D3" s="142" t="s">
        <v>14</v>
      </c>
      <c r="E3" s="142"/>
      <c r="F3" s="142"/>
      <c r="G3" s="142"/>
      <c r="H3" s="174"/>
    </row>
    <row r="4" spans="1:8" ht="12.75">
      <c r="A4" s="36"/>
      <c r="B4" s="145" t="s">
        <v>145</v>
      </c>
      <c r="C4" s="147"/>
      <c r="D4" s="171"/>
      <c r="E4" s="172"/>
      <c r="F4" s="172"/>
      <c r="G4" s="172"/>
      <c r="H4" s="173"/>
    </row>
    <row r="5" spans="1:8" ht="63.75" thickBot="1">
      <c r="A5" s="37" t="s">
        <v>15</v>
      </c>
      <c r="B5" s="6" t="s">
        <v>141</v>
      </c>
      <c r="C5" s="133" t="s">
        <v>142</v>
      </c>
      <c r="D5" s="7" t="s">
        <v>21</v>
      </c>
      <c r="E5" s="7" t="s">
        <v>22</v>
      </c>
      <c r="F5" s="7" t="s">
        <v>28</v>
      </c>
      <c r="G5" s="7" t="s">
        <v>29</v>
      </c>
      <c r="H5" s="4" t="s">
        <v>23</v>
      </c>
    </row>
    <row r="6" spans="1:8" ht="13.5" thickBot="1">
      <c r="A6" s="17"/>
      <c r="B6" s="18"/>
      <c r="C6" s="18"/>
      <c r="D6" s="18"/>
      <c r="E6" s="18"/>
      <c r="F6" s="18"/>
      <c r="G6" s="18"/>
      <c r="H6" s="19"/>
    </row>
    <row r="7" spans="1:8" ht="12.75">
      <c r="A7" s="1" t="s">
        <v>54</v>
      </c>
      <c r="B7" s="25">
        <v>241</v>
      </c>
      <c r="C7" s="25">
        <v>251</v>
      </c>
      <c r="D7" s="59">
        <v>1257</v>
      </c>
      <c r="E7" s="26"/>
      <c r="F7" s="54">
        <f>IF(E7&lt;&gt;0,E7+D7,"")</f>
      </c>
      <c r="G7" s="26"/>
      <c r="H7" s="27">
        <f>IF(G7&lt;&gt;0,G7/F7,"")</f>
      </c>
    </row>
    <row r="8" spans="1:8" ht="12.75">
      <c r="A8" s="1" t="s">
        <v>150</v>
      </c>
      <c r="B8" s="61">
        <v>0</v>
      </c>
      <c r="C8" s="61">
        <v>0</v>
      </c>
      <c r="D8" s="82">
        <v>985</v>
      </c>
      <c r="E8" s="30"/>
      <c r="F8" s="55"/>
      <c r="G8" s="30"/>
      <c r="H8" s="27"/>
    </row>
    <row r="9" spans="1:8" ht="12.75">
      <c r="A9" s="1" t="s">
        <v>56</v>
      </c>
      <c r="B9" s="61"/>
      <c r="C9" s="61"/>
      <c r="D9" s="82">
        <v>651</v>
      </c>
      <c r="E9" s="30"/>
      <c r="F9" s="55"/>
      <c r="G9" s="30"/>
      <c r="H9" s="27"/>
    </row>
    <row r="10" spans="1:8" ht="12.75">
      <c r="A10" s="1" t="s">
        <v>57</v>
      </c>
      <c r="B10" s="61"/>
      <c r="C10" s="61"/>
      <c r="D10" s="82">
        <v>169</v>
      </c>
      <c r="E10" s="30"/>
      <c r="F10" s="55"/>
      <c r="G10" s="30"/>
      <c r="H10" s="27"/>
    </row>
    <row r="11" spans="1:8" ht="12.75">
      <c r="A11" s="1" t="s">
        <v>58</v>
      </c>
      <c r="B11" s="61"/>
      <c r="C11" s="61"/>
      <c r="D11" s="82">
        <v>1258</v>
      </c>
      <c r="E11" s="30"/>
      <c r="F11" s="55"/>
      <c r="G11" s="30"/>
      <c r="H11" s="27"/>
    </row>
    <row r="12" spans="1:8" ht="12.75">
      <c r="A12" s="1" t="s">
        <v>59</v>
      </c>
      <c r="B12" s="61"/>
      <c r="C12" s="61"/>
      <c r="D12" s="82">
        <v>194</v>
      </c>
      <c r="E12" s="30"/>
      <c r="F12" s="55"/>
      <c r="G12" s="30"/>
      <c r="H12" s="27"/>
    </row>
    <row r="13" spans="1:8" ht="12.75">
      <c r="A13" s="1" t="s">
        <v>75</v>
      </c>
      <c r="B13" s="129">
        <v>28</v>
      </c>
      <c r="C13" s="129">
        <v>13</v>
      </c>
      <c r="D13" s="140"/>
      <c r="E13" s="30"/>
      <c r="F13" s="55">
        <f>IF(E13&lt;&gt;0,E13+D13,"")</f>
      </c>
      <c r="G13" s="30"/>
      <c r="H13" s="27">
        <f>IF(G13&lt;&gt;0,G13/F13,"")</f>
      </c>
    </row>
    <row r="14" spans="1:8" ht="12.75">
      <c r="A14" s="8" t="s">
        <v>0</v>
      </c>
      <c r="B14" s="24">
        <f aca="true" t="shared" si="0" ref="B14:G14">SUM(B7:B13)</f>
        <v>269</v>
      </c>
      <c r="C14" s="134">
        <f t="shared" si="0"/>
        <v>264</v>
      </c>
      <c r="D14" s="24">
        <f t="shared" si="0"/>
        <v>4514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112">
        <f>IF(G14&lt;&gt;0,G14/F14,"")</f>
      </c>
    </row>
    <row r="15" spans="1:8" ht="12.75">
      <c r="A15" s="44"/>
      <c r="B15" s="15"/>
      <c r="C15" s="15"/>
      <c r="D15" s="15"/>
      <c r="E15" s="15"/>
      <c r="F15" s="15"/>
      <c r="G15" s="15"/>
      <c r="H15" s="15"/>
    </row>
    <row r="17" spans="1:8" ht="12.75">
      <c r="A17" s="79"/>
      <c r="B17" s="151" t="s">
        <v>146</v>
      </c>
      <c r="C17" s="152"/>
      <c r="D17" s="158"/>
      <c r="E17" s="159"/>
      <c r="F17" s="159"/>
      <c r="G17" s="159"/>
      <c r="H17" s="160"/>
    </row>
    <row r="18" spans="1:8" ht="12.75">
      <c r="A18" s="65"/>
      <c r="B18" s="142" t="s">
        <v>147</v>
      </c>
      <c r="C18" s="143"/>
      <c r="D18" s="142" t="s">
        <v>13</v>
      </c>
      <c r="E18" s="143"/>
      <c r="F18" s="143"/>
      <c r="G18" s="143"/>
      <c r="H18" s="144"/>
    </row>
    <row r="19" spans="1:8" ht="12.75">
      <c r="A19" s="35"/>
      <c r="B19" s="142" t="s">
        <v>148</v>
      </c>
      <c r="C19" s="142"/>
      <c r="D19" s="142" t="s">
        <v>14</v>
      </c>
      <c r="E19" s="142"/>
      <c r="F19" s="142"/>
      <c r="G19" s="142"/>
      <c r="H19" s="174"/>
    </row>
    <row r="20" spans="1:8" ht="12.75">
      <c r="A20" s="36"/>
      <c r="B20" s="145" t="s">
        <v>149</v>
      </c>
      <c r="C20" s="147"/>
      <c r="D20" s="171"/>
      <c r="E20" s="172"/>
      <c r="F20" s="172"/>
      <c r="G20" s="172"/>
      <c r="H20" s="173"/>
    </row>
    <row r="21" spans="1:8" ht="63.75" thickBot="1">
      <c r="A21" s="37" t="s">
        <v>15</v>
      </c>
      <c r="B21" s="6" t="s">
        <v>141</v>
      </c>
      <c r="C21" s="133" t="s">
        <v>142</v>
      </c>
      <c r="D21" s="7" t="s">
        <v>21</v>
      </c>
      <c r="E21" s="7" t="s">
        <v>22</v>
      </c>
      <c r="F21" s="7" t="s">
        <v>28</v>
      </c>
      <c r="G21" s="7" t="s">
        <v>29</v>
      </c>
      <c r="H21" s="4" t="s">
        <v>23</v>
      </c>
    </row>
    <row r="22" spans="1:8" ht="13.5" thickBot="1">
      <c r="A22" s="17"/>
      <c r="B22" s="18"/>
      <c r="C22" s="18"/>
      <c r="D22" s="18"/>
      <c r="E22" s="18"/>
      <c r="F22" s="18"/>
      <c r="G22" s="18"/>
      <c r="H22" s="19"/>
    </row>
    <row r="23" spans="1:8" ht="12.75">
      <c r="A23" s="1" t="s">
        <v>54</v>
      </c>
      <c r="B23" s="25"/>
      <c r="C23" s="59"/>
      <c r="D23" s="59">
        <v>1257</v>
      </c>
      <c r="E23" s="26"/>
      <c r="F23" s="54">
        <f>IF(E23&lt;&gt;0,E23+D23,"")</f>
      </c>
      <c r="G23" s="26"/>
      <c r="H23" s="27">
        <f>IF(G23&lt;&gt;0,G23/F23,"")</f>
      </c>
    </row>
    <row r="24" spans="1:8" ht="12.75">
      <c r="A24" s="1" t="s">
        <v>150</v>
      </c>
      <c r="B24" s="61"/>
      <c r="C24" s="61"/>
      <c r="D24" s="82">
        <v>985</v>
      </c>
      <c r="E24" s="30"/>
      <c r="F24" s="55"/>
      <c r="G24" s="30"/>
      <c r="H24" s="27"/>
    </row>
    <row r="25" spans="1:8" ht="12.75">
      <c r="A25" s="1" t="s">
        <v>56</v>
      </c>
      <c r="B25" s="61"/>
      <c r="C25" s="61"/>
      <c r="D25" s="82">
        <v>651</v>
      </c>
      <c r="E25" s="30"/>
      <c r="F25" s="55"/>
      <c r="G25" s="30"/>
      <c r="H25" s="27"/>
    </row>
    <row r="26" spans="1:8" ht="12.75">
      <c r="A26" s="1" t="s">
        <v>57</v>
      </c>
      <c r="B26" s="61"/>
      <c r="C26" s="61"/>
      <c r="D26" s="82">
        <v>169</v>
      </c>
      <c r="E26" s="30"/>
      <c r="F26" s="55"/>
      <c r="G26" s="30"/>
      <c r="H26" s="27"/>
    </row>
    <row r="27" spans="1:8" ht="12.75">
      <c r="A27" s="1" t="s">
        <v>58</v>
      </c>
      <c r="B27" s="61">
        <v>57</v>
      </c>
      <c r="C27" s="61">
        <v>0</v>
      </c>
      <c r="D27" s="82">
        <v>1258</v>
      </c>
      <c r="E27" s="30"/>
      <c r="F27" s="55"/>
      <c r="G27" s="30"/>
      <c r="H27" s="27"/>
    </row>
    <row r="28" spans="1:8" ht="12.75">
      <c r="A28" s="1" t="s">
        <v>59</v>
      </c>
      <c r="B28" s="61"/>
      <c r="C28" s="61"/>
      <c r="D28" s="82">
        <v>194</v>
      </c>
      <c r="E28" s="30"/>
      <c r="F28" s="55"/>
      <c r="G28" s="30"/>
      <c r="H28" s="27"/>
    </row>
    <row r="29" spans="1:8" ht="12.75">
      <c r="A29" s="1" t="s">
        <v>75</v>
      </c>
      <c r="B29" s="129">
        <v>3</v>
      </c>
      <c r="C29" s="129">
        <v>0</v>
      </c>
      <c r="D29" s="140"/>
      <c r="E29" s="30"/>
      <c r="F29" s="55">
        <f>IF(E29&lt;&gt;0,E29+D29,"")</f>
      </c>
      <c r="G29" s="30"/>
      <c r="H29" s="27">
        <f>IF(G29&lt;&gt;0,G29/F29,"")</f>
      </c>
    </row>
    <row r="30" spans="1:8" ht="12.75">
      <c r="A30" s="8" t="s">
        <v>0</v>
      </c>
      <c r="B30" s="24">
        <f aca="true" t="shared" si="1" ref="B30:G30">SUM(B23:B29)</f>
        <v>60</v>
      </c>
      <c r="C30" s="134">
        <f t="shared" si="1"/>
        <v>0</v>
      </c>
      <c r="D30" s="24">
        <f t="shared" si="1"/>
        <v>4514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112">
        <f>IF(G30&lt;&gt;0,G30/F30,"")</f>
      </c>
    </row>
    <row r="31" spans="1:8" ht="12.75">
      <c r="A31" s="44"/>
      <c r="B31" s="15"/>
      <c r="C31" s="15"/>
      <c r="D31" s="15"/>
      <c r="E31" s="15"/>
      <c r="F31" s="15"/>
      <c r="G31" s="15"/>
      <c r="H31" s="15"/>
    </row>
  </sheetData>
  <sheetProtection/>
  <mergeCells count="16">
    <mergeCell ref="B4:C4"/>
    <mergeCell ref="D4:H4"/>
    <mergeCell ref="B1:C1"/>
    <mergeCell ref="D1:H1"/>
    <mergeCell ref="B2:C2"/>
    <mergeCell ref="D2:H2"/>
    <mergeCell ref="B3:C3"/>
    <mergeCell ref="D3:H3"/>
    <mergeCell ref="B20:C20"/>
    <mergeCell ref="D20:H20"/>
    <mergeCell ref="B17:C17"/>
    <mergeCell ref="D17:H17"/>
    <mergeCell ref="B18:C18"/>
    <mergeCell ref="D18:H18"/>
    <mergeCell ref="B19:C19"/>
    <mergeCell ref="D19:H19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PRIMARY ELECTION    MAY 15,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21" sqref="J21"/>
    </sheetView>
  </sheetViews>
  <sheetFormatPr defaultColWidth="9.140625" defaultRowHeight="12.75"/>
  <cols>
    <col min="1" max="1" width="14.00390625" style="0" customWidth="1"/>
  </cols>
  <sheetData>
    <row r="1" spans="1:8" ht="12.75">
      <c r="A1" s="79"/>
      <c r="B1" s="151"/>
      <c r="C1" s="152"/>
      <c r="D1" s="158"/>
      <c r="E1" s="159"/>
      <c r="F1" s="159"/>
      <c r="G1" s="159"/>
      <c r="H1" s="160"/>
    </row>
    <row r="2" spans="1:8" ht="12.75">
      <c r="A2" s="65"/>
      <c r="B2" s="142" t="s">
        <v>151</v>
      </c>
      <c r="C2" s="143"/>
      <c r="D2" s="142" t="s">
        <v>13</v>
      </c>
      <c r="E2" s="143"/>
      <c r="F2" s="143"/>
      <c r="G2" s="143"/>
      <c r="H2" s="144"/>
    </row>
    <row r="3" spans="1:8" ht="12.75">
      <c r="A3" s="35"/>
      <c r="B3" s="142" t="s">
        <v>149</v>
      </c>
      <c r="C3" s="142"/>
      <c r="D3" s="142" t="s">
        <v>14</v>
      </c>
      <c r="E3" s="142"/>
      <c r="F3" s="142"/>
      <c r="G3" s="142"/>
      <c r="H3" s="174"/>
    </row>
    <row r="4" spans="1:8" ht="12.75">
      <c r="A4" s="36"/>
      <c r="B4" s="145"/>
      <c r="C4" s="147"/>
      <c r="D4" s="171"/>
      <c r="E4" s="172"/>
      <c r="F4" s="172"/>
      <c r="G4" s="172"/>
      <c r="H4" s="173"/>
    </row>
    <row r="5" spans="1:8" ht="63.75" thickBot="1">
      <c r="A5" s="37" t="s">
        <v>15</v>
      </c>
      <c r="B5" s="6" t="s">
        <v>141</v>
      </c>
      <c r="C5" s="133" t="s">
        <v>142</v>
      </c>
      <c r="D5" s="7" t="s">
        <v>21</v>
      </c>
      <c r="E5" s="7" t="s">
        <v>22</v>
      </c>
      <c r="F5" s="7" t="s">
        <v>28</v>
      </c>
      <c r="G5" s="7" t="s">
        <v>29</v>
      </c>
      <c r="H5" s="4" t="s">
        <v>23</v>
      </c>
    </row>
    <row r="6" spans="1:8" ht="13.5" thickBot="1">
      <c r="A6" s="17"/>
      <c r="B6" s="18"/>
      <c r="C6" s="18"/>
      <c r="D6" s="18"/>
      <c r="E6" s="18"/>
      <c r="F6" s="18"/>
      <c r="G6" s="18"/>
      <c r="H6" s="19"/>
    </row>
    <row r="7" spans="1:8" ht="12.75">
      <c r="A7" s="1" t="s">
        <v>54</v>
      </c>
      <c r="B7" s="25">
        <v>24</v>
      </c>
      <c r="C7" s="25">
        <v>23</v>
      </c>
      <c r="D7" s="59">
        <v>1257</v>
      </c>
      <c r="E7" s="26"/>
      <c r="F7" s="54">
        <f>IF(E7&lt;&gt;0,E7+D7,"")</f>
      </c>
      <c r="G7" s="26"/>
      <c r="H7" s="27">
        <f>IF(G7&lt;&gt;0,G7/F7,"")</f>
      </c>
    </row>
    <row r="8" spans="1:8" ht="12.75">
      <c r="A8" s="1" t="s">
        <v>150</v>
      </c>
      <c r="B8" s="61"/>
      <c r="C8" s="61"/>
      <c r="D8" s="82">
        <v>985</v>
      </c>
      <c r="E8" s="30"/>
      <c r="F8" s="55"/>
      <c r="G8" s="30"/>
      <c r="H8" s="27"/>
    </row>
    <row r="9" spans="1:8" ht="12.75">
      <c r="A9" s="1" t="s">
        <v>56</v>
      </c>
      <c r="B9" s="61"/>
      <c r="C9" s="61"/>
      <c r="D9" s="82">
        <v>651</v>
      </c>
      <c r="E9" s="30"/>
      <c r="F9" s="55"/>
      <c r="G9" s="30"/>
      <c r="H9" s="27"/>
    </row>
    <row r="10" spans="1:8" ht="12.75">
      <c r="A10" s="1" t="s">
        <v>57</v>
      </c>
      <c r="B10" s="61"/>
      <c r="C10" s="61"/>
      <c r="D10" s="82">
        <v>169</v>
      </c>
      <c r="E10" s="30"/>
      <c r="F10" s="55"/>
      <c r="G10" s="30"/>
      <c r="H10" s="27"/>
    </row>
    <row r="11" spans="1:8" ht="12.75">
      <c r="A11" s="1" t="s">
        <v>58</v>
      </c>
      <c r="B11" s="61"/>
      <c r="C11" s="61"/>
      <c r="D11" s="82">
        <v>1258</v>
      </c>
      <c r="E11" s="30"/>
      <c r="F11" s="55"/>
      <c r="G11" s="30"/>
      <c r="H11" s="27"/>
    </row>
    <row r="12" spans="1:8" ht="12.75">
      <c r="A12" s="1" t="s">
        <v>59</v>
      </c>
      <c r="B12" s="61"/>
      <c r="C12" s="61"/>
      <c r="D12" s="82">
        <v>194</v>
      </c>
      <c r="E12" s="30"/>
      <c r="F12" s="55"/>
      <c r="G12" s="30"/>
      <c r="H12" s="27"/>
    </row>
    <row r="13" spans="1:8" ht="12.75">
      <c r="A13" s="1" t="s">
        <v>75</v>
      </c>
      <c r="B13" s="129">
        <v>4</v>
      </c>
      <c r="C13" s="129">
        <v>0</v>
      </c>
      <c r="D13" s="129"/>
      <c r="E13" s="30"/>
      <c r="F13" s="55">
        <f>IF(E13&lt;&gt;0,E13+D13,"")</f>
      </c>
      <c r="G13" s="30"/>
      <c r="H13" s="27">
        <f>IF(G13&lt;&gt;0,G13/F13,"")</f>
      </c>
    </row>
    <row r="14" spans="1:8" ht="12.75">
      <c r="A14" s="8" t="s">
        <v>0</v>
      </c>
      <c r="B14" s="24">
        <f aca="true" t="shared" si="0" ref="B14:G14">SUM(B7:B13)</f>
        <v>28</v>
      </c>
      <c r="C14" s="134">
        <f t="shared" si="0"/>
        <v>23</v>
      </c>
      <c r="D14" s="24">
        <f t="shared" si="0"/>
        <v>4514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112">
        <f>IF(G14&lt;&gt;0,G14/F14,"")</f>
      </c>
    </row>
    <row r="15" spans="1:8" ht="12.75">
      <c r="A15" s="44"/>
      <c r="B15" s="15"/>
      <c r="C15" s="15"/>
      <c r="D15" s="15"/>
      <c r="E15" s="15"/>
      <c r="F15" s="15"/>
      <c r="G15" s="15"/>
      <c r="H15" s="15"/>
    </row>
    <row r="16" spans="1:8" ht="12.75">
      <c r="A16" s="44"/>
      <c r="B16" s="15"/>
      <c r="C16" s="15"/>
      <c r="D16" s="15"/>
      <c r="E16" s="15"/>
      <c r="F16" s="15"/>
      <c r="G16" s="15"/>
      <c r="H16" s="15"/>
    </row>
  </sheetData>
  <sheetProtection/>
  <mergeCells count="8">
    <mergeCell ref="B4:C4"/>
    <mergeCell ref="D4:H4"/>
    <mergeCell ref="B1:C1"/>
    <mergeCell ref="D1:H1"/>
    <mergeCell ref="B2:C2"/>
    <mergeCell ref="D2:H2"/>
    <mergeCell ref="B3:C3"/>
    <mergeCell ref="D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PRIMARY ELECTION    MAY 15,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">
      <selection activeCell="H28" sqref="H28"/>
    </sheetView>
  </sheetViews>
  <sheetFormatPr defaultColWidth="9.140625" defaultRowHeight="12.75"/>
  <cols>
    <col min="1" max="1" width="14.8515625" style="23" bestFit="1" customWidth="1"/>
    <col min="2" max="3" width="6.57421875" style="23" customWidth="1"/>
    <col min="4" max="4" width="6.421875" style="23" customWidth="1"/>
    <col min="5" max="9" width="6.57421875" style="23" customWidth="1"/>
    <col min="10" max="10" width="6.8515625" style="45" customWidth="1"/>
    <col min="11" max="11" width="7.28125" style="45" customWidth="1"/>
    <col min="12" max="16384" width="9.140625" style="15" customWidth="1"/>
  </cols>
  <sheetData>
    <row r="1" spans="1:11" ht="12.75">
      <c r="A1" s="32"/>
      <c r="B1" s="148"/>
      <c r="C1" s="149"/>
      <c r="D1" s="149"/>
      <c r="E1" s="149"/>
      <c r="F1" s="149"/>
      <c r="G1" s="149"/>
      <c r="H1" s="149"/>
      <c r="I1" s="149"/>
      <c r="J1" s="149"/>
      <c r="K1" s="150"/>
    </row>
    <row r="2" spans="1:11" ht="12.75">
      <c r="A2" s="35"/>
      <c r="B2" s="145" t="s">
        <v>1</v>
      </c>
      <c r="C2" s="146"/>
      <c r="D2" s="146"/>
      <c r="E2" s="146"/>
      <c r="F2" s="146"/>
      <c r="G2" s="146"/>
      <c r="H2" s="146"/>
      <c r="I2" s="146"/>
      <c r="J2" s="146"/>
      <c r="K2" s="147"/>
    </row>
    <row r="3" spans="1:11" ht="12.75">
      <c r="A3" s="36"/>
      <c r="B3" s="2" t="s">
        <v>2</v>
      </c>
      <c r="C3" s="2" t="s">
        <v>2</v>
      </c>
      <c r="D3" s="2" t="s">
        <v>2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</row>
    <row r="4" spans="1:11" ht="87.75" customHeight="1" thickBot="1">
      <c r="A4" s="37" t="s">
        <v>15</v>
      </c>
      <c r="B4" s="7" t="s">
        <v>86</v>
      </c>
      <c r="C4" s="7" t="s">
        <v>87</v>
      </c>
      <c r="D4" s="7" t="s">
        <v>88</v>
      </c>
      <c r="E4" s="7" t="s">
        <v>89</v>
      </c>
      <c r="F4" s="7" t="s">
        <v>90</v>
      </c>
      <c r="G4" s="7" t="s">
        <v>91</v>
      </c>
      <c r="H4" s="7" t="s">
        <v>92</v>
      </c>
      <c r="I4" s="7" t="s">
        <v>41</v>
      </c>
      <c r="J4" s="7" t="s">
        <v>49</v>
      </c>
      <c r="K4" s="7" t="s">
        <v>93</v>
      </c>
    </row>
    <row r="5" spans="1:11" ht="13.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2.75">
      <c r="A6" s="1" t="s">
        <v>54</v>
      </c>
      <c r="B6" s="38">
        <v>27</v>
      </c>
      <c r="C6" s="39">
        <v>1</v>
      </c>
      <c r="D6" s="26">
        <v>70</v>
      </c>
      <c r="E6" s="57">
        <v>90</v>
      </c>
      <c r="F6" s="57">
        <v>4</v>
      </c>
      <c r="G6" s="57">
        <v>1</v>
      </c>
      <c r="H6" s="57">
        <v>128</v>
      </c>
      <c r="I6" s="57">
        <v>134</v>
      </c>
      <c r="J6" s="39">
        <v>10</v>
      </c>
      <c r="K6" s="26">
        <v>15</v>
      </c>
    </row>
    <row r="7" spans="1:11" ht="12.75">
      <c r="A7" s="1" t="s">
        <v>55</v>
      </c>
      <c r="B7" s="40">
        <v>11</v>
      </c>
      <c r="C7" s="41">
        <v>2</v>
      </c>
      <c r="D7" s="30">
        <v>27</v>
      </c>
      <c r="E7" s="58">
        <v>40</v>
      </c>
      <c r="F7" s="58">
        <v>0</v>
      </c>
      <c r="G7" s="58">
        <v>2</v>
      </c>
      <c r="H7" s="58">
        <v>74</v>
      </c>
      <c r="I7" s="58">
        <v>128</v>
      </c>
      <c r="J7" s="41">
        <v>7</v>
      </c>
      <c r="K7" s="30">
        <v>10</v>
      </c>
    </row>
    <row r="8" spans="1:11" ht="12.75">
      <c r="A8" s="1" t="s">
        <v>56</v>
      </c>
      <c r="B8" s="40">
        <v>14</v>
      </c>
      <c r="C8" s="41">
        <v>1</v>
      </c>
      <c r="D8" s="30">
        <v>26</v>
      </c>
      <c r="E8" s="58">
        <v>46</v>
      </c>
      <c r="F8" s="58">
        <v>0</v>
      </c>
      <c r="G8" s="58">
        <v>2</v>
      </c>
      <c r="H8" s="58">
        <v>61</v>
      </c>
      <c r="I8" s="58">
        <v>94</v>
      </c>
      <c r="J8" s="41">
        <v>10</v>
      </c>
      <c r="K8" s="30">
        <v>7</v>
      </c>
    </row>
    <row r="9" spans="1:11" ht="12.75">
      <c r="A9" s="1" t="s">
        <v>57</v>
      </c>
      <c r="B9" s="40">
        <v>2</v>
      </c>
      <c r="C9" s="41">
        <v>0</v>
      </c>
      <c r="D9" s="30">
        <v>5</v>
      </c>
      <c r="E9" s="58">
        <v>13</v>
      </c>
      <c r="F9" s="58">
        <v>1</v>
      </c>
      <c r="G9" s="58">
        <v>0</v>
      </c>
      <c r="H9" s="58">
        <v>26</v>
      </c>
      <c r="I9" s="58">
        <v>13</v>
      </c>
      <c r="J9" s="41">
        <v>3</v>
      </c>
      <c r="K9" s="30">
        <v>2</v>
      </c>
    </row>
    <row r="10" spans="1:11" ht="12.75">
      <c r="A10" s="1" t="s">
        <v>58</v>
      </c>
      <c r="B10" s="40">
        <v>13</v>
      </c>
      <c r="C10" s="41">
        <v>2</v>
      </c>
      <c r="D10" s="30">
        <v>42</v>
      </c>
      <c r="E10" s="58">
        <v>33</v>
      </c>
      <c r="F10" s="58">
        <v>2</v>
      </c>
      <c r="G10" s="58">
        <v>2</v>
      </c>
      <c r="H10" s="58">
        <v>106</v>
      </c>
      <c r="I10" s="58">
        <v>105</v>
      </c>
      <c r="J10" s="41">
        <v>10</v>
      </c>
      <c r="K10" s="30">
        <v>5</v>
      </c>
    </row>
    <row r="11" spans="1:11" ht="12.75">
      <c r="A11" s="1" t="s">
        <v>59</v>
      </c>
      <c r="B11" s="40">
        <v>2</v>
      </c>
      <c r="C11" s="41">
        <v>0</v>
      </c>
      <c r="D11" s="30">
        <v>4</v>
      </c>
      <c r="E11" s="58">
        <v>22</v>
      </c>
      <c r="F11" s="58">
        <v>0</v>
      </c>
      <c r="G11" s="58">
        <v>0</v>
      </c>
      <c r="H11" s="58">
        <v>17</v>
      </c>
      <c r="I11" s="58">
        <v>32</v>
      </c>
      <c r="J11" s="41">
        <v>5</v>
      </c>
      <c r="K11" s="30">
        <v>1</v>
      </c>
    </row>
    <row r="12" spans="1:11" ht="12.75">
      <c r="A12" s="1" t="s">
        <v>73</v>
      </c>
      <c r="B12" s="40">
        <v>11</v>
      </c>
      <c r="C12" s="117">
        <v>0</v>
      </c>
      <c r="D12" s="138">
        <v>14</v>
      </c>
      <c r="E12" s="58">
        <v>23</v>
      </c>
      <c r="F12" s="58">
        <v>1</v>
      </c>
      <c r="G12" s="58">
        <v>1</v>
      </c>
      <c r="H12" s="58">
        <v>49</v>
      </c>
      <c r="I12" s="58">
        <v>68</v>
      </c>
      <c r="J12" s="41">
        <v>1</v>
      </c>
      <c r="K12" s="30">
        <v>4</v>
      </c>
    </row>
    <row r="13" spans="1:11" ht="12.75">
      <c r="A13" s="8" t="s">
        <v>0</v>
      </c>
      <c r="B13" s="24">
        <f aca="true" t="shared" si="0" ref="B13:K13">SUM(B6:B12)</f>
        <v>80</v>
      </c>
      <c r="C13" s="24">
        <f t="shared" si="0"/>
        <v>6</v>
      </c>
      <c r="D13" s="24">
        <f t="shared" si="0"/>
        <v>188</v>
      </c>
      <c r="E13" s="24">
        <f t="shared" si="0"/>
        <v>267</v>
      </c>
      <c r="F13" s="24">
        <f t="shared" si="0"/>
        <v>8</v>
      </c>
      <c r="G13" s="24">
        <f t="shared" si="0"/>
        <v>8</v>
      </c>
      <c r="H13" s="24">
        <f t="shared" si="0"/>
        <v>461</v>
      </c>
      <c r="I13" s="24">
        <f t="shared" si="0"/>
        <v>574</v>
      </c>
      <c r="J13" s="24">
        <f t="shared" si="0"/>
        <v>46</v>
      </c>
      <c r="K13" s="24">
        <f t="shared" si="0"/>
        <v>44</v>
      </c>
    </row>
    <row r="16" spans="1:11" ht="12.75">
      <c r="A16" s="32"/>
      <c r="B16" s="148"/>
      <c r="C16" s="149"/>
      <c r="D16" s="149"/>
      <c r="E16" s="149"/>
      <c r="F16" s="149"/>
      <c r="G16" s="149"/>
      <c r="H16" s="150"/>
      <c r="I16" s="116"/>
      <c r="J16" s="116"/>
      <c r="K16" s="116"/>
    </row>
    <row r="17" spans="1:11" ht="12.75">
      <c r="A17" s="35"/>
      <c r="B17" s="145" t="s">
        <v>94</v>
      </c>
      <c r="C17" s="146"/>
      <c r="D17" s="146"/>
      <c r="E17" s="146"/>
      <c r="F17" s="146"/>
      <c r="G17" s="146"/>
      <c r="H17" s="147"/>
      <c r="I17" s="120"/>
      <c r="J17" s="120"/>
      <c r="K17" s="120"/>
    </row>
    <row r="18" spans="1:11" ht="12.75">
      <c r="A18" s="36"/>
      <c r="B18" s="2" t="s">
        <v>2</v>
      </c>
      <c r="C18" s="2" t="s">
        <v>2</v>
      </c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123"/>
      <c r="J18" s="123"/>
      <c r="K18" s="123"/>
    </row>
    <row r="19" spans="1:11" ht="74.25" customHeight="1" thickBot="1">
      <c r="A19" s="37" t="s">
        <v>15</v>
      </c>
      <c r="B19" s="7" t="s">
        <v>95</v>
      </c>
      <c r="C19" s="7" t="s">
        <v>96</v>
      </c>
      <c r="D19" s="7" t="s">
        <v>97</v>
      </c>
      <c r="E19" s="7" t="s">
        <v>98</v>
      </c>
      <c r="F19" s="7" t="s">
        <v>99</v>
      </c>
      <c r="G19" s="7" t="s">
        <v>100</v>
      </c>
      <c r="H19" s="7" t="s">
        <v>101</v>
      </c>
      <c r="I19" s="121"/>
      <c r="J19" s="121"/>
      <c r="K19" s="121"/>
    </row>
    <row r="20" spans="1:11" ht="13.5" customHeight="1" thickBot="1">
      <c r="A20" s="17"/>
      <c r="B20" s="18"/>
      <c r="C20" s="18"/>
      <c r="D20" s="18"/>
      <c r="E20" s="18"/>
      <c r="F20" s="18"/>
      <c r="G20" s="18"/>
      <c r="H20" s="19"/>
      <c r="I20" s="121"/>
      <c r="J20" s="121"/>
      <c r="K20" s="121"/>
    </row>
    <row r="21" spans="1:11" ht="12.75">
      <c r="A21" s="1" t="s">
        <v>54</v>
      </c>
      <c r="B21" s="38">
        <v>81</v>
      </c>
      <c r="C21" s="26">
        <v>7</v>
      </c>
      <c r="D21" s="57">
        <v>50</v>
      </c>
      <c r="E21" s="57">
        <v>142</v>
      </c>
      <c r="F21" s="57">
        <v>59</v>
      </c>
      <c r="G21" s="57">
        <v>21</v>
      </c>
      <c r="H21" s="59">
        <v>51</v>
      </c>
      <c r="I21" s="121"/>
      <c r="J21" s="121"/>
      <c r="K21" s="121"/>
    </row>
    <row r="22" spans="1:11" ht="12.75">
      <c r="A22" s="1" t="s">
        <v>55</v>
      </c>
      <c r="B22" s="40">
        <v>32</v>
      </c>
      <c r="C22" s="30">
        <v>5</v>
      </c>
      <c r="D22" s="58">
        <v>48</v>
      </c>
      <c r="E22" s="58">
        <v>66</v>
      </c>
      <c r="F22" s="58">
        <v>45</v>
      </c>
      <c r="G22" s="58">
        <v>19</v>
      </c>
      <c r="H22" s="60">
        <v>44</v>
      </c>
      <c r="I22" s="121"/>
      <c r="J22" s="121"/>
      <c r="K22" s="121"/>
    </row>
    <row r="23" spans="1:11" ht="12.75">
      <c r="A23" s="1" t="s">
        <v>56</v>
      </c>
      <c r="B23" s="40">
        <v>23</v>
      </c>
      <c r="C23" s="30">
        <v>8</v>
      </c>
      <c r="D23" s="58">
        <v>29</v>
      </c>
      <c r="E23" s="58">
        <v>53</v>
      </c>
      <c r="F23" s="58">
        <v>20</v>
      </c>
      <c r="G23" s="58">
        <v>23</v>
      </c>
      <c r="H23" s="60">
        <v>48</v>
      </c>
      <c r="I23" s="121"/>
      <c r="J23" s="121"/>
      <c r="K23" s="121"/>
    </row>
    <row r="24" spans="1:11" ht="12.75">
      <c r="A24" s="1" t="s">
        <v>57</v>
      </c>
      <c r="B24" s="40">
        <v>6</v>
      </c>
      <c r="C24" s="30">
        <v>0</v>
      </c>
      <c r="D24" s="58">
        <v>9</v>
      </c>
      <c r="E24" s="58">
        <v>21</v>
      </c>
      <c r="F24" s="58">
        <v>11</v>
      </c>
      <c r="G24" s="58">
        <v>1</v>
      </c>
      <c r="H24" s="60">
        <v>10</v>
      </c>
      <c r="I24" s="121"/>
      <c r="J24" s="121"/>
      <c r="K24" s="121"/>
    </row>
    <row r="25" spans="1:11" ht="12.75">
      <c r="A25" s="1" t="s">
        <v>58</v>
      </c>
      <c r="B25" s="40">
        <v>43</v>
      </c>
      <c r="C25" s="30">
        <v>8</v>
      </c>
      <c r="D25" s="58">
        <v>44</v>
      </c>
      <c r="E25" s="58">
        <v>92</v>
      </c>
      <c r="F25" s="58">
        <v>31</v>
      </c>
      <c r="G25" s="58">
        <v>28</v>
      </c>
      <c r="H25" s="60">
        <v>43</v>
      </c>
      <c r="I25" s="121"/>
      <c r="J25" s="121"/>
      <c r="K25" s="121"/>
    </row>
    <row r="26" spans="1:11" ht="12.75">
      <c r="A26" s="1" t="s">
        <v>59</v>
      </c>
      <c r="B26" s="40">
        <v>6</v>
      </c>
      <c r="C26" s="30">
        <v>0</v>
      </c>
      <c r="D26" s="58">
        <v>15</v>
      </c>
      <c r="E26" s="58">
        <v>28</v>
      </c>
      <c r="F26" s="58">
        <v>7</v>
      </c>
      <c r="G26" s="58">
        <v>4</v>
      </c>
      <c r="H26" s="60">
        <v>10</v>
      </c>
      <c r="I26" s="64"/>
      <c r="J26" s="64"/>
      <c r="K26" s="64"/>
    </row>
    <row r="27" spans="1:8" ht="12.75">
      <c r="A27" s="1" t="s">
        <v>73</v>
      </c>
      <c r="B27" s="118">
        <v>19</v>
      </c>
      <c r="C27" s="138">
        <v>1</v>
      </c>
      <c r="D27" s="119">
        <v>27</v>
      </c>
      <c r="E27" s="119">
        <v>41</v>
      </c>
      <c r="F27" s="119">
        <v>13</v>
      </c>
      <c r="G27" s="119">
        <v>11</v>
      </c>
      <c r="H27" s="122">
        <v>38</v>
      </c>
    </row>
    <row r="28" spans="1:8" ht="12.75">
      <c r="A28" s="8" t="s">
        <v>0</v>
      </c>
      <c r="B28" s="24">
        <f aca="true" t="shared" si="1" ref="B28:H28">SUM(B21:B27)</f>
        <v>210</v>
      </c>
      <c r="C28" s="24">
        <f t="shared" si="1"/>
        <v>29</v>
      </c>
      <c r="D28" s="24">
        <f t="shared" si="1"/>
        <v>222</v>
      </c>
      <c r="E28" s="24">
        <f t="shared" si="1"/>
        <v>443</v>
      </c>
      <c r="F28" s="24">
        <f t="shared" si="1"/>
        <v>186</v>
      </c>
      <c r="G28" s="24">
        <f t="shared" si="1"/>
        <v>107</v>
      </c>
      <c r="H28" s="24">
        <f t="shared" si="1"/>
        <v>244</v>
      </c>
    </row>
  </sheetData>
  <sheetProtection selectLockedCells="1"/>
  <mergeCells count="4">
    <mergeCell ref="B16:H16"/>
    <mergeCell ref="B17:H17"/>
    <mergeCell ref="B2:K2"/>
    <mergeCell ref="B1:K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H13" sqref="H13"/>
    </sheetView>
  </sheetViews>
  <sheetFormatPr defaultColWidth="9.140625" defaultRowHeight="12.75"/>
  <cols>
    <col min="1" max="1" width="14.8515625" style="23" bestFit="1" customWidth="1"/>
    <col min="2" max="4" width="8.7109375" style="15" customWidth="1"/>
    <col min="5" max="5" width="11.7109375" style="15" bestFit="1" customWidth="1"/>
    <col min="6" max="8" width="8.7109375" style="15" customWidth="1"/>
    <col min="9" max="9" width="9.7109375" style="15" customWidth="1"/>
    <col min="10" max="16384" width="9.140625" style="15" customWidth="1"/>
  </cols>
  <sheetData>
    <row r="1" spans="1:8" ht="12.75">
      <c r="A1" s="32"/>
      <c r="B1" s="151" t="s">
        <v>4</v>
      </c>
      <c r="C1" s="152"/>
      <c r="D1" s="152"/>
      <c r="E1" s="115" t="s">
        <v>5</v>
      </c>
      <c r="F1" s="153" t="s">
        <v>5</v>
      </c>
      <c r="G1" s="154"/>
      <c r="H1" s="155"/>
    </row>
    <row r="2" spans="1:8" s="34" customFormat="1" ht="12.75">
      <c r="A2" s="35"/>
      <c r="B2" s="145" t="s">
        <v>8</v>
      </c>
      <c r="C2" s="146"/>
      <c r="D2" s="146"/>
      <c r="E2" s="114" t="s">
        <v>9</v>
      </c>
      <c r="F2" s="145" t="s">
        <v>10</v>
      </c>
      <c r="G2" s="146"/>
      <c r="H2" s="147"/>
    </row>
    <row r="3" spans="1:8" ht="13.5" customHeight="1">
      <c r="A3" s="36"/>
      <c r="B3" s="2" t="s">
        <v>2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</row>
    <row r="4" spans="1:8" s="16" customFormat="1" ht="87.75" customHeight="1" thickBot="1">
      <c r="A4" s="37" t="s">
        <v>15</v>
      </c>
      <c r="B4" s="4" t="s">
        <v>102</v>
      </c>
      <c r="C4" s="4" t="s">
        <v>103</v>
      </c>
      <c r="D4" s="4" t="s">
        <v>45</v>
      </c>
      <c r="E4" s="4" t="s">
        <v>50</v>
      </c>
      <c r="F4" s="4" t="s">
        <v>104</v>
      </c>
      <c r="G4" s="4" t="s">
        <v>105</v>
      </c>
      <c r="H4" s="4" t="s">
        <v>106</v>
      </c>
    </row>
    <row r="5" spans="1:8" s="20" customFormat="1" ht="13.5" thickBot="1">
      <c r="A5" s="17"/>
      <c r="B5" s="18"/>
      <c r="C5" s="18"/>
      <c r="D5" s="18"/>
      <c r="E5" s="18"/>
      <c r="F5" s="18"/>
      <c r="G5" s="18"/>
      <c r="H5" s="19"/>
    </row>
    <row r="6" spans="1:8" s="20" customFormat="1" ht="12.75">
      <c r="A6" s="1" t="s">
        <v>54</v>
      </c>
      <c r="B6" s="38">
        <v>20</v>
      </c>
      <c r="C6" s="26">
        <v>68</v>
      </c>
      <c r="D6" s="57">
        <v>288</v>
      </c>
      <c r="E6" s="38">
        <v>284</v>
      </c>
      <c r="F6" s="38">
        <v>103</v>
      </c>
      <c r="G6" s="39">
        <v>83</v>
      </c>
      <c r="H6" s="59">
        <v>115</v>
      </c>
    </row>
    <row r="7" spans="1:8" s="20" customFormat="1" ht="12.75">
      <c r="A7" s="1" t="s">
        <v>55</v>
      </c>
      <c r="B7" s="40">
        <v>12</v>
      </c>
      <c r="C7" s="30">
        <v>25</v>
      </c>
      <c r="D7" s="58">
        <v>219</v>
      </c>
      <c r="E7" s="40">
        <v>212</v>
      </c>
      <c r="F7" s="40">
        <v>76</v>
      </c>
      <c r="G7" s="41">
        <v>61</v>
      </c>
      <c r="H7" s="60">
        <v>69</v>
      </c>
    </row>
    <row r="8" spans="1:8" s="20" customFormat="1" ht="12.75">
      <c r="A8" s="1" t="s">
        <v>56</v>
      </c>
      <c r="B8" s="40">
        <v>10</v>
      </c>
      <c r="C8" s="30">
        <v>20</v>
      </c>
      <c r="D8" s="58">
        <v>153</v>
      </c>
      <c r="E8" s="40">
        <v>152</v>
      </c>
      <c r="F8" s="40">
        <v>67</v>
      </c>
      <c r="G8" s="41">
        <v>58</v>
      </c>
      <c r="H8" s="60">
        <v>59</v>
      </c>
    </row>
    <row r="9" spans="1:8" s="42" customFormat="1" ht="12.75">
      <c r="A9" s="1" t="s">
        <v>57</v>
      </c>
      <c r="B9" s="40">
        <v>0</v>
      </c>
      <c r="C9" s="30">
        <v>6</v>
      </c>
      <c r="D9" s="58">
        <v>52</v>
      </c>
      <c r="E9" s="40">
        <v>49</v>
      </c>
      <c r="F9" s="40">
        <v>13</v>
      </c>
      <c r="G9" s="41">
        <v>6</v>
      </c>
      <c r="H9" s="60">
        <v>28</v>
      </c>
    </row>
    <row r="10" spans="1:8" s="42" customFormat="1" ht="12.75">
      <c r="A10" s="1" t="s">
        <v>58</v>
      </c>
      <c r="B10" s="40">
        <v>12</v>
      </c>
      <c r="C10" s="30">
        <v>36</v>
      </c>
      <c r="D10" s="58">
        <v>214</v>
      </c>
      <c r="E10" s="40">
        <v>211</v>
      </c>
      <c r="F10" s="40">
        <v>89</v>
      </c>
      <c r="G10" s="41">
        <v>72</v>
      </c>
      <c r="H10" s="60">
        <v>63</v>
      </c>
    </row>
    <row r="11" spans="1:8" s="42" customFormat="1" ht="12.75">
      <c r="A11" s="1" t="s">
        <v>59</v>
      </c>
      <c r="B11" s="40">
        <v>1</v>
      </c>
      <c r="C11" s="30">
        <v>3</v>
      </c>
      <c r="D11" s="58">
        <v>57</v>
      </c>
      <c r="E11" s="40">
        <v>55</v>
      </c>
      <c r="F11" s="40">
        <v>18</v>
      </c>
      <c r="G11" s="41">
        <v>20</v>
      </c>
      <c r="H11" s="60">
        <v>25</v>
      </c>
    </row>
    <row r="12" spans="1:8" s="42" customFormat="1" ht="12.75">
      <c r="A12" s="1" t="s">
        <v>73</v>
      </c>
      <c r="B12" s="118">
        <v>3</v>
      </c>
      <c r="C12" s="138">
        <v>15</v>
      </c>
      <c r="D12" s="58">
        <v>117</v>
      </c>
      <c r="E12" s="40">
        <v>119</v>
      </c>
      <c r="F12" s="40">
        <v>46</v>
      </c>
      <c r="G12" s="117">
        <v>48</v>
      </c>
      <c r="H12" s="60">
        <v>32</v>
      </c>
    </row>
    <row r="13" spans="1:8" ht="12.75">
      <c r="A13" s="8" t="s">
        <v>0</v>
      </c>
      <c r="B13" s="24">
        <f aca="true" t="shared" si="0" ref="B13:H13">SUM(B6:B12)</f>
        <v>58</v>
      </c>
      <c r="C13" s="24">
        <f t="shared" si="0"/>
        <v>173</v>
      </c>
      <c r="D13" s="24">
        <f t="shared" si="0"/>
        <v>1100</v>
      </c>
      <c r="E13" s="24">
        <f t="shared" si="0"/>
        <v>1082</v>
      </c>
      <c r="F13" s="24">
        <f t="shared" si="0"/>
        <v>412</v>
      </c>
      <c r="G13" s="24">
        <f t="shared" si="0"/>
        <v>348</v>
      </c>
      <c r="H13" s="24">
        <f t="shared" si="0"/>
        <v>391</v>
      </c>
    </row>
    <row r="14" spans="1:9" ht="12.75">
      <c r="A14" s="44"/>
      <c r="B14" s="64"/>
      <c r="C14" s="64"/>
      <c r="D14" s="64"/>
      <c r="E14" s="64"/>
      <c r="F14" s="64"/>
      <c r="G14" s="64"/>
      <c r="H14" s="64"/>
      <c r="I14" s="64"/>
    </row>
  </sheetData>
  <sheetProtection selectLockedCells="1"/>
  <mergeCells count="4">
    <mergeCell ref="B1:D1"/>
    <mergeCell ref="B2:D2"/>
    <mergeCell ref="F1:H1"/>
    <mergeCell ref="F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G13" sqref="G13"/>
    </sheetView>
  </sheetViews>
  <sheetFormatPr defaultColWidth="9.140625" defaultRowHeight="12.75"/>
  <cols>
    <col min="1" max="1" width="17.28125" style="23" bestFit="1" customWidth="1"/>
    <col min="2" max="7" width="8.7109375" style="15" customWidth="1"/>
    <col min="8" max="10" width="9.7109375" style="15" customWidth="1"/>
    <col min="11" max="16384" width="9.140625" style="15" customWidth="1"/>
  </cols>
  <sheetData>
    <row r="1" spans="1:7" ht="12.75">
      <c r="A1" s="32"/>
      <c r="B1" s="156" t="s">
        <v>6</v>
      </c>
      <c r="C1" s="156"/>
      <c r="D1" s="141" t="s">
        <v>7</v>
      </c>
      <c r="E1" s="141"/>
      <c r="F1" s="141"/>
      <c r="G1" s="141"/>
    </row>
    <row r="2" spans="1:7" ht="12.75">
      <c r="A2" s="35"/>
      <c r="B2" s="157" t="s">
        <v>11</v>
      </c>
      <c r="C2" s="157"/>
      <c r="D2" s="157" t="s">
        <v>12</v>
      </c>
      <c r="E2" s="157"/>
      <c r="F2" s="157"/>
      <c r="G2" s="157"/>
    </row>
    <row r="3" spans="1:7" ht="12.75">
      <c r="A3" s="36"/>
      <c r="B3" s="2" t="s">
        <v>2</v>
      </c>
      <c r="C3" s="3" t="s">
        <v>3</v>
      </c>
      <c r="D3" s="3" t="s">
        <v>2</v>
      </c>
      <c r="E3" s="3" t="s">
        <v>2</v>
      </c>
      <c r="F3" s="3" t="s">
        <v>3</v>
      </c>
      <c r="G3" s="3" t="s">
        <v>3</v>
      </c>
    </row>
    <row r="4" spans="1:7" ht="87.75" customHeight="1" thickBot="1">
      <c r="A4" s="37" t="s">
        <v>15</v>
      </c>
      <c r="B4" s="5" t="s">
        <v>51</v>
      </c>
      <c r="C4" s="5" t="s">
        <v>42</v>
      </c>
      <c r="D4" s="5" t="s">
        <v>107</v>
      </c>
      <c r="E4" s="5" t="s">
        <v>108</v>
      </c>
      <c r="F4" s="5" t="s">
        <v>109</v>
      </c>
      <c r="G4" s="5" t="s">
        <v>52</v>
      </c>
    </row>
    <row r="5" spans="1:7" ht="13.5" thickBot="1">
      <c r="A5" s="17"/>
      <c r="B5" s="18"/>
      <c r="C5" s="18"/>
      <c r="D5" s="18"/>
      <c r="E5" s="18"/>
      <c r="F5" s="18"/>
      <c r="G5" s="19"/>
    </row>
    <row r="6" spans="1:7" ht="12.75">
      <c r="A6" s="1" t="s">
        <v>54</v>
      </c>
      <c r="B6" s="25">
        <v>59</v>
      </c>
      <c r="C6" s="59">
        <v>284</v>
      </c>
      <c r="D6" s="38">
        <v>11</v>
      </c>
      <c r="E6" s="26">
        <v>76</v>
      </c>
      <c r="F6" s="57">
        <v>129</v>
      </c>
      <c r="G6" s="26">
        <v>205</v>
      </c>
    </row>
    <row r="7" spans="1:7" ht="12.75">
      <c r="A7" s="1" t="s">
        <v>55</v>
      </c>
      <c r="B7" s="29">
        <v>27</v>
      </c>
      <c r="C7" s="60">
        <v>209</v>
      </c>
      <c r="D7" s="40">
        <v>3</v>
      </c>
      <c r="E7" s="30">
        <v>34</v>
      </c>
      <c r="F7" s="58">
        <v>88</v>
      </c>
      <c r="G7" s="30">
        <v>139</v>
      </c>
    </row>
    <row r="8" spans="1:7" ht="12.75">
      <c r="A8" s="1" t="s">
        <v>56</v>
      </c>
      <c r="B8" s="29">
        <v>25</v>
      </c>
      <c r="C8" s="60">
        <v>156</v>
      </c>
      <c r="D8" s="40">
        <v>8</v>
      </c>
      <c r="E8" s="30">
        <v>23</v>
      </c>
      <c r="F8" s="58">
        <v>91</v>
      </c>
      <c r="G8" s="30">
        <v>107</v>
      </c>
    </row>
    <row r="9" spans="1:7" ht="12.75">
      <c r="A9" s="1" t="s">
        <v>57</v>
      </c>
      <c r="B9" s="29">
        <v>3</v>
      </c>
      <c r="C9" s="60">
        <v>46</v>
      </c>
      <c r="D9" s="40">
        <v>2</v>
      </c>
      <c r="E9" s="30">
        <v>5</v>
      </c>
      <c r="F9" s="58">
        <v>14</v>
      </c>
      <c r="G9" s="30">
        <v>40</v>
      </c>
    </row>
    <row r="10" spans="1:7" ht="12.75">
      <c r="A10" s="1" t="s">
        <v>58</v>
      </c>
      <c r="B10" s="29">
        <v>39</v>
      </c>
      <c r="C10" s="60">
        <v>212</v>
      </c>
      <c r="D10" s="40">
        <v>2</v>
      </c>
      <c r="E10" s="30">
        <v>45</v>
      </c>
      <c r="F10" s="58">
        <v>91</v>
      </c>
      <c r="G10" s="30">
        <v>142</v>
      </c>
    </row>
    <row r="11" spans="1:7" ht="12.75">
      <c r="A11" s="1" t="s">
        <v>59</v>
      </c>
      <c r="B11" s="29">
        <v>3</v>
      </c>
      <c r="C11" s="60">
        <v>59</v>
      </c>
      <c r="D11" s="40">
        <v>1</v>
      </c>
      <c r="E11" s="30">
        <v>3</v>
      </c>
      <c r="F11" s="58">
        <v>18</v>
      </c>
      <c r="G11" s="30">
        <v>55</v>
      </c>
    </row>
    <row r="12" spans="1:7" ht="12.75">
      <c r="A12" s="1" t="s">
        <v>73</v>
      </c>
      <c r="B12" s="132">
        <v>15</v>
      </c>
      <c r="C12" s="60">
        <v>122</v>
      </c>
      <c r="D12" s="118">
        <v>1</v>
      </c>
      <c r="E12" s="138">
        <v>18</v>
      </c>
      <c r="F12" s="58">
        <v>58</v>
      </c>
      <c r="G12" s="30">
        <v>83</v>
      </c>
    </row>
    <row r="13" spans="1:7" ht="12.75">
      <c r="A13" s="8" t="s">
        <v>0</v>
      </c>
      <c r="B13" s="24">
        <f aca="true" t="shared" si="0" ref="B13:G13">SUM(B6:B12)</f>
        <v>171</v>
      </c>
      <c r="C13" s="24">
        <f t="shared" si="0"/>
        <v>1088</v>
      </c>
      <c r="D13" s="24">
        <f t="shared" si="0"/>
        <v>28</v>
      </c>
      <c r="E13" s="24">
        <f t="shared" si="0"/>
        <v>204</v>
      </c>
      <c r="F13" s="24">
        <f t="shared" si="0"/>
        <v>489</v>
      </c>
      <c r="G13" s="24">
        <f t="shared" si="0"/>
        <v>771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14.8515625" style="23" bestFit="1" customWidth="1"/>
    <col min="2" max="2" width="14.7109375" style="15" bestFit="1" customWidth="1"/>
    <col min="3" max="3" width="13.7109375" style="15" customWidth="1"/>
    <col min="4" max="4" width="14.28125" style="15" bestFit="1" customWidth="1"/>
    <col min="5" max="9" width="8.7109375" style="15" customWidth="1"/>
    <col min="10" max="16384" width="9.140625" style="15" customWidth="1"/>
  </cols>
  <sheetData>
    <row r="1" spans="1:9" ht="12.75">
      <c r="A1" s="79"/>
      <c r="B1" s="115" t="s">
        <v>25</v>
      </c>
      <c r="C1" s="151" t="s">
        <v>18</v>
      </c>
      <c r="D1" s="161"/>
      <c r="E1" s="158"/>
      <c r="F1" s="159"/>
      <c r="G1" s="159"/>
      <c r="H1" s="159"/>
      <c r="I1" s="160"/>
    </row>
    <row r="2" spans="1:9" ht="12.75">
      <c r="A2" s="65"/>
      <c r="B2" s="114" t="s">
        <v>20</v>
      </c>
      <c r="C2" s="145" t="s">
        <v>27</v>
      </c>
      <c r="D2" s="147"/>
      <c r="E2" s="142" t="s">
        <v>13</v>
      </c>
      <c r="F2" s="143"/>
      <c r="G2" s="143"/>
      <c r="H2" s="143"/>
      <c r="I2" s="144"/>
    </row>
    <row r="3" spans="1:9" s="34" customFormat="1" ht="12.75">
      <c r="A3" s="35"/>
      <c r="B3" s="9" t="s">
        <v>26</v>
      </c>
      <c r="C3" s="124" t="s">
        <v>26</v>
      </c>
      <c r="D3" s="11" t="s">
        <v>26</v>
      </c>
      <c r="E3" s="142" t="s">
        <v>14</v>
      </c>
      <c r="F3" s="143"/>
      <c r="G3" s="143"/>
      <c r="H3" s="143"/>
      <c r="I3" s="144"/>
    </row>
    <row r="4" spans="1:9" ht="13.5" customHeight="1">
      <c r="A4" s="36"/>
      <c r="B4" s="10" t="s">
        <v>110</v>
      </c>
      <c r="C4" s="124" t="s">
        <v>111</v>
      </c>
      <c r="D4" s="11" t="s">
        <v>112</v>
      </c>
      <c r="E4" s="12"/>
      <c r="F4" s="13"/>
      <c r="G4" s="13"/>
      <c r="H4" s="13"/>
      <c r="I4" s="14"/>
    </row>
    <row r="5" spans="1:9" s="16" customFormat="1" ht="87.75" customHeight="1" thickBot="1">
      <c r="A5" s="37" t="s">
        <v>15</v>
      </c>
      <c r="B5" s="6" t="s">
        <v>110</v>
      </c>
      <c r="C5" s="7" t="s">
        <v>111</v>
      </c>
      <c r="D5" s="6" t="s">
        <v>112</v>
      </c>
      <c r="E5" s="7" t="s">
        <v>21</v>
      </c>
      <c r="F5" s="7" t="s">
        <v>22</v>
      </c>
      <c r="G5" s="7" t="s">
        <v>28</v>
      </c>
      <c r="H5" s="7" t="s">
        <v>29</v>
      </c>
      <c r="I5" s="4" t="s">
        <v>23</v>
      </c>
    </row>
    <row r="6" spans="1:9" s="20" customFormat="1" ht="13.5" thickBot="1">
      <c r="A6" s="17"/>
      <c r="B6" s="18"/>
      <c r="C6" s="18"/>
      <c r="D6" s="18"/>
      <c r="E6" s="18"/>
      <c r="F6" s="18"/>
      <c r="G6" s="18"/>
      <c r="H6" s="18"/>
      <c r="I6" s="19"/>
    </row>
    <row r="7" spans="1:9" s="20" customFormat="1" ht="12.75">
      <c r="A7" s="1" t="s">
        <v>54</v>
      </c>
      <c r="B7" s="25">
        <v>343</v>
      </c>
      <c r="C7" s="59">
        <v>298</v>
      </c>
      <c r="D7" s="25">
        <v>287</v>
      </c>
      <c r="E7" s="59">
        <v>1257</v>
      </c>
      <c r="F7" s="26">
        <v>43</v>
      </c>
      <c r="G7" s="54">
        <f aca="true" t="shared" si="0" ref="G7:G12">IF(F7&lt;&gt;0,F7+E7,"")</f>
        <v>1300</v>
      </c>
      <c r="H7" s="26">
        <v>497</v>
      </c>
      <c r="I7" s="27">
        <f aca="true" t="shared" si="1" ref="I7:I12">IF(H7&lt;&gt;0,H7/G7,"")</f>
        <v>0.3823076923076923</v>
      </c>
    </row>
    <row r="8" spans="1:9" s="20" customFormat="1" ht="12.75">
      <c r="A8" s="1" t="s">
        <v>55</v>
      </c>
      <c r="B8" s="29">
        <v>226</v>
      </c>
      <c r="C8" s="60">
        <v>210</v>
      </c>
      <c r="D8" s="29">
        <v>196</v>
      </c>
      <c r="E8" s="82">
        <v>985</v>
      </c>
      <c r="F8" s="30">
        <v>11</v>
      </c>
      <c r="G8" s="55">
        <f t="shared" si="0"/>
        <v>996</v>
      </c>
      <c r="H8" s="30">
        <v>307</v>
      </c>
      <c r="I8" s="27">
        <f t="shared" si="1"/>
        <v>0.30823293172690763</v>
      </c>
    </row>
    <row r="9" spans="1:9" s="20" customFormat="1" ht="12.75">
      <c r="A9" s="1" t="s">
        <v>56</v>
      </c>
      <c r="B9" s="29">
        <v>178</v>
      </c>
      <c r="C9" s="60">
        <v>154</v>
      </c>
      <c r="D9" s="29">
        <v>148</v>
      </c>
      <c r="E9" s="82">
        <v>651</v>
      </c>
      <c r="F9" s="30">
        <v>12</v>
      </c>
      <c r="G9" s="55">
        <f t="shared" si="0"/>
        <v>663</v>
      </c>
      <c r="H9" s="30">
        <v>284</v>
      </c>
      <c r="I9" s="27">
        <f t="shared" si="1"/>
        <v>0.42835595776772245</v>
      </c>
    </row>
    <row r="10" spans="1:9" s="42" customFormat="1" ht="12.75">
      <c r="A10" s="1" t="s">
        <v>57</v>
      </c>
      <c r="B10" s="29">
        <v>50</v>
      </c>
      <c r="C10" s="60">
        <v>44</v>
      </c>
      <c r="D10" s="29">
        <v>46</v>
      </c>
      <c r="E10" s="82">
        <v>169</v>
      </c>
      <c r="F10" s="30">
        <v>4</v>
      </c>
      <c r="G10" s="55">
        <f t="shared" si="0"/>
        <v>173</v>
      </c>
      <c r="H10" s="30">
        <v>67</v>
      </c>
      <c r="I10" s="27">
        <f t="shared" si="1"/>
        <v>0.3872832369942196</v>
      </c>
    </row>
    <row r="11" spans="1:9" s="42" customFormat="1" ht="12.75">
      <c r="A11" s="1" t="s">
        <v>58</v>
      </c>
      <c r="B11" s="29">
        <v>249</v>
      </c>
      <c r="C11" s="60">
        <v>224</v>
      </c>
      <c r="D11" s="29">
        <v>218</v>
      </c>
      <c r="E11" s="82">
        <v>1258</v>
      </c>
      <c r="F11" s="30">
        <v>37</v>
      </c>
      <c r="G11" s="55">
        <f t="shared" si="0"/>
        <v>1295</v>
      </c>
      <c r="H11" s="30">
        <v>335</v>
      </c>
      <c r="I11" s="27">
        <f t="shared" si="1"/>
        <v>0.25868725868725867</v>
      </c>
    </row>
    <row r="12" spans="1:9" s="42" customFormat="1" ht="12.75">
      <c r="A12" s="1" t="s">
        <v>59</v>
      </c>
      <c r="B12" s="61">
        <v>55</v>
      </c>
      <c r="C12" s="60">
        <v>54</v>
      </c>
      <c r="D12" s="29">
        <v>46</v>
      </c>
      <c r="E12" s="82">
        <v>194</v>
      </c>
      <c r="F12" s="30">
        <v>1</v>
      </c>
      <c r="G12" s="55">
        <f t="shared" si="0"/>
        <v>195</v>
      </c>
      <c r="H12" s="30">
        <v>88</v>
      </c>
      <c r="I12" s="27">
        <f t="shared" si="1"/>
        <v>0.4512820512820513</v>
      </c>
    </row>
    <row r="13" spans="1:9" s="42" customFormat="1" ht="12.75">
      <c r="A13" s="1" t="s">
        <v>73</v>
      </c>
      <c r="B13" s="129">
        <v>120</v>
      </c>
      <c r="C13" s="60">
        <v>113</v>
      </c>
      <c r="D13" s="29">
        <v>113</v>
      </c>
      <c r="E13" s="97"/>
      <c r="F13" s="97"/>
      <c r="G13" s="98"/>
      <c r="H13" s="30">
        <v>187</v>
      </c>
      <c r="I13" s="99"/>
    </row>
    <row r="14" spans="1:9" ht="12.75">
      <c r="A14" s="8" t="s">
        <v>0</v>
      </c>
      <c r="B14" s="24">
        <f aca="true" t="shared" si="2" ref="B14:H14">SUM(B7:B13)</f>
        <v>1221</v>
      </c>
      <c r="C14" s="24">
        <f t="shared" si="2"/>
        <v>1097</v>
      </c>
      <c r="D14" s="24">
        <f t="shared" si="2"/>
        <v>1054</v>
      </c>
      <c r="E14" s="24">
        <f t="shared" si="2"/>
        <v>4514</v>
      </c>
      <c r="F14" s="24">
        <f t="shared" si="2"/>
        <v>108</v>
      </c>
      <c r="G14" s="24">
        <f t="shared" si="2"/>
        <v>4622</v>
      </c>
      <c r="H14" s="24">
        <f t="shared" si="2"/>
        <v>1765</v>
      </c>
      <c r="I14" s="112">
        <f>IF(H14&lt;&gt;0,H14/G14,"")</f>
        <v>0.3818693206404154</v>
      </c>
    </row>
    <row r="15" ht="12.75">
      <c r="A15" s="44"/>
    </row>
  </sheetData>
  <sheetProtection selectLockedCells="1"/>
  <mergeCells count="5">
    <mergeCell ref="E3:I3"/>
    <mergeCell ref="E1:I1"/>
    <mergeCell ref="E2:I2"/>
    <mergeCell ref="C1:D1"/>
    <mergeCell ref="C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L14" sqref="L14"/>
    </sheetView>
  </sheetViews>
  <sheetFormatPr defaultColWidth="9.140625" defaultRowHeight="12.75"/>
  <cols>
    <col min="1" max="1" width="15.57421875" style="23" customWidth="1"/>
    <col min="2" max="12" width="8.7109375" style="15" customWidth="1"/>
    <col min="13" max="13" width="11.57421875" style="15" bestFit="1" customWidth="1"/>
    <col min="14" max="14" width="10.421875" style="15" customWidth="1"/>
    <col min="15" max="15" width="9.28125" style="15" bestFit="1" customWidth="1"/>
    <col min="16" max="16" width="8.421875" style="15" customWidth="1"/>
    <col min="17" max="17" width="9.7109375" style="15" bestFit="1" customWidth="1"/>
    <col min="18" max="18" width="10.7109375" style="15" bestFit="1" customWidth="1"/>
    <col min="19" max="19" width="10.421875" style="15" bestFit="1" customWidth="1"/>
    <col min="20" max="20" width="9.7109375" style="15" bestFit="1" customWidth="1"/>
    <col min="21" max="21" width="13.28125" style="15" bestFit="1" customWidth="1"/>
    <col min="22" max="22" width="10.00390625" style="15" bestFit="1" customWidth="1"/>
    <col min="23" max="16384" width="9.140625" style="15" customWidth="1"/>
  </cols>
  <sheetData>
    <row r="1" spans="1:12" ht="12.75">
      <c r="A1" s="32"/>
      <c r="B1" s="158"/>
      <c r="C1" s="159"/>
      <c r="D1" s="159"/>
      <c r="E1" s="159"/>
      <c r="F1" s="159"/>
      <c r="G1" s="151" t="s">
        <v>30</v>
      </c>
      <c r="H1" s="152"/>
      <c r="I1" s="152"/>
      <c r="J1" s="152"/>
      <c r="K1" s="152"/>
      <c r="L1" s="161"/>
    </row>
    <row r="2" spans="1:12" s="34" customFormat="1" ht="12.75">
      <c r="A2" s="33"/>
      <c r="B2" s="145" t="s">
        <v>60</v>
      </c>
      <c r="C2" s="146"/>
      <c r="D2" s="146"/>
      <c r="E2" s="146"/>
      <c r="F2" s="146"/>
      <c r="G2" s="145" t="s">
        <v>31</v>
      </c>
      <c r="H2" s="146"/>
      <c r="I2" s="146"/>
      <c r="J2" s="146"/>
      <c r="K2" s="146"/>
      <c r="L2" s="147"/>
    </row>
    <row r="3" spans="1:12" s="34" customFormat="1" ht="12.75">
      <c r="A3" s="33"/>
      <c r="B3" s="162" t="s">
        <v>24</v>
      </c>
      <c r="C3" s="163"/>
      <c r="D3" s="162" t="s">
        <v>16</v>
      </c>
      <c r="E3" s="164"/>
      <c r="F3" s="81" t="s">
        <v>17</v>
      </c>
      <c r="G3" s="162" t="s">
        <v>53</v>
      </c>
      <c r="H3" s="164"/>
      <c r="I3" s="164"/>
      <c r="J3" s="162" t="s">
        <v>121</v>
      </c>
      <c r="K3" s="164"/>
      <c r="L3" s="163"/>
    </row>
    <row r="4" spans="1:12" ht="12.75">
      <c r="A4" s="46"/>
      <c r="B4" s="2" t="s">
        <v>3</v>
      </c>
      <c r="C4" s="2" t="s">
        <v>3</v>
      </c>
      <c r="D4" s="2" t="s">
        <v>116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</row>
    <row r="5" spans="1:12" s="16" customFormat="1" ht="87.75" customHeight="1" thickBot="1">
      <c r="A5" s="47" t="s">
        <v>15</v>
      </c>
      <c r="B5" s="4" t="s">
        <v>113</v>
      </c>
      <c r="C5" s="4" t="s">
        <v>114</v>
      </c>
      <c r="D5" s="5" t="s">
        <v>115</v>
      </c>
      <c r="E5" s="5" t="s">
        <v>61</v>
      </c>
      <c r="F5" s="5" t="s">
        <v>117</v>
      </c>
      <c r="G5" s="4" t="s">
        <v>118</v>
      </c>
      <c r="H5" s="4" t="s">
        <v>119</v>
      </c>
      <c r="I5" s="4" t="s">
        <v>120</v>
      </c>
      <c r="J5" s="4" t="s">
        <v>122</v>
      </c>
      <c r="K5" s="4" t="s">
        <v>123</v>
      </c>
      <c r="L5" s="4" t="s">
        <v>124</v>
      </c>
    </row>
    <row r="6" spans="1:12" s="20" customFormat="1" ht="12.7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s="20" customFormat="1" ht="12.75">
      <c r="A7" s="1" t="s">
        <v>54</v>
      </c>
      <c r="B7" s="38">
        <v>164</v>
      </c>
      <c r="C7" s="57">
        <v>175</v>
      </c>
      <c r="D7" s="25">
        <v>0</v>
      </c>
      <c r="E7" s="59">
        <v>281</v>
      </c>
      <c r="F7" s="59">
        <v>295</v>
      </c>
      <c r="G7" s="38">
        <v>118</v>
      </c>
      <c r="H7" s="39">
        <v>139</v>
      </c>
      <c r="I7" s="26">
        <v>49</v>
      </c>
      <c r="J7" s="38">
        <v>162</v>
      </c>
      <c r="K7" s="71">
        <v>93</v>
      </c>
      <c r="L7" s="26">
        <v>61</v>
      </c>
    </row>
    <row r="8" spans="1:12" s="20" customFormat="1" ht="12.75">
      <c r="A8" s="1" t="s">
        <v>55</v>
      </c>
      <c r="B8" s="43">
        <v>116</v>
      </c>
      <c r="C8" s="125">
        <v>123</v>
      </c>
      <c r="D8" s="61">
        <v>0</v>
      </c>
      <c r="E8" s="82">
        <v>214</v>
      </c>
      <c r="F8" s="82">
        <v>216</v>
      </c>
      <c r="G8" s="43">
        <v>46</v>
      </c>
      <c r="H8" s="83">
        <v>138</v>
      </c>
      <c r="I8" s="28">
        <v>27</v>
      </c>
      <c r="J8" s="43">
        <v>142</v>
      </c>
      <c r="K8" s="72">
        <v>49</v>
      </c>
      <c r="L8" s="28">
        <v>42</v>
      </c>
    </row>
    <row r="9" spans="1:12" s="20" customFormat="1" ht="12.75">
      <c r="A9" s="1" t="s">
        <v>56</v>
      </c>
      <c r="B9" s="43">
        <v>103</v>
      </c>
      <c r="C9" s="125">
        <v>111</v>
      </c>
      <c r="D9" s="61">
        <v>0</v>
      </c>
      <c r="E9" s="82">
        <v>153</v>
      </c>
      <c r="F9" s="82">
        <v>162</v>
      </c>
      <c r="G9" s="40">
        <v>97</v>
      </c>
      <c r="H9" s="41">
        <v>119</v>
      </c>
      <c r="I9" s="30">
        <v>15</v>
      </c>
      <c r="J9" s="40">
        <v>99</v>
      </c>
      <c r="K9" s="72">
        <v>41</v>
      </c>
      <c r="L9" s="28">
        <v>84</v>
      </c>
    </row>
    <row r="10" spans="1:12" s="42" customFormat="1" ht="12.75">
      <c r="A10" s="1" t="s">
        <v>57</v>
      </c>
      <c r="B10" s="43">
        <v>29</v>
      </c>
      <c r="C10" s="125">
        <v>28</v>
      </c>
      <c r="D10" s="61">
        <v>0</v>
      </c>
      <c r="E10" s="82">
        <v>50</v>
      </c>
      <c r="F10" s="82">
        <v>52</v>
      </c>
      <c r="G10" s="40">
        <v>15</v>
      </c>
      <c r="H10" s="41">
        <v>21</v>
      </c>
      <c r="I10" s="30">
        <v>13</v>
      </c>
      <c r="J10" s="40">
        <v>29</v>
      </c>
      <c r="K10" s="72">
        <v>13</v>
      </c>
      <c r="L10" s="28">
        <v>9</v>
      </c>
    </row>
    <row r="11" spans="1:12" ht="12.75">
      <c r="A11" s="1" t="s">
        <v>58</v>
      </c>
      <c r="B11" s="43">
        <v>120</v>
      </c>
      <c r="C11" s="125">
        <v>111</v>
      </c>
      <c r="D11" s="61">
        <v>57</v>
      </c>
      <c r="E11" s="82">
        <v>214</v>
      </c>
      <c r="F11" s="82">
        <v>208</v>
      </c>
      <c r="G11" s="40">
        <v>92</v>
      </c>
      <c r="H11" s="41">
        <v>107</v>
      </c>
      <c r="I11" s="30">
        <v>45</v>
      </c>
      <c r="J11" s="40">
        <v>102</v>
      </c>
      <c r="K11" s="72">
        <v>51</v>
      </c>
      <c r="L11" s="28">
        <v>75</v>
      </c>
    </row>
    <row r="12" spans="1:12" ht="12.75">
      <c r="A12" s="1" t="s">
        <v>59</v>
      </c>
      <c r="B12" s="76">
        <v>39</v>
      </c>
      <c r="C12" s="126">
        <v>33</v>
      </c>
      <c r="D12" s="75">
        <v>0</v>
      </c>
      <c r="E12" s="139">
        <v>57</v>
      </c>
      <c r="F12" s="82">
        <v>63</v>
      </c>
      <c r="G12" s="40">
        <v>31</v>
      </c>
      <c r="H12" s="41">
        <v>35</v>
      </c>
      <c r="I12" s="113">
        <v>7</v>
      </c>
      <c r="J12" s="100">
        <v>26</v>
      </c>
      <c r="K12" s="128">
        <v>41</v>
      </c>
      <c r="L12" s="28">
        <v>13</v>
      </c>
    </row>
    <row r="13" spans="1:12" ht="12.75">
      <c r="A13" s="1" t="s">
        <v>73</v>
      </c>
      <c r="B13" s="73">
        <v>62</v>
      </c>
      <c r="C13" s="126">
        <v>76</v>
      </c>
      <c r="D13" s="129">
        <v>1</v>
      </c>
      <c r="E13" s="140">
        <v>119</v>
      </c>
      <c r="F13" s="82">
        <v>120</v>
      </c>
      <c r="G13" s="73">
        <v>43</v>
      </c>
      <c r="H13" s="84">
        <v>81</v>
      </c>
      <c r="I13" s="74">
        <v>16</v>
      </c>
      <c r="J13" s="73">
        <v>78</v>
      </c>
      <c r="K13" s="121">
        <v>28</v>
      </c>
      <c r="L13" s="74">
        <v>28</v>
      </c>
    </row>
    <row r="14" spans="1:12" ht="12.75">
      <c r="A14" s="8" t="s">
        <v>0</v>
      </c>
      <c r="B14" s="66">
        <f>SUM(B7:B13)</f>
        <v>633</v>
      </c>
      <c r="C14" s="66">
        <f>SUM(C7:C13)</f>
        <v>657</v>
      </c>
      <c r="D14" s="24">
        <f aca="true" t="shared" si="0" ref="D14:L14">SUM(D7:D13)</f>
        <v>58</v>
      </c>
      <c r="E14" s="24">
        <f t="shared" si="0"/>
        <v>1088</v>
      </c>
      <c r="F14" s="24">
        <f t="shared" si="0"/>
        <v>1116</v>
      </c>
      <c r="G14" s="24">
        <f t="shared" si="0"/>
        <v>442</v>
      </c>
      <c r="H14" s="24">
        <f t="shared" si="0"/>
        <v>640</v>
      </c>
      <c r="I14" s="24">
        <f t="shared" si="0"/>
        <v>172</v>
      </c>
      <c r="J14" s="24">
        <f t="shared" si="0"/>
        <v>638</v>
      </c>
      <c r="K14" s="24">
        <f t="shared" si="0"/>
        <v>316</v>
      </c>
      <c r="L14" s="24">
        <f t="shared" si="0"/>
        <v>312</v>
      </c>
    </row>
  </sheetData>
  <sheetProtection selectLockedCells="1"/>
  <mergeCells count="8">
    <mergeCell ref="B1:F1"/>
    <mergeCell ref="G1:L1"/>
    <mergeCell ref="B2:F2"/>
    <mergeCell ref="G2:L2"/>
    <mergeCell ref="B3:C3"/>
    <mergeCell ref="D3:E3"/>
    <mergeCell ref="G3:I3"/>
    <mergeCell ref="J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H14" sqref="H14"/>
    </sheetView>
  </sheetViews>
  <sheetFormatPr defaultColWidth="9.140625" defaultRowHeight="12.75"/>
  <cols>
    <col min="1" max="1" width="17.28125" style="23" bestFit="1" customWidth="1"/>
    <col min="2" max="2" width="11.57421875" style="15" bestFit="1" customWidth="1"/>
    <col min="3" max="3" width="11.57421875" style="15" customWidth="1"/>
    <col min="4" max="4" width="10.57421875" style="15" bestFit="1" customWidth="1"/>
    <col min="5" max="5" width="9.8515625" style="15" bestFit="1" customWidth="1"/>
    <col min="6" max="7" width="8.7109375" style="15" customWidth="1"/>
    <col min="8" max="8" width="9.7109375" style="0" bestFit="1" customWidth="1"/>
    <col min="9" max="9" width="10.8515625" style="0" bestFit="1" customWidth="1"/>
    <col min="10" max="10" width="11.421875" style="0" bestFit="1" customWidth="1"/>
    <col min="11" max="11" width="9.7109375" style="15" bestFit="1" customWidth="1"/>
    <col min="12" max="12" width="10.7109375" style="15" bestFit="1" customWidth="1"/>
    <col min="13" max="13" width="10.421875" style="15" bestFit="1" customWidth="1"/>
    <col min="14" max="14" width="9.7109375" style="15" bestFit="1" customWidth="1"/>
    <col min="15" max="15" width="13.28125" style="15" bestFit="1" customWidth="1"/>
    <col min="16" max="16" width="10.00390625" style="15" bestFit="1" customWidth="1"/>
    <col min="17" max="16384" width="9.140625" style="15" customWidth="1"/>
  </cols>
  <sheetData>
    <row r="1" spans="1:10" ht="12.75">
      <c r="A1" s="32"/>
      <c r="B1" s="153" t="s">
        <v>33</v>
      </c>
      <c r="C1" s="155"/>
      <c r="D1" s="70"/>
      <c r="E1" s="70"/>
      <c r="F1" s="153"/>
      <c r="G1" s="155"/>
      <c r="H1" s="165" t="s">
        <v>46</v>
      </c>
      <c r="I1" s="166"/>
      <c r="J1" s="167"/>
    </row>
    <row r="2" spans="1:10" ht="12.75">
      <c r="A2" s="33"/>
      <c r="B2" s="142" t="s">
        <v>32</v>
      </c>
      <c r="C2" s="144"/>
      <c r="D2" s="69" t="s">
        <v>30</v>
      </c>
      <c r="E2" s="69" t="s">
        <v>30</v>
      </c>
      <c r="F2" s="142" t="s">
        <v>30</v>
      </c>
      <c r="G2" s="144"/>
      <c r="H2" s="168" t="s">
        <v>74</v>
      </c>
      <c r="I2" s="169"/>
      <c r="J2" s="170"/>
    </row>
    <row r="3" spans="1:10" ht="12.75">
      <c r="A3" s="33"/>
      <c r="B3" s="145" t="s">
        <v>19</v>
      </c>
      <c r="C3" s="147"/>
      <c r="D3" s="114" t="s">
        <v>10</v>
      </c>
      <c r="E3" s="114" t="s">
        <v>34</v>
      </c>
      <c r="F3" s="145" t="s">
        <v>35</v>
      </c>
      <c r="G3" s="147"/>
      <c r="H3" s="9" t="s">
        <v>26</v>
      </c>
      <c r="I3" s="9" t="s">
        <v>26</v>
      </c>
      <c r="J3" s="9" t="s">
        <v>26</v>
      </c>
    </row>
    <row r="4" spans="1:10" ht="12.75">
      <c r="A4" s="46"/>
      <c r="B4" s="2" t="s">
        <v>3</v>
      </c>
      <c r="C4" s="3" t="s">
        <v>3</v>
      </c>
      <c r="D4" s="3" t="s">
        <v>3</v>
      </c>
      <c r="E4" s="3" t="s">
        <v>3</v>
      </c>
      <c r="F4" s="3" t="s">
        <v>3</v>
      </c>
      <c r="G4" s="3" t="s">
        <v>3</v>
      </c>
      <c r="H4" s="10" t="s">
        <v>64</v>
      </c>
      <c r="I4" s="10" t="s">
        <v>128</v>
      </c>
      <c r="J4" s="10" t="s">
        <v>130</v>
      </c>
    </row>
    <row r="5" spans="1:10" ht="87.75" customHeight="1" thickBot="1">
      <c r="A5" s="47" t="s">
        <v>15</v>
      </c>
      <c r="B5" s="4" t="s">
        <v>153</v>
      </c>
      <c r="C5" s="5" t="s">
        <v>127</v>
      </c>
      <c r="D5" s="5" t="s">
        <v>126</v>
      </c>
      <c r="E5" s="5" t="s">
        <v>62</v>
      </c>
      <c r="F5" s="4" t="s">
        <v>63</v>
      </c>
      <c r="G5" s="4" t="s">
        <v>125</v>
      </c>
      <c r="H5" s="7" t="s">
        <v>152</v>
      </c>
      <c r="I5" s="7" t="s">
        <v>129</v>
      </c>
      <c r="J5" s="7" t="s">
        <v>69</v>
      </c>
    </row>
    <row r="6" spans="1:10" ht="13.5" thickBot="1">
      <c r="A6" s="17"/>
      <c r="B6" s="56"/>
      <c r="C6" s="56"/>
      <c r="D6" s="56"/>
      <c r="E6" s="18"/>
      <c r="F6" s="18"/>
      <c r="G6" s="18"/>
      <c r="H6" s="52"/>
      <c r="I6" s="52"/>
      <c r="J6" s="53"/>
    </row>
    <row r="7" spans="1:10" ht="12.75">
      <c r="A7" s="1" t="s">
        <v>54</v>
      </c>
      <c r="B7" s="108">
        <v>184</v>
      </c>
      <c r="C7" s="135">
        <v>138</v>
      </c>
      <c r="D7" s="109">
        <v>279</v>
      </c>
      <c r="E7" s="48">
        <v>284</v>
      </c>
      <c r="F7" s="38">
        <v>232</v>
      </c>
      <c r="G7" s="59">
        <v>118</v>
      </c>
      <c r="H7" s="48">
        <v>299</v>
      </c>
      <c r="I7" s="25">
        <v>276</v>
      </c>
      <c r="J7" s="25">
        <v>274</v>
      </c>
    </row>
    <row r="8" spans="1:10" ht="12.75">
      <c r="A8" s="1" t="s">
        <v>55</v>
      </c>
      <c r="B8" s="110">
        <v>125</v>
      </c>
      <c r="C8" s="136">
        <v>94</v>
      </c>
      <c r="D8" s="111">
        <v>205</v>
      </c>
      <c r="E8" s="85">
        <v>211</v>
      </c>
      <c r="F8" s="40">
        <v>163</v>
      </c>
      <c r="G8" s="60">
        <v>67</v>
      </c>
      <c r="H8" s="63">
        <v>202</v>
      </c>
      <c r="I8" s="61">
        <v>197</v>
      </c>
      <c r="J8" s="61">
        <v>187</v>
      </c>
    </row>
    <row r="9" spans="1:10" ht="12.75">
      <c r="A9" s="1" t="s">
        <v>56</v>
      </c>
      <c r="B9" s="110">
        <v>109</v>
      </c>
      <c r="C9" s="136">
        <v>118</v>
      </c>
      <c r="D9" s="111">
        <v>182</v>
      </c>
      <c r="E9" s="85">
        <v>179</v>
      </c>
      <c r="F9" s="40">
        <v>143</v>
      </c>
      <c r="G9" s="60">
        <v>77</v>
      </c>
      <c r="H9" s="63">
        <v>144</v>
      </c>
      <c r="I9" s="61">
        <v>139</v>
      </c>
      <c r="J9" s="61">
        <v>136</v>
      </c>
    </row>
    <row r="10" spans="1:10" ht="12.75">
      <c r="A10" s="1" t="s">
        <v>57</v>
      </c>
      <c r="B10" s="110">
        <v>30</v>
      </c>
      <c r="C10" s="136">
        <v>22</v>
      </c>
      <c r="D10" s="111">
        <v>48</v>
      </c>
      <c r="E10" s="85">
        <v>49</v>
      </c>
      <c r="F10" s="40">
        <v>37</v>
      </c>
      <c r="G10" s="60">
        <v>16</v>
      </c>
      <c r="H10" s="63">
        <v>41</v>
      </c>
      <c r="I10" s="61">
        <v>41</v>
      </c>
      <c r="J10" s="61">
        <v>38</v>
      </c>
    </row>
    <row r="11" spans="1:10" ht="12.75">
      <c r="A11" s="1" t="s">
        <v>58</v>
      </c>
      <c r="B11" s="110">
        <v>142</v>
      </c>
      <c r="C11" s="136">
        <v>101</v>
      </c>
      <c r="D11" s="111">
        <v>223</v>
      </c>
      <c r="E11" s="85">
        <v>225</v>
      </c>
      <c r="F11" s="40">
        <v>140</v>
      </c>
      <c r="G11" s="60">
        <v>91</v>
      </c>
      <c r="H11" s="63">
        <v>229</v>
      </c>
      <c r="I11" s="61">
        <v>209</v>
      </c>
      <c r="J11" s="61">
        <v>208</v>
      </c>
    </row>
    <row r="12" spans="1:10" ht="12.75">
      <c r="A12" s="1" t="s">
        <v>59</v>
      </c>
      <c r="B12" s="110">
        <v>43</v>
      </c>
      <c r="C12" s="136">
        <v>33</v>
      </c>
      <c r="D12" s="111">
        <v>55</v>
      </c>
      <c r="E12" s="85">
        <v>61</v>
      </c>
      <c r="F12" s="40">
        <v>48</v>
      </c>
      <c r="G12" s="60">
        <v>29</v>
      </c>
      <c r="H12" s="63">
        <v>44</v>
      </c>
      <c r="I12" s="75">
        <v>44</v>
      </c>
      <c r="J12" s="75">
        <v>41</v>
      </c>
    </row>
    <row r="13" spans="1:10" ht="12.75">
      <c r="A13" s="1" t="s">
        <v>73</v>
      </c>
      <c r="B13" s="137">
        <v>83</v>
      </c>
      <c r="C13" s="136">
        <v>52</v>
      </c>
      <c r="D13" s="111">
        <v>117</v>
      </c>
      <c r="E13" s="85">
        <v>123</v>
      </c>
      <c r="F13" s="118">
        <v>89</v>
      </c>
      <c r="G13" s="60">
        <v>48</v>
      </c>
      <c r="H13" s="127">
        <v>114</v>
      </c>
      <c r="I13" s="129">
        <v>108</v>
      </c>
      <c r="J13" s="129">
        <v>108</v>
      </c>
    </row>
    <row r="14" spans="1:10" ht="12.75">
      <c r="A14" s="8" t="s">
        <v>0</v>
      </c>
      <c r="B14" s="24">
        <f aca="true" t="shared" si="0" ref="B14:J14">SUM(B7:B13)</f>
        <v>716</v>
      </c>
      <c r="C14" s="24">
        <f t="shared" si="0"/>
        <v>558</v>
      </c>
      <c r="D14" s="24">
        <f t="shared" si="0"/>
        <v>1109</v>
      </c>
      <c r="E14" s="24">
        <f t="shared" si="0"/>
        <v>1132</v>
      </c>
      <c r="F14" s="24">
        <f t="shared" si="0"/>
        <v>852</v>
      </c>
      <c r="G14" s="24">
        <f t="shared" si="0"/>
        <v>446</v>
      </c>
      <c r="H14" s="24">
        <f t="shared" si="0"/>
        <v>1073</v>
      </c>
      <c r="I14" s="24">
        <f t="shared" si="0"/>
        <v>1014</v>
      </c>
      <c r="J14" s="24">
        <f t="shared" si="0"/>
        <v>992</v>
      </c>
    </row>
  </sheetData>
  <sheetProtection selectLockedCells="1"/>
  <mergeCells count="8">
    <mergeCell ref="H1:J1"/>
    <mergeCell ref="H2:J2"/>
    <mergeCell ref="F1:G1"/>
    <mergeCell ref="F2:G2"/>
    <mergeCell ref="F3:G3"/>
    <mergeCell ref="B1:C1"/>
    <mergeCell ref="B2:C2"/>
    <mergeCell ref="B3:C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14.57421875" style="0" customWidth="1"/>
    <col min="2" max="2" width="11.00390625" style="0" bestFit="1" customWidth="1"/>
    <col min="3" max="3" width="10.421875" style="0" bestFit="1" customWidth="1"/>
    <col min="4" max="4" width="11.57421875" style="0" bestFit="1" customWidth="1"/>
    <col min="5" max="5" width="10.28125" style="0" bestFit="1" customWidth="1"/>
    <col min="6" max="6" width="13.7109375" style="0" bestFit="1" customWidth="1"/>
    <col min="7" max="7" width="12.140625" style="0" bestFit="1" customWidth="1"/>
    <col min="8" max="8" width="10.421875" style="0" bestFit="1" customWidth="1"/>
  </cols>
  <sheetData>
    <row r="1" spans="1:8" ht="12.75">
      <c r="A1" s="32"/>
      <c r="B1" s="165" t="s">
        <v>46</v>
      </c>
      <c r="C1" s="166"/>
      <c r="D1" s="166"/>
      <c r="E1" s="166"/>
      <c r="F1" s="166"/>
      <c r="G1" s="166"/>
      <c r="H1" s="167"/>
    </row>
    <row r="2" spans="1:8" ht="12.75">
      <c r="A2" s="33"/>
      <c r="B2" s="168" t="s">
        <v>74</v>
      </c>
      <c r="C2" s="169"/>
      <c r="D2" s="169"/>
      <c r="E2" s="169"/>
      <c r="F2" s="169"/>
      <c r="G2" s="169"/>
      <c r="H2" s="170"/>
    </row>
    <row r="3" spans="1:8" ht="12.75">
      <c r="A3" s="33"/>
      <c r="B3" s="9" t="s">
        <v>26</v>
      </c>
      <c r="C3" s="9" t="s">
        <v>26</v>
      </c>
      <c r="D3" s="9" t="s">
        <v>26</v>
      </c>
      <c r="E3" s="9" t="s">
        <v>26</v>
      </c>
      <c r="F3" s="9" t="s">
        <v>26</v>
      </c>
      <c r="G3" s="9" t="s">
        <v>26</v>
      </c>
      <c r="H3" s="9" t="s">
        <v>26</v>
      </c>
    </row>
    <row r="4" spans="1:8" ht="12.75">
      <c r="A4" s="46"/>
      <c r="B4" s="10" t="s">
        <v>65</v>
      </c>
      <c r="C4" s="10" t="s">
        <v>67</v>
      </c>
      <c r="D4" s="10" t="s">
        <v>131</v>
      </c>
      <c r="E4" s="10" t="s">
        <v>133</v>
      </c>
      <c r="F4" s="10" t="s">
        <v>70</v>
      </c>
      <c r="G4" s="10" t="s">
        <v>135</v>
      </c>
      <c r="H4" s="10" t="s">
        <v>137</v>
      </c>
    </row>
    <row r="5" spans="1:8" ht="87.75" customHeight="1" thickBot="1">
      <c r="A5" s="47" t="s">
        <v>15</v>
      </c>
      <c r="B5" s="7" t="s">
        <v>66</v>
      </c>
      <c r="C5" s="7" t="s">
        <v>68</v>
      </c>
      <c r="D5" s="7" t="s">
        <v>132</v>
      </c>
      <c r="E5" s="7" t="s">
        <v>134</v>
      </c>
      <c r="F5" s="7" t="s">
        <v>71</v>
      </c>
      <c r="G5" s="7" t="s">
        <v>136</v>
      </c>
      <c r="H5" s="7" t="s">
        <v>138</v>
      </c>
    </row>
    <row r="6" spans="1:8" ht="13.5" thickBot="1">
      <c r="A6" s="17"/>
      <c r="B6" s="49"/>
      <c r="C6" s="52"/>
      <c r="D6" s="52"/>
      <c r="E6" s="52"/>
      <c r="F6" s="56"/>
      <c r="G6" s="56"/>
      <c r="H6" s="53"/>
    </row>
    <row r="7" spans="1:8" ht="12.75">
      <c r="A7" s="1" t="s">
        <v>54</v>
      </c>
      <c r="B7" s="25">
        <v>278</v>
      </c>
      <c r="C7" s="25">
        <v>290</v>
      </c>
      <c r="D7" s="103">
        <v>276</v>
      </c>
      <c r="E7" s="103">
        <v>283</v>
      </c>
      <c r="F7" s="104">
        <v>278</v>
      </c>
      <c r="G7" s="104">
        <v>277</v>
      </c>
      <c r="H7" s="25">
        <v>278</v>
      </c>
    </row>
    <row r="8" spans="1:8" ht="12.75">
      <c r="A8" s="1" t="s">
        <v>55</v>
      </c>
      <c r="B8" s="61">
        <v>192</v>
      </c>
      <c r="C8" s="61">
        <v>187</v>
      </c>
      <c r="D8" s="105">
        <v>193</v>
      </c>
      <c r="E8" s="105">
        <v>192</v>
      </c>
      <c r="F8" s="104">
        <v>192</v>
      </c>
      <c r="G8" s="104">
        <v>188</v>
      </c>
      <c r="H8" s="61">
        <v>184</v>
      </c>
    </row>
    <row r="9" spans="1:8" ht="12.75">
      <c r="A9" s="1" t="s">
        <v>56</v>
      </c>
      <c r="B9" s="61">
        <v>135</v>
      </c>
      <c r="C9" s="61">
        <v>140</v>
      </c>
      <c r="D9" s="105">
        <v>135</v>
      </c>
      <c r="E9" s="105">
        <v>145</v>
      </c>
      <c r="F9" s="104">
        <v>138</v>
      </c>
      <c r="G9" s="104">
        <v>135</v>
      </c>
      <c r="H9" s="61">
        <v>133</v>
      </c>
    </row>
    <row r="10" spans="1:8" ht="12.75">
      <c r="A10" s="1" t="s">
        <v>57</v>
      </c>
      <c r="B10" s="61">
        <v>38</v>
      </c>
      <c r="C10" s="61">
        <v>39</v>
      </c>
      <c r="D10" s="105">
        <v>40</v>
      </c>
      <c r="E10" s="105">
        <v>38</v>
      </c>
      <c r="F10" s="104">
        <v>41</v>
      </c>
      <c r="G10" s="104">
        <v>38</v>
      </c>
      <c r="H10" s="61">
        <v>39</v>
      </c>
    </row>
    <row r="11" spans="1:8" ht="12.75">
      <c r="A11" s="1" t="s">
        <v>58</v>
      </c>
      <c r="B11" s="61">
        <v>209</v>
      </c>
      <c r="C11" s="61">
        <v>212</v>
      </c>
      <c r="D11" s="105">
        <v>211</v>
      </c>
      <c r="E11" s="105">
        <v>214</v>
      </c>
      <c r="F11" s="104">
        <v>216</v>
      </c>
      <c r="G11" s="104">
        <v>213</v>
      </c>
      <c r="H11" s="61">
        <v>205</v>
      </c>
    </row>
    <row r="12" spans="1:8" ht="12.75">
      <c r="A12" s="1" t="s">
        <v>59</v>
      </c>
      <c r="B12" s="75">
        <v>42</v>
      </c>
      <c r="C12" s="75">
        <v>49</v>
      </c>
      <c r="D12" s="106">
        <v>45</v>
      </c>
      <c r="E12" s="106">
        <v>43</v>
      </c>
      <c r="F12" s="107">
        <v>43</v>
      </c>
      <c r="G12" s="107">
        <v>46</v>
      </c>
      <c r="H12" s="75">
        <v>40</v>
      </c>
    </row>
    <row r="13" spans="1:8" ht="12.75">
      <c r="A13" s="1" t="s">
        <v>73</v>
      </c>
      <c r="B13" s="129">
        <v>104</v>
      </c>
      <c r="C13" s="129">
        <v>109</v>
      </c>
      <c r="D13" s="130">
        <v>105</v>
      </c>
      <c r="E13" s="130">
        <v>107</v>
      </c>
      <c r="F13" s="131">
        <v>109</v>
      </c>
      <c r="G13" s="131">
        <v>109</v>
      </c>
      <c r="H13" s="129">
        <v>105</v>
      </c>
    </row>
    <row r="14" spans="1:8" ht="12.75">
      <c r="A14" s="8" t="s">
        <v>0</v>
      </c>
      <c r="B14" s="24">
        <f aca="true" t="shared" si="0" ref="B14:H14">SUM(B7:B13)</f>
        <v>998</v>
      </c>
      <c r="C14" s="24">
        <f t="shared" si="0"/>
        <v>1026</v>
      </c>
      <c r="D14" s="24">
        <f t="shared" si="0"/>
        <v>1005</v>
      </c>
      <c r="E14" s="24">
        <f t="shared" si="0"/>
        <v>1022</v>
      </c>
      <c r="F14" s="24">
        <f t="shared" si="0"/>
        <v>1017</v>
      </c>
      <c r="G14" s="24">
        <f t="shared" si="0"/>
        <v>1006</v>
      </c>
      <c r="H14" s="24">
        <f t="shared" si="0"/>
        <v>984</v>
      </c>
    </row>
  </sheetData>
  <sheetProtection/>
  <mergeCells count="2">
    <mergeCell ref="B1:H1"/>
    <mergeCell ref="B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PRIMARY ELECTION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J34" sqref="J34"/>
    </sheetView>
  </sheetViews>
  <sheetFormatPr defaultColWidth="9.140625" defaultRowHeight="12.75"/>
  <cols>
    <col min="1" max="1" width="15.8515625" style="0" bestFit="1" customWidth="1"/>
    <col min="2" max="2" width="14.00390625" style="0" customWidth="1"/>
    <col min="3" max="3" width="15.140625" style="0" bestFit="1" customWidth="1"/>
    <col min="4" max="4" width="14.28125" style="0" bestFit="1" customWidth="1"/>
  </cols>
  <sheetData>
    <row r="1" spans="1:4" ht="12.75">
      <c r="A1" s="162" t="s">
        <v>36</v>
      </c>
      <c r="B1" s="164"/>
      <c r="C1" s="164"/>
      <c r="D1" s="163"/>
    </row>
    <row r="2" spans="1:4" ht="13.5" thickBot="1">
      <c r="A2" s="80" t="s">
        <v>37</v>
      </c>
      <c r="B2" s="80" t="s">
        <v>38</v>
      </c>
      <c r="C2" s="94" t="s">
        <v>39</v>
      </c>
      <c r="D2" s="31" t="s">
        <v>40</v>
      </c>
    </row>
    <row r="3" spans="1:4" ht="13.5" thickBot="1">
      <c r="A3" s="17"/>
      <c r="B3" s="18"/>
      <c r="C3" s="18"/>
      <c r="D3" s="19"/>
    </row>
    <row r="4" spans="1:4" ht="12.75">
      <c r="A4" s="87" t="s">
        <v>54</v>
      </c>
      <c r="B4" s="88" t="s">
        <v>43</v>
      </c>
      <c r="C4" s="96" t="s">
        <v>139</v>
      </c>
      <c r="D4" s="89">
        <f>18+260</f>
        <v>278</v>
      </c>
    </row>
    <row r="5" spans="1:4" ht="12.75">
      <c r="A5" s="67"/>
      <c r="B5" s="22"/>
      <c r="C5" s="91"/>
      <c r="D5" s="92"/>
    </row>
    <row r="6" spans="1:4" ht="12.75">
      <c r="A6" s="68" t="s">
        <v>56</v>
      </c>
      <c r="B6" s="51" t="s">
        <v>43</v>
      </c>
      <c r="C6" s="95" t="s">
        <v>140</v>
      </c>
      <c r="D6" s="101">
        <f>150+11</f>
        <v>161</v>
      </c>
    </row>
    <row r="7" spans="1:4" ht="12.75">
      <c r="A7" s="50"/>
      <c r="B7" s="51"/>
      <c r="C7" s="90"/>
      <c r="D7" s="92"/>
    </row>
    <row r="8" spans="1:4" ht="12.75">
      <c r="A8" s="67" t="s">
        <v>57</v>
      </c>
      <c r="B8" s="22" t="s">
        <v>43</v>
      </c>
      <c r="C8" s="90" t="s">
        <v>113</v>
      </c>
      <c r="D8" s="92">
        <f>36+1</f>
        <v>37</v>
      </c>
    </row>
    <row r="9" spans="1:4" ht="12.75">
      <c r="A9" s="67"/>
      <c r="B9" s="22"/>
      <c r="C9" s="90"/>
      <c r="D9" s="92"/>
    </row>
    <row r="10" spans="1:4" ht="12.75">
      <c r="A10" s="21" t="s">
        <v>58</v>
      </c>
      <c r="B10" s="22" t="s">
        <v>43</v>
      </c>
      <c r="C10" s="90" t="s">
        <v>72</v>
      </c>
      <c r="D10" s="92">
        <f>204+42</f>
        <v>246</v>
      </c>
    </row>
    <row r="11" spans="1:4" ht="12.75">
      <c r="A11" s="77"/>
      <c r="B11" s="78"/>
      <c r="C11" s="90"/>
      <c r="D11" s="92"/>
    </row>
    <row r="12" spans="1:4" ht="12.75">
      <c r="A12" s="77" t="s">
        <v>59</v>
      </c>
      <c r="B12" s="78" t="s">
        <v>43</v>
      </c>
      <c r="C12" s="90" t="s">
        <v>154</v>
      </c>
      <c r="D12" s="92">
        <f>60+4</f>
        <v>64</v>
      </c>
    </row>
    <row r="13" spans="1:4" ht="12.75">
      <c r="A13" s="86"/>
      <c r="B13" s="62"/>
      <c r="C13" s="93"/>
      <c r="D13" s="102"/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2018-05-16T07:33:38Z</cp:lastPrinted>
  <dcterms:created xsi:type="dcterms:W3CDTF">1998-04-10T16:02:13Z</dcterms:created>
  <dcterms:modified xsi:type="dcterms:W3CDTF">2018-06-04T15:26:54Z</dcterms:modified>
  <cp:category/>
  <cp:version/>
  <cp:contentType/>
  <cp:contentStatus/>
</cp:coreProperties>
</file>