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19200" windowHeight="10992" tabRatio="599"/>
  </bookViews>
  <sheets>
    <sheet name="US Sen &amp; US Rep" sheetId="1" r:id="rId1"/>
    <sheet name="Sup Ct" sheetId="27" r:id="rId2"/>
    <sheet name="App Ct &amp; Voting Stats" sheetId="23" r:id="rId3"/>
    <sheet name="Leg 31" sheetId="19" r:id="rId4"/>
    <sheet name="Co Comm - Co Treas" sheetId="24" r:id="rId5"/>
    <sheet name="Precinct" sheetId="28" r:id="rId6"/>
    <sheet name="Groveland" sheetId="32" r:id="rId7"/>
    <sheet name="Shelly SD Levy" sheetId="25" r:id="rId8"/>
    <sheet name="SD No. 58 Bond" sheetId="29" r:id="rId9"/>
    <sheet name="Firth SD Levy" sheetId="31" r:id="rId10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31'!$1:$6</definedName>
    <definedName name="_xlnm.Print_Titles" localSheetId="5">Precinct!$1:$3</definedName>
    <definedName name="_xlnm.Print_Titles" localSheetId="7">'Shelly SD Levy'!$A:$A,'Shelly SD Levy'!$1:$5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B8" i="29" l="1"/>
  <c r="H10" i="25"/>
  <c r="F7" i="31" l="1"/>
  <c r="F6" i="31"/>
  <c r="F7" i="29"/>
  <c r="F6" i="29"/>
  <c r="F10" i="25"/>
  <c r="F9" i="25"/>
  <c r="F8" i="25"/>
  <c r="F7" i="25"/>
  <c r="F6" i="25"/>
  <c r="F7" i="32" l="1"/>
  <c r="E34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G8" i="32" l="1"/>
  <c r="E8" i="32"/>
  <c r="D8" i="32"/>
  <c r="C8" i="32"/>
  <c r="B8" i="32"/>
  <c r="H7" i="32"/>
  <c r="F8" i="32" l="1"/>
  <c r="H8" i="32" s="1"/>
  <c r="G8" i="31"/>
  <c r="E8" i="31"/>
  <c r="D8" i="31"/>
  <c r="C8" i="31"/>
  <c r="B8" i="31"/>
  <c r="H7" i="31"/>
  <c r="H6" i="31"/>
  <c r="F8" i="31" l="1"/>
  <c r="H8" i="31" s="1"/>
  <c r="G8" i="29" l="1"/>
  <c r="E8" i="29"/>
  <c r="D8" i="29"/>
  <c r="C8" i="29"/>
  <c r="H7" i="29"/>
  <c r="H6" i="29"/>
  <c r="F8" i="29"/>
  <c r="H8" i="29" l="1"/>
  <c r="C11" i="25"/>
  <c r="D11" i="25"/>
  <c r="E11" i="25"/>
  <c r="H9" i="25"/>
  <c r="H8" i="25"/>
  <c r="H7" i="25"/>
  <c r="B11" i="25"/>
  <c r="B35" i="19" l="1"/>
  <c r="G32" i="23"/>
  <c r="G29" i="23"/>
  <c r="G28" i="23"/>
  <c r="G25" i="23"/>
  <c r="G24" i="23"/>
  <c r="G21" i="23"/>
  <c r="G20" i="23"/>
  <c r="G17" i="23"/>
  <c r="G31" i="23"/>
  <c r="G30" i="23"/>
  <c r="G27" i="23"/>
  <c r="G26" i="23"/>
  <c r="G23" i="23"/>
  <c r="G22" i="23"/>
  <c r="G19" i="23"/>
  <c r="G18" i="23"/>
  <c r="B35" i="27"/>
  <c r="F35" i="27"/>
  <c r="E35" i="27"/>
  <c r="D35" i="27"/>
  <c r="C35" i="27"/>
  <c r="I35" i="1" l="1"/>
  <c r="H35" i="1"/>
  <c r="G35" i="1"/>
  <c r="F35" i="1"/>
  <c r="E35" i="1"/>
  <c r="D35" i="1"/>
  <c r="C35" i="1"/>
  <c r="B35" i="1"/>
  <c r="E35" i="19" l="1"/>
  <c r="D35" i="19"/>
  <c r="E35" i="24" l="1"/>
  <c r="D35" i="24"/>
  <c r="C35" i="24"/>
  <c r="B35" i="24"/>
  <c r="C35" i="19"/>
  <c r="G11" i="25"/>
  <c r="H6" i="25"/>
  <c r="G16" i="23" l="1"/>
  <c r="G15" i="23"/>
  <c r="G14" i="23"/>
  <c r="G13" i="23"/>
  <c r="G7" i="23" l="1"/>
  <c r="G8" i="23"/>
  <c r="G9" i="23"/>
  <c r="G10" i="23"/>
  <c r="G11" i="23"/>
  <c r="G12" i="23"/>
  <c r="F11" i="25" l="1"/>
  <c r="H11" i="25" s="1"/>
  <c r="F35" i="23" l="1"/>
  <c r="D35" i="23"/>
  <c r="C35" i="23"/>
  <c r="B35" i="23"/>
  <c r="E35" i="23" l="1"/>
  <c r="G35" i="23" s="1"/>
</calcChain>
</file>

<file path=xl/sharedStrings.xml><?xml version="1.0" encoding="utf-8"?>
<sst xmlns="http://schemas.openxmlformats.org/spreadsheetml/2006/main" count="380" uniqueCount="158">
  <si>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</si>
  <si>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</si>
  <si>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</si>
  <si>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</si>
  <si>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</si>
  <si>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</si>
  <si>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</si>
  <si>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</si>
  <si>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</si>
  <si>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</si>
  <si>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</si>
  <si>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</si>
  <si>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</si>
  <si>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</si>
  <si>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</si>
  <si>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</si>
  <si>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</si>
  <si>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</si>
  <si>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</si>
  <si>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</si>
  <si>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</si>
  <si>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</si>
  <si>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</si>
  <si>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</si>
  <si>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</si>
  <si>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</si>
  <si>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</si>
  <si>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</si>
  <si>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</si>
  <si>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</si>
  <si>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</si>
  <si>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</si>
  <si>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</si>
  <si>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</si>
  <si>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</si>
  <si>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</si>
  <si>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</si>
  <si>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</si>
  <si>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</si>
  <si>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</si>
  <si>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</si>
  <si>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</si>
  <si>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</si>
  <si>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</si>
  <si>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</si>
  <si>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</si>
  <si>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</si>
  <si>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</si>
  <si>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</si>
  <si>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Democrat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</si>
  <si>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</si>
  <si>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</si>
  <si>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</si>
  <si>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</si>
  <si>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</si>
  <si>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</si>
  <si>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</si>
  <si>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</si>
  <si>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</si>
  <si>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</si>
  <si>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</si>
  <si>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</si>
  <si>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</si>
  <si>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</si>
  <si>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</si>
  <si>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</si>
  <si>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</si>
  <si>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</si>
  <si>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</si>
  <si>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</si>
  <si>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</si>
  <si>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</si>
  <si>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</si>
  <si>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</si>
  <si>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Atomic City 26</t>
  </si>
  <si>
    <t>Bonneville 27</t>
  </si>
  <si>
    <t>Morgan's Pasture 28</t>
  </si>
  <si>
    <t>DISTRICT 2</t>
  </si>
  <si>
    <t>Anthony Tomkins</t>
  </si>
  <si>
    <t>Jennifer Martinez</t>
  </si>
  <si>
    <t>Lisa Marie</t>
  </si>
  <si>
    <t>Mike Simpson</t>
  </si>
  <si>
    <t>LEGISLATIVE DIST 31</t>
  </si>
  <si>
    <t>R. Steven Bair</t>
  </si>
  <si>
    <t>Neil A Anderson</t>
  </si>
  <si>
    <t>David L. Esplin</t>
  </si>
  <si>
    <t>Julie VanOrden</t>
  </si>
  <si>
    <t>Whitney Manwaring</t>
  </si>
  <si>
    <t>A. Ladd Carter</t>
  </si>
  <si>
    <t>Craig T. Rowland</t>
  </si>
  <si>
    <t>Cleve B. Colson</t>
  </si>
  <si>
    <t>BLACKFOOT 1</t>
  </si>
  <si>
    <t>BLACKFOOT 6</t>
  </si>
  <si>
    <t>MORELAND 11</t>
  </si>
  <si>
    <t>RIVERSIDE 17</t>
  </si>
  <si>
    <t>BLACKFOOT 23</t>
  </si>
  <si>
    <t>MORELAND 25</t>
  </si>
  <si>
    <t>Sharon Empey</t>
  </si>
  <si>
    <t>Joseph A Butcher</t>
  </si>
  <si>
    <t>Alan Monson</t>
  </si>
  <si>
    <t>Jim Mathias</t>
  </si>
  <si>
    <t>Karen Miller Batten</t>
  </si>
  <si>
    <t>Marsha Truman</t>
  </si>
  <si>
    <t>BLACKFOOT 3</t>
  </si>
  <si>
    <t>BLACKFOOT 4</t>
  </si>
  <si>
    <t>BLACKFOOT 5</t>
  </si>
  <si>
    <t>FIRTH 7</t>
  </si>
  <si>
    <t>GROVELAND 9</t>
  </si>
  <si>
    <t>JAMESTON 10</t>
  </si>
  <si>
    <t>ROCKFORD 12</t>
  </si>
  <si>
    <t>SHELLEY 13</t>
  </si>
  <si>
    <t>SHELLEY 14</t>
  </si>
  <si>
    <t>ABERDEEN 15</t>
  </si>
  <si>
    <t>PINGREE 18</t>
  </si>
  <si>
    <t>FORT HALL 20</t>
  </si>
  <si>
    <t>SHELLEY 21</t>
  </si>
  <si>
    <t>GROVELAND 22</t>
  </si>
  <si>
    <t>RIVERSIDE 24</t>
  </si>
  <si>
    <t>Ashley Howell</t>
  </si>
  <si>
    <t>Susan Stoddard</t>
  </si>
  <si>
    <t>Donavan Harrington</t>
  </si>
  <si>
    <t>Dan Cravens</t>
  </si>
  <si>
    <t>Ginette Manwaring</t>
  </si>
  <si>
    <t>D. LeRay Burke</t>
  </si>
  <si>
    <t>Matthew T. Thompson</t>
  </si>
  <si>
    <t>Judith Ann Hale</t>
  </si>
  <si>
    <t>Betty Ann Bitter</t>
  </si>
  <si>
    <t>Lon Harrington</t>
  </si>
  <si>
    <t>Chellis Dodge</t>
  </si>
  <si>
    <t>Jeff Kelley</t>
  </si>
  <si>
    <t>Chris Pratt</t>
  </si>
  <si>
    <t>Herb Bohrer</t>
  </si>
  <si>
    <t>Amy Sorensen</t>
  </si>
  <si>
    <t>Cindy Kofford</t>
  </si>
  <si>
    <t>Mike Sherman</t>
  </si>
  <si>
    <t>Barry F. Johnson</t>
  </si>
  <si>
    <t>Brandon Dale Wall</t>
  </si>
  <si>
    <t>Lynette George</t>
  </si>
  <si>
    <t>Mike Duff</t>
  </si>
  <si>
    <t>Ron Murdock</t>
  </si>
  <si>
    <t>In Favor Of</t>
  </si>
  <si>
    <t>Against</t>
  </si>
  <si>
    <t>SUPPLEMENTAL LEVY</t>
  </si>
  <si>
    <t>FIRTH 8</t>
  </si>
  <si>
    <t>Grant Mark Peterson</t>
  </si>
  <si>
    <t>Republican W/I</t>
  </si>
  <si>
    <t>Springfield 16</t>
  </si>
  <si>
    <t>SPRINGFIELD 16</t>
  </si>
  <si>
    <t>SHELLY JOINT SCHOOL</t>
  </si>
  <si>
    <t>DISTRICT NO 60</t>
  </si>
  <si>
    <t>ABERDEEN SCHOOL</t>
  </si>
  <si>
    <t>DISTRICT NO 58 GENERAL</t>
  </si>
  <si>
    <t>OBLIGATION BOND</t>
  </si>
  <si>
    <t>FIRTH SCHOOL</t>
  </si>
  <si>
    <t>DISTRICT NO 59</t>
  </si>
  <si>
    <t>GROVELAND</t>
  </si>
  <si>
    <t>WATER &amp; SEWER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</si>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</sst>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10" fontId="4" fillId="0" borderId="24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2" xfId="0" applyFont="1" applyFill="1" applyBorder="1" applyAlignment="1" applyProtection="1">
      <alignment horizontal="center"/>
    </xf>
    <xf numFmtId="3" fontId="3" fillId="2" borderId="33" xfId="0" applyNumberFormat="1" applyFont="1" applyFill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 textRotation="9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1" fontId="2" fillId="0" borderId="29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left"/>
    </xf>
    <xf numFmtId="0" fontId="2" fillId="0" borderId="2" xfId="0" applyFont="1" applyBorder="1" applyProtection="1"/>
    <xf numFmtId="0" fontId="3" fillId="0" borderId="2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13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54" xfId="0" applyNumberFormat="1" applyFont="1" applyBorder="1" applyAlignment="1" applyProtection="1">
      <alignment horizontal="left"/>
    </xf>
    <xf numFmtId="3" fontId="2" fillId="0" borderId="22" xfId="0" applyNumberFormat="1" applyFont="1" applyBorder="1" applyAlignment="1" applyProtection="1">
      <alignment horizontal="left"/>
    </xf>
    <xf numFmtId="1" fontId="2" fillId="0" borderId="29" xfId="0" applyNumberFormat="1" applyFont="1" applyBorder="1" applyAlignment="1" applyProtection="1">
      <alignment horizontal="left"/>
    </xf>
    <xf numFmtId="3" fontId="2" fillId="0" borderId="34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left"/>
    </xf>
    <xf numFmtId="3" fontId="4" fillId="0" borderId="30" xfId="0" applyNumberFormat="1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abSelected="1" zoomScaleNormal="100" zoomScaleSheetLayoutView="100"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F7" sqref="F7:I34"/>
    </sheetView>
  </sheetViews>
  <sheetFormatPr defaultColWidth="9.109375" defaultRowHeight="13.8" x14ac:dyDescent="0.3"/>
  <cols>
    <col min="1" max="1" width="15.44140625" style="21" bestFit="1" customWidth="1"/>
    <col min="2" max="5" width="8.5546875" style="21" customWidth="1"/>
    <col min="6" max="9" width="8.5546875" style="39" customWidth="1"/>
    <col min="10" max="16384" width="9.109375" style="15"/>
  </cols>
  <sheetData>
    <row r="1" spans="1:9" x14ac:dyDescent="0.3">
      <c r="A1" s="29"/>
      <c r="B1" s="45"/>
      <c r="C1" s="46"/>
      <c r="D1" s="46"/>
      <c r="E1" s="47"/>
      <c r="F1" s="159" t="s">
        <v>22</v>
      </c>
      <c r="G1" s="160"/>
      <c r="H1" s="160"/>
      <c r="I1" s="161"/>
    </row>
    <row r="2" spans="1:9" s="31" customFormat="1" x14ac:dyDescent="0.3">
      <c r="A2" s="30"/>
      <c r="B2" s="156" t="s">
        <v>22</v>
      </c>
      <c r="C2" s="157"/>
      <c r="D2" s="157"/>
      <c r="E2" s="158"/>
      <c r="F2" s="156" t="s">
        <v>24</v>
      </c>
      <c r="G2" s="157"/>
      <c r="H2" s="157"/>
      <c r="I2" s="158"/>
    </row>
    <row r="3" spans="1:9" s="31" customFormat="1" x14ac:dyDescent="0.3">
      <c r="A3" s="32"/>
      <c r="B3" s="153" t="s">
        <v>23</v>
      </c>
      <c r="C3" s="154"/>
      <c r="D3" s="154"/>
      <c r="E3" s="155"/>
      <c r="F3" s="153" t="s">
        <v>77</v>
      </c>
      <c r="G3" s="154"/>
      <c r="H3" s="154"/>
      <c r="I3" s="155"/>
    </row>
    <row r="4" spans="1:9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</row>
    <row r="5" spans="1:9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78</v>
      </c>
      <c r="G5" s="6" t="s">
        <v>79</v>
      </c>
      <c r="H5" s="6" t="s">
        <v>80</v>
      </c>
      <c r="I5" s="6" t="s">
        <v>81</v>
      </c>
    </row>
    <row r="6" spans="1:9" s="20" customFormat="1" ht="14.4" thickBot="1" x14ac:dyDescent="0.35">
      <c r="A6" s="17"/>
      <c r="B6" s="44"/>
      <c r="C6" s="44"/>
      <c r="D6" s="44"/>
      <c r="E6" s="44"/>
      <c r="F6" s="18"/>
      <c r="G6" s="18"/>
      <c r="H6" s="18"/>
      <c r="I6" s="19"/>
    </row>
    <row r="7" spans="1:9" s="20" customFormat="1" x14ac:dyDescent="0.3">
      <c r="A7" s="139" t="s">
        <v>50</v>
      </c>
      <c r="B7" s="111">
        <v>0</v>
      </c>
      <c r="C7" s="64">
        <v>0</v>
      </c>
      <c r="D7" s="64">
        <v>2</v>
      </c>
      <c r="E7" s="58">
        <v>73</v>
      </c>
      <c r="F7" s="23">
        <v>0</v>
      </c>
      <c r="G7" s="42">
        <v>2</v>
      </c>
      <c r="H7" s="35">
        <v>34</v>
      </c>
      <c r="I7" s="81">
        <v>53</v>
      </c>
    </row>
    <row r="8" spans="1:9" s="20" customFormat="1" x14ac:dyDescent="0.3">
      <c r="A8" s="140" t="s">
        <v>51</v>
      </c>
      <c r="B8" s="94">
        <v>0</v>
      </c>
      <c r="C8" s="65">
        <v>1</v>
      </c>
      <c r="D8" s="65">
        <v>4</v>
      </c>
      <c r="E8" s="59">
        <v>72</v>
      </c>
      <c r="F8" s="26">
        <v>1</v>
      </c>
      <c r="G8" s="53">
        <v>4</v>
      </c>
      <c r="H8" s="36">
        <v>24</v>
      </c>
      <c r="I8" s="82">
        <v>53</v>
      </c>
    </row>
    <row r="9" spans="1:9" s="20" customFormat="1" x14ac:dyDescent="0.3">
      <c r="A9" s="134" t="s">
        <v>52</v>
      </c>
      <c r="B9" s="94">
        <v>0</v>
      </c>
      <c r="C9" s="65">
        <v>0</v>
      </c>
      <c r="D9" s="65">
        <v>15</v>
      </c>
      <c r="E9" s="59">
        <v>98</v>
      </c>
      <c r="F9" s="26">
        <v>0</v>
      </c>
      <c r="G9" s="53">
        <v>15</v>
      </c>
      <c r="H9" s="36">
        <v>48</v>
      </c>
      <c r="I9" s="82">
        <v>68</v>
      </c>
    </row>
    <row r="10" spans="1:9" s="20" customFormat="1" x14ac:dyDescent="0.3">
      <c r="A10" s="134" t="s">
        <v>53</v>
      </c>
      <c r="B10" s="94">
        <v>0</v>
      </c>
      <c r="C10" s="65">
        <v>0</v>
      </c>
      <c r="D10" s="65">
        <v>11</v>
      </c>
      <c r="E10" s="59">
        <v>82</v>
      </c>
      <c r="F10" s="26">
        <v>0</v>
      </c>
      <c r="G10" s="53">
        <v>10</v>
      </c>
      <c r="H10" s="36">
        <v>28</v>
      </c>
      <c r="I10" s="82">
        <v>60</v>
      </c>
    </row>
    <row r="11" spans="1:9" s="20" customFormat="1" x14ac:dyDescent="0.3">
      <c r="A11" s="134" t="s">
        <v>54</v>
      </c>
      <c r="B11" s="94">
        <v>0</v>
      </c>
      <c r="C11" s="65">
        <v>0</v>
      </c>
      <c r="D11" s="65">
        <v>13</v>
      </c>
      <c r="E11" s="59">
        <v>97</v>
      </c>
      <c r="F11" s="26">
        <v>0</v>
      </c>
      <c r="G11" s="53">
        <v>14</v>
      </c>
      <c r="H11" s="36">
        <v>35</v>
      </c>
      <c r="I11" s="82">
        <v>74</v>
      </c>
    </row>
    <row r="12" spans="1:9" s="20" customFormat="1" x14ac:dyDescent="0.3">
      <c r="A12" s="134" t="s">
        <v>55</v>
      </c>
      <c r="B12" s="94">
        <v>0</v>
      </c>
      <c r="C12" s="65">
        <v>0</v>
      </c>
      <c r="D12" s="65">
        <v>14</v>
      </c>
      <c r="E12" s="59">
        <v>123</v>
      </c>
      <c r="F12" s="26">
        <v>0</v>
      </c>
      <c r="G12" s="53">
        <v>14</v>
      </c>
      <c r="H12" s="36">
        <v>27</v>
      </c>
      <c r="I12" s="82">
        <v>111</v>
      </c>
    </row>
    <row r="13" spans="1:9" s="20" customFormat="1" x14ac:dyDescent="0.3">
      <c r="A13" s="134" t="s">
        <v>56</v>
      </c>
      <c r="B13" s="93">
        <v>0</v>
      </c>
      <c r="C13" s="73">
        <v>0</v>
      </c>
      <c r="D13" s="73">
        <v>13</v>
      </c>
      <c r="E13" s="74">
        <v>153</v>
      </c>
      <c r="F13" s="48">
        <v>0</v>
      </c>
      <c r="G13" s="75">
        <v>12</v>
      </c>
      <c r="H13" s="76">
        <v>66</v>
      </c>
      <c r="I13" s="83">
        <v>100</v>
      </c>
    </row>
    <row r="14" spans="1:9" s="20" customFormat="1" x14ac:dyDescent="0.3">
      <c r="A14" s="137" t="s">
        <v>57</v>
      </c>
      <c r="B14" s="93">
        <v>0</v>
      </c>
      <c r="C14" s="65">
        <v>0</v>
      </c>
      <c r="D14" s="65">
        <v>8</v>
      </c>
      <c r="E14" s="59">
        <v>159</v>
      </c>
      <c r="F14" s="48">
        <v>0</v>
      </c>
      <c r="G14" s="48">
        <v>8</v>
      </c>
      <c r="H14" s="76">
        <v>64</v>
      </c>
      <c r="I14" s="83">
        <v>110</v>
      </c>
    </row>
    <row r="15" spans="1:9" s="20" customFormat="1" x14ac:dyDescent="0.3">
      <c r="A15" s="135" t="s">
        <v>58</v>
      </c>
      <c r="B15" s="94">
        <v>0</v>
      </c>
      <c r="C15" s="85">
        <v>0</v>
      </c>
      <c r="D15" s="65">
        <v>10</v>
      </c>
      <c r="E15" s="59">
        <v>121</v>
      </c>
      <c r="F15" s="26">
        <v>0</v>
      </c>
      <c r="G15" s="26">
        <v>10</v>
      </c>
      <c r="H15" s="36">
        <v>44</v>
      </c>
      <c r="I15" s="82">
        <v>93</v>
      </c>
    </row>
    <row r="16" spans="1:9" s="20" customFormat="1" x14ac:dyDescent="0.3">
      <c r="A16" s="137" t="s">
        <v>59</v>
      </c>
      <c r="B16" s="93">
        <v>0</v>
      </c>
      <c r="C16" s="74">
        <v>0</v>
      </c>
      <c r="D16" s="80">
        <v>11</v>
      </c>
      <c r="E16" s="90">
        <v>114</v>
      </c>
      <c r="F16" s="48">
        <v>0</v>
      </c>
      <c r="G16" s="48">
        <v>11</v>
      </c>
      <c r="H16" s="76">
        <v>33</v>
      </c>
      <c r="I16" s="83">
        <v>89</v>
      </c>
    </row>
    <row r="17" spans="1:9" s="20" customFormat="1" x14ac:dyDescent="0.3">
      <c r="A17" s="137" t="s">
        <v>60</v>
      </c>
      <c r="B17" s="94">
        <v>0</v>
      </c>
      <c r="C17" s="101">
        <v>0</v>
      </c>
      <c r="D17" s="78">
        <v>5</v>
      </c>
      <c r="E17" s="89">
        <v>54</v>
      </c>
      <c r="F17" s="26">
        <v>0</v>
      </c>
      <c r="G17" s="26">
        <v>5</v>
      </c>
      <c r="H17" s="105">
        <v>16</v>
      </c>
      <c r="I17" s="82">
        <v>41</v>
      </c>
    </row>
    <row r="18" spans="1:9" s="20" customFormat="1" x14ac:dyDescent="0.3">
      <c r="A18" s="135" t="s">
        <v>61</v>
      </c>
      <c r="B18" s="93">
        <v>0</v>
      </c>
      <c r="C18" s="101">
        <v>0</v>
      </c>
      <c r="D18" s="80">
        <v>6</v>
      </c>
      <c r="E18" s="90">
        <v>143</v>
      </c>
      <c r="F18" s="71">
        <v>0</v>
      </c>
      <c r="G18" s="48">
        <v>6</v>
      </c>
      <c r="H18" s="106">
        <v>52</v>
      </c>
      <c r="I18" s="83">
        <v>99</v>
      </c>
    </row>
    <row r="19" spans="1:9" s="20" customFormat="1" x14ac:dyDescent="0.3">
      <c r="A19" s="137" t="s">
        <v>62</v>
      </c>
      <c r="B19" s="93">
        <v>0</v>
      </c>
      <c r="C19" s="101">
        <v>0</v>
      </c>
      <c r="D19" s="80">
        <v>7</v>
      </c>
      <c r="E19" s="89">
        <v>137</v>
      </c>
      <c r="F19" s="48">
        <v>0</v>
      </c>
      <c r="G19" s="26">
        <v>7</v>
      </c>
      <c r="H19" s="106">
        <v>40</v>
      </c>
      <c r="I19" s="83">
        <v>103</v>
      </c>
    </row>
    <row r="20" spans="1:9" s="20" customFormat="1" x14ac:dyDescent="0.3">
      <c r="A20" s="137" t="s">
        <v>63</v>
      </c>
      <c r="B20" s="95">
        <v>0</v>
      </c>
      <c r="C20" s="103">
        <v>0</v>
      </c>
      <c r="D20" s="78">
        <v>9</v>
      </c>
      <c r="E20" s="88">
        <v>146</v>
      </c>
      <c r="F20" s="71">
        <v>0</v>
      </c>
      <c r="G20" s="26">
        <v>10</v>
      </c>
      <c r="H20" s="106">
        <v>47</v>
      </c>
      <c r="I20" s="83">
        <v>109</v>
      </c>
    </row>
    <row r="21" spans="1:9" s="20" customFormat="1" x14ac:dyDescent="0.3">
      <c r="A21" s="137" t="s">
        <v>64</v>
      </c>
      <c r="B21" s="96">
        <v>0</v>
      </c>
      <c r="C21" s="101">
        <v>1</v>
      </c>
      <c r="D21" s="78">
        <v>30</v>
      </c>
      <c r="E21" s="90">
        <v>185</v>
      </c>
      <c r="F21" s="72">
        <v>1</v>
      </c>
      <c r="G21" s="26">
        <v>29</v>
      </c>
      <c r="H21" s="76">
        <v>43</v>
      </c>
      <c r="I21" s="86">
        <v>153</v>
      </c>
    </row>
    <row r="22" spans="1:9" s="20" customFormat="1" x14ac:dyDescent="0.3">
      <c r="A22" s="142" t="s">
        <v>146</v>
      </c>
      <c r="B22" s="93">
        <v>0</v>
      </c>
      <c r="C22" s="101">
        <v>0</v>
      </c>
      <c r="D22" s="80">
        <v>5</v>
      </c>
      <c r="E22" s="90">
        <v>102</v>
      </c>
      <c r="F22" s="72">
        <v>0</v>
      </c>
      <c r="G22" s="26">
        <v>4</v>
      </c>
      <c r="H22" s="105">
        <v>28</v>
      </c>
      <c r="I22" s="83">
        <v>76</v>
      </c>
    </row>
    <row r="23" spans="1:9" s="20" customFormat="1" x14ac:dyDescent="0.3">
      <c r="A23" s="137" t="s">
        <v>65</v>
      </c>
      <c r="B23" s="95">
        <v>0</v>
      </c>
      <c r="C23" s="101">
        <v>0</v>
      </c>
      <c r="D23" s="78">
        <v>3</v>
      </c>
      <c r="E23" s="90">
        <v>94</v>
      </c>
      <c r="F23" s="48">
        <v>0</v>
      </c>
      <c r="G23" s="26">
        <v>3</v>
      </c>
      <c r="H23" s="106">
        <v>28</v>
      </c>
      <c r="I23" s="83">
        <v>79</v>
      </c>
    </row>
    <row r="24" spans="1:9" s="20" customFormat="1" x14ac:dyDescent="0.3">
      <c r="A24" s="137" t="s">
        <v>66</v>
      </c>
      <c r="B24" s="96">
        <v>0</v>
      </c>
      <c r="C24" s="102">
        <v>0</v>
      </c>
      <c r="D24" s="78">
        <v>3</v>
      </c>
      <c r="E24" s="90">
        <v>73</v>
      </c>
      <c r="F24" s="71">
        <v>0</v>
      </c>
      <c r="G24" s="26">
        <v>3</v>
      </c>
      <c r="H24" s="106">
        <v>19</v>
      </c>
      <c r="I24" s="83">
        <v>56</v>
      </c>
    </row>
    <row r="25" spans="1:9" s="20" customFormat="1" x14ac:dyDescent="0.3">
      <c r="A25" s="137" t="s">
        <v>67</v>
      </c>
      <c r="B25" s="96">
        <v>0</v>
      </c>
      <c r="C25" s="101">
        <v>0</v>
      </c>
      <c r="D25" s="80">
        <v>3</v>
      </c>
      <c r="E25" s="88">
        <v>52</v>
      </c>
      <c r="F25" s="72">
        <v>0</v>
      </c>
      <c r="G25" s="71">
        <v>3</v>
      </c>
      <c r="H25" s="106">
        <v>17</v>
      </c>
      <c r="I25" s="83">
        <v>43</v>
      </c>
    </row>
    <row r="26" spans="1:9" s="20" customFormat="1" x14ac:dyDescent="0.3">
      <c r="A26" s="135" t="s">
        <v>68</v>
      </c>
      <c r="B26" s="93">
        <v>0</v>
      </c>
      <c r="C26" s="102">
        <v>0</v>
      </c>
      <c r="D26" s="87">
        <v>9</v>
      </c>
      <c r="E26" s="90">
        <v>8</v>
      </c>
      <c r="F26" s="72">
        <v>0</v>
      </c>
      <c r="G26" s="48">
        <v>10</v>
      </c>
      <c r="H26" s="106">
        <v>9</v>
      </c>
      <c r="I26" s="83">
        <v>5</v>
      </c>
    </row>
    <row r="27" spans="1:9" s="20" customFormat="1" x14ac:dyDescent="0.3">
      <c r="A27" s="141" t="s">
        <v>69</v>
      </c>
      <c r="B27" s="95">
        <v>0</v>
      </c>
      <c r="C27" s="101">
        <v>0</v>
      </c>
      <c r="D27" s="80">
        <v>7</v>
      </c>
      <c r="E27" s="88">
        <v>145</v>
      </c>
      <c r="F27" s="72">
        <v>0</v>
      </c>
      <c r="G27" s="48">
        <v>7</v>
      </c>
      <c r="H27" s="106">
        <v>46</v>
      </c>
      <c r="I27" s="86">
        <v>106</v>
      </c>
    </row>
    <row r="28" spans="1:9" s="20" customFormat="1" x14ac:dyDescent="0.3">
      <c r="A28" s="137" t="s">
        <v>70</v>
      </c>
      <c r="B28" s="96">
        <v>0</v>
      </c>
      <c r="C28" s="103">
        <v>0</v>
      </c>
      <c r="D28" s="92">
        <v>10</v>
      </c>
      <c r="E28" s="90">
        <v>73</v>
      </c>
      <c r="F28" s="72">
        <v>0</v>
      </c>
      <c r="G28" s="48">
        <v>10</v>
      </c>
      <c r="H28" s="106">
        <v>23</v>
      </c>
      <c r="I28" s="83">
        <v>55</v>
      </c>
    </row>
    <row r="29" spans="1:9" s="20" customFormat="1" x14ac:dyDescent="0.3">
      <c r="A29" s="135" t="s">
        <v>71</v>
      </c>
      <c r="B29" s="96">
        <v>0</v>
      </c>
      <c r="C29" s="108">
        <v>0</v>
      </c>
      <c r="D29" s="80">
        <v>7</v>
      </c>
      <c r="E29" s="90">
        <v>43</v>
      </c>
      <c r="F29" s="48">
        <v>0</v>
      </c>
      <c r="G29" s="48">
        <v>7</v>
      </c>
      <c r="H29" s="106">
        <v>14</v>
      </c>
      <c r="I29" s="83">
        <v>35</v>
      </c>
    </row>
    <row r="30" spans="1:9" s="20" customFormat="1" x14ac:dyDescent="0.3">
      <c r="A30" s="137" t="s">
        <v>72</v>
      </c>
      <c r="B30" s="96">
        <v>0</v>
      </c>
      <c r="C30" s="101">
        <v>0</v>
      </c>
      <c r="D30" s="87">
        <v>2</v>
      </c>
      <c r="E30" s="90">
        <v>85</v>
      </c>
      <c r="F30" s="48">
        <v>0</v>
      </c>
      <c r="G30" s="71">
        <v>2</v>
      </c>
      <c r="H30" s="76">
        <v>31</v>
      </c>
      <c r="I30" s="82">
        <v>66</v>
      </c>
    </row>
    <row r="31" spans="1:9" s="20" customFormat="1" x14ac:dyDescent="0.3">
      <c r="A31" s="137" t="s">
        <v>73</v>
      </c>
      <c r="B31" s="96">
        <v>0</v>
      </c>
      <c r="C31" s="102">
        <v>0</v>
      </c>
      <c r="D31" s="80">
        <v>4</v>
      </c>
      <c r="E31" s="90">
        <v>86</v>
      </c>
      <c r="F31" s="71">
        <v>0</v>
      </c>
      <c r="G31" s="48">
        <v>4</v>
      </c>
      <c r="H31" s="105">
        <v>34</v>
      </c>
      <c r="I31" s="86">
        <v>55</v>
      </c>
    </row>
    <row r="32" spans="1:9" s="20" customFormat="1" x14ac:dyDescent="0.3">
      <c r="A32" s="137" t="s">
        <v>74</v>
      </c>
      <c r="B32" s="96">
        <v>0</v>
      </c>
      <c r="C32" s="103">
        <v>0</v>
      </c>
      <c r="D32" s="80">
        <v>0</v>
      </c>
      <c r="E32" s="90">
        <v>9</v>
      </c>
      <c r="F32" s="72">
        <v>0</v>
      </c>
      <c r="G32" s="48">
        <v>0</v>
      </c>
      <c r="H32" s="106">
        <v>7</v>
      </c>
      <c r="I32" s="83">
        <v>2</v>
      </c>
    </row>
    <row r="33" spans="1:9" s="20" customFormat="1" x14ac:dyDescent="0.3">
      <c r="A33" s="135" t="s">
        <v>75</v>
      </c>
      <c r="B33" s="96">
        <v>0</v>
      </c>
      <c r="C33" s="101">
        <v>0</v>
      </c>
      <c r="D33" s="80">
        <v>0</v>
      </c>
      <c r="E33" s="90">
        <v>0</v>
      </c>
      <c r="F33" s="48">
        <v>0</v>
      </c>
      <c r="G33" s="48">
        <v>0</v>
      </c>
      <c r="H33" s="76">
        <v>0</v>
      </c>
      <c r="I33" s="83">
        <v>0</v>
      </c>
    </row>
    <row r="34" spans="1:9" s="20" customFormat="1" x14ac:dyDescent="0.3">
      <c r="A34" s="138" t="s">
        <v>76</v>
      </c>
      <c r="B34" s="97">
        <v>0</v>
      </c>
      <c r="C34" s="104">
        <v>0</v>
      </c>
      <c r="D34" s="79">
        <v>0</v>
      </c>
      <c r="E34" s="110">
        <v>0</v>
      </c>
      <c r="F34" s="84">
        <v>0</v>
      </c>
      <c r="G34" s="84">
        <v>0</v>
      </c>
      <c r="H34" s="107">
        <v>0</v>
      </c>
      <c r="I34" s="100">
        <v>0</v>
      </c>
    </row>
    <row r="35" spans="1:9" s="20" customFormat="1" x14ac:dyDescent="0.3">
      <c r="A35" s="8" t="s">
        <v>26</v>
      </c>
      <c r="B35" s="22">
        <f t="shared" ref="B35:I35" si="0">SUM(B7:B34)</f>
        <v>0</v>
      </c>
      <c r="C35" s="22">
        <f t="shared" si="0"/>
        <v>2</v>
      </c>
      <c r="D35" s="51">
        <f t="shared" si="0"/>
        <v>211</v>
      </c>
      <c r="E35" s="22">
        <f t="shared" si="0"/>
        <v>2527</v>
      </c>
      <c r="F35" s="22">
        <f t="shared" si="0"/>
        <v>2</v>
      </c>
      <c r="G35" s="22">
        <f t="shared" si="0"/>
        <v>210</v>
      </c>
      <c r="H35" s="22">
        <f t="shared" si="0"/>
        <v>857</v>
      </c>
      <c r="I35" s="22">
        <f t="shared" si="0"/>
        <v>1894</v>
      </c>
    </row>
    <row r="36" spans="1:9" s="20" customFormat="1" x14ac:dyDescent="0.3">
      <c r="A36" s="15"/>
      <c r="B36" s="21"/>
      <c r="C36" s="21"/>
      <c r="D36" s="21"/>
      <c r="E36" s="21"/>
      <c r="F36" s="39"/>
      <c r="G36" s="39"/>
      <c r="H36" s="39"/>
      <c r="I36" s="39"/>
    </row>
    <row r="37" spans="1:9" s="20" customFormat="1" x14ac:dyDescent="0.3">
      <c r="A37" s="21"/>
      <c r="B37" s="21"/>
      <c r="C37" s="21"/>
      <c r="D37" s="21"/>
      <c r="E37" s="21"/>
      <c r="F37" s="39"/>
      <c r="G37" s="39"/>
      <c r="H37" s="39"/>
      <c r="I37" s="39"/>
    </row>
    <row r="38" spans="1:9" s="20" customFormat="1" x14ac:dyDescent="0.3">
      <c r="A38" s="21"/>
      <c r="B38" s="21"/>
      <c r="C38" s="21"/>
      <c r="D38" s="21"/>
      <c r="E38" s="21"/>
      <c r="F38" s="39"/>
      <c r="G38" s="39"/>
      <c r="H38" s="39"/>
      <c r="I38" s="39"/>
    </row>
    <row r="39" spans="1:9" s="20" customFormat="1" x14ac:dyDescent="0.3">
      <c r="A39" s="21"/>
      <c r="B39" s="21"/>
      <c r="C39" s="21"/>
      <c r="D39" s="21"/>
      <c r="E39" s="21"/>
      <c r="F39" s="39"/>
      <c r="G39" s="39"/>
      <c r="H39" s="39"/>
      <c r="I39" s="39"/>
    </row>
    <row r="40" spans="1:9" s="20" customFormat="1" x14ac:dyDescent="0.3">
      <c r="A40" s="21"/>
      <c r="B40" s="21"/>
      <c r="C40" s="21"/>
      <c r="D40" s="21"/>
      <c r="E40" s="21"/>
      <c r="F40" s="39"/>
      <c r="G40" s="39"/>
      <c r="H40" s="39"/>
      <c r="I40" s="39"/>
    </row>
    <row r="41" spans="1:9" s="20" customFormat="1" x14ac:dyDescent="0.3">
      <c r="A41" s="21"/>
      <c r="B41" s="21"/>
      <c r="C41" s="21"/>
      <c r="D41" s="21"/>
      <c r="E41" s="21"/>
      <c r="F41" s="39"/>
      <c r="G41" s="39"/>
      <c r="H41" s="39"/>
      <c r="I41" s="39"/>
    </row>
    <row r="42" spans="1:9" s="20" customFormat="1" x14ac:dyDescent="0.3">
      <c r="A42" s="21"/>
      <c r="B42" s="21"/>
      <c r="C42" s="21"/>
      <c r="D42" s="21"/>
      <c r="E42" s="21"/>
      <c r="F42" s="39"/>
      <c r="G42" s="39"/>
      <c r="H42" s="39"/>
      <c r="I42" s="39"/>
    </row>
    <row r="43" spans="1:9" s="20" customFormat="1" x14ac:dyDescent="0.3">
      <c r="A43" s="21"/>
      <c r="B43" s="21"/>
      <c r="C43" s="21"/>
      <c r="D43" s="21"/>
      <c r="E43" s="21"/>
      <c r="F43" s="39"/>
      <c r="G43" s="39"/>
      <c r="H43" s="39"/>
      <c r="I43" s="39"/>
    </row>
    <row r="44" spans="1:9" s="20" customFormat="1" x14ac:dyDescent="0.3">
      <c r="A44" s="21"/>
      <c r="B44" s="21"/>
      <c r="C44" s="21"/>
      <c r="D44" s="21"/>
      <c r="E44" s="21"/>
      <c r="F44" s="39"/>
      <c r="G44" s="39"/>
      <c r="H44" s="39"/>
      <c r="I44" s="39"/>
    </row>
    <row r="45" spans="1:9" s="20" customFormat="1" x14ac:dyDescent="0.3">
      <c r="A45" s="21"/>
      <c r="B45" s="21"/>
      <c r="C45" s="21"/>
      <c r="D45" s="21"/>
      <c r="E45" s="21"/>
      <c r="F45" s="39"/>
      <c r="G45" s="39"/>
      <c r="H45" s="39"/>
      <c r="I45" s="39"/>
    </row>
    <row r="46" spans="1:9" s="20" customFormat="1" x14ac:dyDescent="0.3">
      <c r="A46" s="21"/>
      <c r="B46" s="21"/>
      <c r="C46" s="21"/>
      <c r="D46" s="21"/>
      <c r="E46" s="21"/>
      <c r="F46" s="39"/>
      <c r="G46" s="39"/>
      <c r="H46" s="39"/>
      <c r="I46" s="39"/>
    </row>
    <row r="47" spans="1:9" s="20" customFormat="1" x14ac:dyDescent="0.3">
      <c r="A47" s="21"/>
      <c r="B47" s="21"/>
      <c r="C47" s="21"/>
      <c r="D47" s="21"/>
      <c r="E47" s="21"/>
      <c r="F47" s="39"/>
      <c r="G47" s="39"/>
      <c r="H47" s="39"/>
      <c r="I47" s="39"/>
    </row>
    <row r="48" spans="1:9" s="20" customFormat="1" x14ac:dyDescent="0.3">
      <c r="A48" s="21"/>
      <c r="B48" s="21"/>
      <c r="C48" s="21"/>
      <c r="D48" s="21"/>
      <c r="E48" s="21"/>
      <c r="F48" s="39"/>
      <c r="G48" s="39"/>
      <c r="H48" s="39"/>
      <c r="I48" s="39"/>
    </row>
    <row r="49" spans="1:9" s="20" customFormat="1" x14ac:dyDescent="0.3">
      <c r="A49" s="21"/>
      <c r="B49" s="21"/>
      <c r="C49" s="21"/>
      <c r="D49" s="21"/>
      <c r="E49" s="21"/>
      <c r="F49" s="39"/>
      <c r="G49" s="39"/>
      <c r="H49" s="39"/>
      <c r="I49" s="39"/>
    </row>
    <row r="50" spans="1:9" s="20" customFormat="1" x14ac:dyDescent="0.3">
      <c r="A50" s="21"/>
      <c r="B50" s="21"/>
      <c r="C50" s="21"/>
      <c r="D50" s="21"/>
      <c r="E50" s="21"/>
      <c r="F50" s="39"/>
      <c r="G50" s="39"/>
      <c r="H50" s="39"/>
      <c r="I50" s="39"/>
    </row>
    <row r="51" spans="1:9" s="20" customFormat="1" x14ac:dyDescent="0.3">
      <c r="A51" s="21"/>
      <c r="B51" s="21"/>
      <c r="C51" s="21"/>
      <c r="D51" s="21"/>
      <c r="E51" s="21"/>
      <c r="F51" s="39"/>
      <c r="G51" s="39"/>
      <c r="H51" s="39"/>
      <c r="I51" s="39"/>
    </row>
    <row r="52" spans="1:9" s="20" customFormat="1" x14ac:dyDescent="0.3">
      <c r="A52" s="21"/>
      <c r="B52" s="21"/>
      <c r="C52" s="21"/>
      <c r="D52" s="21"/>
      <c r="E52" s="21"/>
      <c r="F52" s="39"/>
      <c r="G52" s="39"/>
      <c r="H52" s="39"/>
      <c r="I52" s="39"/>
    </row>
    <row r="53" spans="1:9" s="20" customFormat="1" x14ac:dyDescent="0.3">
      <c r="A53" s="21"/>
      <c r="B53" s="21"/>
      <c r="C53" s="21"/>
      <c r="D53" s="21"/>
      <c r="E53" s="21"/>
      <c r="F53" s="39"/>
      <c r="G53" s="39"/>
      <c r="H53" s="39"/>
      <c r="I53" s="39"/>
    </row>
    <row r="54" spans="1:9" s="20" customFormat="1" x14ac:dyDescent="0.3">
      <c r="A54" s="21"/>
      <c r="B54" s="21"/>
      <c r="C54" s="21"/>
      <c r="D54" s="21"/>
      <c r="E54" s="21"/>
      <c r="F54" s="39"/>
      <c r="G54" s="39"/>
      <c r="H54" s="39"/>
      <c r="I54" s="39"/>
    </row>
    <row r="55" spans="1:9" s="20" customFormat="1" x14ac:dyDescent="0.3">
      <c r="A55" s="21"/>
      <c r="B55" s="21"/>
      <c r="C55" s="21"/>
      <c r="D55" s="21"/>
      <c r="E55" s="21"/>
      <c r="F55" s="39"/>
      <c r="G55" s="39"/>
      <c r="H55" s="39"/>
      <c r="I55" s="39"/>
    </row>
    <row r="56" spans="1:9" s="20" customFormat="1" x14ac:dyDescent="0.3">
      <c r="A56" s="21"/>
      <c r="B56" s="21"/>
      <c r="C56" s="21"/>
      <c r="D56" s="21"/>
      <c r="E56" s="21"/>
      <c r="F56" s="39"/>
      <c r="G56" s="39"/>
      <c r="H56" s="39"/>
      <c r="I56" s="39"/>
    </row>
    <row r="57" spans="1:9" s="20" customFormat="1" x14ac:dyDescent="0.3">
      <c r="A57" s="21"/>
      <c r="B57" s="21"/>
      <c r="C57" s="21"/>
      <c r="D57" s="21"/>
      <c r="E57" s="21"/>
      <c r="F57" s="39"/>
      <c r="G57" s="39"/>
      <c r="H57" s="39"/>
      <c r="I57" s="39"/>
    </row>
    <row r="58" spans="1:9" s="20" customFormat="1" ht="14.4" customHeight="1" x14ac:dyDescent="0.3">
      <c r="A58" s="21"/>
      <c r="B58" s="21"/>
      <c r="C58" s="21"/>
      <c r="D58" s="21"/>
      <c r="E58" s="21"/>
      <c r="F58" s="39"/>
      <c r="G58" s="39"/>
      <c r="H58" s="39"/>
      <c r="I58" s="39"/>
    </row>
    <row r="59" spans="1:9" s="20" customFormat="1" x14ac:dyDescent="0.3">
      <c r="A59" s="21"/>
      <c r="B59" s="21"/>
      <c r="C59" s="21"/>
      <c r="D59" s="21"/>
      <c r="E59" s="21"/>
      <c r="F59" s="39"/>
      <c r="G59" s="39"/>
      <c r="H59" s="39"/>
      <c r="I59" s="39"/>
    </row>
    <row r="60" spans="1:9" s="37" customFormat="1" x14ac:dyDescent="0.3">
      <c r="A60" s="21"/>
      <c r="B60" s="21"/>
      <c r="C60" s="21"/>
      <c r="D60" s="21"/>
      <c r="E60" s="21"/>
      <c r="F60" s="39"/>
      <c r="G60" s="39"/>
      <c r="H60" s="39"/>
      <c r="I60" s="39"/>
    </row>
    <row r="61" spans="1:9" s="37" customFormat="1" x14ac:dyDescent="0.3">
      <c r="A61" s="21"/>
      <c r="B61" s="21"/>
      <c r="C61" s="21"/>
      <c r="D61" s="21"/>
      <c r="E61" s="21"/>
      <c r="F61" s="39"/>
      <c r="G61" s="39"/>
      <c r="H61" s="39"/>
      <c r="I61" s="39"/>
    </row>
    <row r="62" spans="1:9" s="20" customFormat="1" x14ac:dyDescent="0.3">
      <c r="A62" s="21"/>
      <c r="B62" s="21"/>
      <c r="C62" s="21"/>
      <c r="D62" s="21"/>
      <c r="E62" s="21"/>
      <c r="F62" s="39"/>
      <c r="G62" s="39"/>
      <c r="H62" s="39"/>
      <c r="I62" s="39"/>
    </row>
    <row r="63" spans="1:9" s="20" customFormat="1" x14ac:dyDescent="0.3">
      <c r="A63" s="21"/>
      <c r="B63" s="21"/>
      <c r="C63" s="21"/>
      <c r="D63" s="21"/>
      <c r="E63" s="21"/>
      <c r="F63" s="39"/>
      <c r="G63" s="39"/>
      <c r="H63" s="39"/>
      <c r="I63" s="39"/>
    </row>
    <row r="64" spans="1:9" s="20" customFormat="1" x14ac:dyDescent="0.3">
      <c r="A64" s="21"/>
      <c r="B64" s="21"/>
      <c r="C64" s="21"/>
      <c r="D64" s="21"/>
      <c r="E64" s="21"/>
      <c r="F64" s="39"/>
      <c r="G64" s="39"/>
      <c r="H64" s="39"/>
      <c r="I64" s="39"/>
    </row>
    <row r="65" spans="1:9" s="20" customFormat="1" x14ac:dyDescent="0.3">
      <c r="A65" s="21"/>
      <c r="B65" s="21"/>
      <c r="C65" s="21"/>
      <c r="D65" s="21"/>
      <c r="E65" s="21"/>
      <c r="F65" s="39"/>
      <c r="G65" s="39"/>
      <c r="H65" s="39"/>
      <c r="I65" s="39"/>
    </row>
    <row r="66" spans="1:9" s="20" customFormat="1" x14ac:dyDescent="0.3">
      <c r="A66" s="21"/>
      <c r="B66" s="21"/>
      <c r="C66" s="21"/>
      <c r="D66" s="21"/>
      <c r="E66" s="21"/>
      <c r="F66" s="39"/>
      <c r="G66" s="39"/>
      <c r="H66" s="39"/>
      <c r="I66" s="39"/>
    </row>
    <row r="67" spans="1:9" s="20" customFormat="1" x14ac:dyDescent="0.3">
      <c r="A67" s="21"/>
      <c r="B67" s="21"/>
      <c r="C67" s="21"/>
      <c r="D67" s="21"/>
      <c r="E67" s="21"/>
      <c r="F67" s="39"/>
      <c r="G67" s="39"/>
      <c r="H67" s="39"/>
      <c r="I67" s="39"/>
    </row>
    <row r="68" spans="1:9" s="20" customFormat="1" x14ac:dyDescent="0.3">
      <c r="A68" s="21"/>
      <c r="B68" s="21"/>
      <c r="C68" s="21"/>
      <c r="D68" s="21"/>
      <c r="E68" s="21"/>
      <c r="F68" s="39"/>
      <c r="G68" s="39"/>
      <c r="H68" s="39"/>
      <c r="I68" s="39"/>
    </row>
    <row r="69" spans="1:9" s="20" customFormat="1" ht="14.4" customHeight="1" x14ac:dyDescent="0.3">
      <c r="A69" s="21"/>
      <c r="B69" s="21"/>
      <c r="C69" s="21"/>
      <c r="D69" s="21"/>
      <c r="E69" s="21"/>
      <c r="F69" s="39"/>
      <c r="G69" s="39"/>
      <c r="H69" s="39"/>
      <c r="I69" s="39"/>
    </row>
    <row r="70" spans="1:9" s="20" customFormat="1" x14ac:dyDescent="0.3">
      <c r="A70" s="21"/>
      <c r="B70" s="21"/>
      <c r="C70" s="21"/>
      <c r="D70" s="21"/>
      <c r="E70" s="21"/>
      <c r="F70" s="39"/>
      <c r="G70" s="39"/>
      <c r="H70" s="39"/>
      <c r="I70" s="39"/>
    </row>
    <row r="71" spans="1:9" s="37" customFormat="1" x14ac:dyDescent="0.3">
      <c r="A71" s="21"/>
      <c r="B71" s="21"/>
      <c r="C71" s="21"/>
      <c r="D71" s="21"/>
      <c r="E71" s="21"/>
      <c r="F71" s="39"/>
      <c r="G71" s="39"/>
      <c r="H71" s="39"/>
      <c r="I71" s="39"/>
    </row>
    <row r="72" spans="1:9" s="37" customFormat="1" x14ac:dyDescent="0.3">
      <c r="A72" s="21"/>
      <c r="B72" s="21"/>
      <c r="C72" s="21"/>
      <c r="D72" s="21"/>
      <c r="E72" s="21"/>
      <c r="F72" s="39"/>
      <c r="G72" s="39"/>
      <c r="H72" s="39"/>
      <c r="I72" s="39"/>
    </row>
    <row r="73" spans="1:9" s="37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</row>
    <row r="74" spans="1:9" s="37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I8" sqref="I8"/>
    </sheetView>
  </sheetViews>
  <sheetFormatPr defaultRowHeight="12.6" x14ac:dyDescent="0.25"/>
  <cols>
    <col min="1" max="1" width="15.109375" bestFit="1" customWidth="1"/>
    <col min="2" max="3" width="9.6640625" customWidth="1"/>
  </cols>
  <sheetData>
    <row r="1" spans="1:9" ht="13.8" x14ac:dyDescent="0.3">
      <c r="A1" s="29"/>
      <c r="B1" s="159" t="s">
        <v>153</v>
      </c>
      <c r="C1" s="161"/>
      <c r="D1" s="159" t="s">
        <v>4</v>
      </c>
      <c r="E1" s="160"/>
      <c r="F1" s="160"/>
      <c r="G1" s="160"/>
      <c r="H1" s="161"/>
      <c r="I1" s="15"/>
    </row>
    <row r="2" spans="1:9" ht="13.8" x14ac:dyDescent="0.3">
      <c r="A2" s="32"/>
      <c r="B2" s="156" t="s">
        <v>154</v>
      </c>
      <c r="C2" s="158"/>
      <c r="D2" s="156" t="s">
        <v>5</v>
      </c>
      <c r="E2" s="157"/>
      <c r="F2" s="157"/>
      <c r="G2" s="157"/>
      <c r="H2" s="158"/>
      <c r="I2" s="31"/>
    </row>
    <row r="3" spans="1:9" ht="13.8" x14ac:dyDescent="0.3">
      <c r="A3" s="33"/>
      <c r="B3" s="156" t="s">
        <v>142</v>
      </c>
      <c r="C3" s="158"/>
      <c r="D3" s="166"/>
      <c r="E3" s="167"/>
      <c r="F3" s="167"/>
      <c r="G3" s="167"/>
      <c r="H3" s="168"/>
      <c r="I3" s="15"/>
    </row>
    <row r="4" spans="1:9" ht="87" customHeight="1" thickBot="1" x14ac:dyDescent="0.3">
      <c r="A4" s="34" t="s">
        <v>6</v>
      </c>
      <c r="B4" s="5" t="s">
        <v>140</v>
      </c>
      <c r="C4" s="113" t="s">
        <v>141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44"/>
      <c r="C5" s="44"/>
      <c r="D5" s="18"/>
      <c r="E5" s="18"/>
      <c r="F5" s="18"/>
      <c r="G5" s="18"/>
      <c r="H5" s="19"/>
      <c r="I5" s="20"/>
    </row>
    <row r="6" spans="1:9" ht="13.8" x14ac:dyDescent="0.3">
      <c r="A6" s="134" t="s">
        <v>56</v>
      </c>
      <c r="B6" s="75">
        <v>155</v>
      </c>
      <c r="C6" s="75">
        <v>46</v>
      </c>
      <c r="D6" s="48">
        <v>1085</v>
      </c>
      <c r="E6" s="27">
        <v>5</v>
      </c>
      <c r="F6" s="43">
        <f>IF(D6&lt;&gt;0,E6+D6,"")</f>
        <v>1090</v>
      </c>
      <c r="G6" s="27">
        <v>201</v>
      </c>
      <c r="H6" s="25">
        <f t="shared" ref="H6:H8" si="0">IF(G6&lt;&gt;0,G6/F6,"")</f>
        <v>0.18440366972477065</v>
      </c>
      <c r="I6" s="20"/>
    </row>
    <row r="7" spans="1:9" ht="13.8" x14ac:dyDescent="0.3">
      <c r="A7" s="135" t="s">
        <v>57</v>
      </c>
      <c r="B7" s="75">
        <v>137</v>
      </c>
      <c r="C7" s="75">
        <v>62</v>
      </c>
      <c r="D7" s="48">
        <v>905</v>
      </c>
      <c r="E7" s="27">
        <v>9</v>
      </c>
      <c r="F7" s="43">
        <f>IF(D7&lt;&gt;0,E7+D7,"")</f>
        <v>914</v>
      </c>
      <c r="G7" s="27">
        <v>200</v>
      </c>
      <c r="H7" s="25">
        <f t="shared" si="0"/>
        <v>0.21881838074398249</v>
      </c>
      <c r="I7" s="20"/>
    </row>
    <row r="8" spans="1:9" ht="13.8" x14ac:dyDescent="0.3">
      <c r="A8" s="8" t="s">
        <v>0</v>
      </c>
      <c r="B8" s="116">
        <f t="shared" ref="B8:G8" si="1">SUM(B6:B7)</f>
        <v>292</v>
      </c>
      <c r="C8" s="116">
        <f t="shared" si="1"/>
        <v>108</v>
      </c>
      <c r="D8" s="22">
        <f t="shared" si="1"/>
        <v>1990</v>
      </c>
      <c r="E8" s="22">
        <f t="shared" si="1"/>
        <v>14</v>
      </c>
      <c r="F8" s="22">
        <f t="shared" si="1"/>
        <v>2004</v>
      </c>
      <c r="G8" s="22">
        <f t="shared" si="1"/>
        <v>401</v>
      </c>
      <c r="H8" s="63">
        <f t="shared" si="0"/>
        <v>0.20009980039920161</v>
      </c>
      <c r="I8" s="20"/>
    </row>
    <row r="10" spans="1:9" ht="13.8" x14ac:dyDescent="0.3">
      <c r="D10" s="169" t="s">
        <v>21</v>
      </c>
      <c r="E10" s="169"/>
      <c r="F10" s="175"/>
      <c r="G10" s="62">
        <v>77</v>
      </c>
      <c r="H10" s="67"/>
    </row>
  </sheetData>
  <sheetProtection selectLockedCells="1"/>
  <mergeCells count="7">
    <mergeCell ref="D10:F10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zoomScaleSheetLayoutView="100" workbookViewId="0">
      <pane ySplit="6" topLeftCell="A24" activePane="bottomLeft" state="frozen"/>
      <selection pane="bottomLeft" activeCell="B7" sqref="B7:F34"/>
    </sheetView>
  </sheetViews>
  <sheetFormatPr defaultColWidth="9.109375" defaultRowHeight="13.8" x14ac:dyDescent="0.3"/>
  <cols>
    <col min="1" max="1" width="15.44140625" style="21" bestFit="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45"/>
      <c r="B1" s="28" t="s">
        <v>15</v>
      </c>
      <c r="C1" s="159" t="s">
        <v>15</v>
      </c>
      <c r="D1" s="160"/>
      <c r="E1" s="160"/>
      <c r="F1" s="161"/>
    </row>
    <row r="2" spans="1:6" x14ac:dyDescent="0.3">
      <c r="A2" s="50"/>
      <c r="B2" s="119" t="s">
        <v>10</v>
      </c>
      <c r="C2" s="162" t="s">
        <v>10</v>
      </c>
      <c r="D2" s="162"/>
      <c r="E2" s="162"/>
      <c r="F2" s="162"/>
    </row>
    <row r="3" spans="1:6" x14ac:dyDescent="0.3">
      <c r="A3" s="32"/>
      <c r="B3" s="9" t="s">
        <v>16</v>
      </c>
      <c r="C3" s="163" t="s">
        <v>16</v>
      </c>
      <c r="D3" s="164"/>
      <c r="E3" s="164"/>
      <c r="F3" s="165"/>
    </row>
    <row r="4" spans="1:6" x14ac:dyDescent="0.3">
      <c r="A4" s="33"/>
      <c r="B4" s="10" t="s">
        <v>40</v>
      </c>
      <c r="C4" s="166" t="s">
        <v>39</v>
      </c>
      <c r="D4" s="167"/>
      <c r="E4" s="167"/>
      <c r="F4" s="168"/>
    </row>
    <row r="5" spans="1:6" ht="88.2" customHeight="1" thickBot="1" x14ac:dyDescent="0.35">
      <c r="A5" s="34" t="s">
        <v>6</v>
      </c>
      <c r="B5" s="5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139" t="s">
        <v>50</v>
      </c>
      <c r="B7" s="23">
        <v>79</v>
      </c>
      <c r="C7" s="111">
        <v>28</v>
      </c>
      <c r="D7" s="112">
        <v>16</v>
      </c>
      <c r="E7" s="112">
        <v>21</v>
      </c>
      <c r="F7" s="64">
        <v>24</v>
      </c>
    </row>
    <row r="8" spans="1:6" x14ac:dyDescent="0.3">
      <c r="A8" s="140" t="s">
        <v>51</v>
      </c>
      <c r="B8" s="26">
        <v>78</v>
      </c>
      <c r="C8" s="94">
        <v>26</v>
      </c>
      <c r="D8" s="91">
        <v>18</v>
      </c>
      <c r="E8" s="91">
        <v>12</v>
      </c>
      <c r="F8" s="65">
        <v>25</v>
      </c>
    </row>
    <row r="9" spans="1:6" x14ac:dyDescent="0.3">
      <c r="A9" s="134" t="s">
        <v>52</v>
      </c>
      <c r="B9" s="26">
        <v>110</v>
      </c>
      <c r="C9" s="94">
        <v>47</v>
      </c>
      <c r="D9" s="91">
        <v>17</v>
      </c>
      <c r="E9" s="91">
        <v>36</v>
      </c>
      <c r="F9" s="65">
        <v>20</v>
      </c>
    </row>
    <row r="10" spans="1:6" x14ac:dyDescent="0.3">
      <c r="A10" s="134" t="s">
        <v>53</v>
      </c>
      <c r="B10" s="26">
        <v>95</v>
      </c>
      <c r="C10" s="94">
        <v>21</v>
      </c>
      <c r="D10" s="91">
        <v>14</v>
      </c>
      <c r="E10" s="91">
        <v>21</v>
      </c>
      <c r="F10" s="65">
        <v>38</v>
      </c>
    </row>
    <row r="11" spans="1:6" x14ac:dyDescent="0.3">
      <c r="A11" s="134" t="s">
        <v>54</v>
      </c>
      <c r="B11" s="26">
        <v>112</v>
      </c>
      <c r="C11" s="94">
        <v>48</v>
      </c>
      <c r="D11" s="91">
        <v>17</v>
      </c>
      <c r="E11" s="91">
        <v>32</v>
      </c>
      <c r="F11" s="65">
        <v>25</v>
      </c>
    </row>
    <row r="12" spans="1:6" x14ac:dyDescent="0.3">
      <c r="A12" s="134" t="s">
        <v>55</v>
      </c>
      <c r="B12" s="26">
        <v>143</v>
      </c>
      <c r="C12" s="94">
        <v>42</v>
      </c>
      <c r="D12" s="91">
        <v>36</v>
      </c>
      <c r="E12" s="91">
        <v>37</v>
      </c>
      <c r="F12" s="65">
        <v>44</v>
      </c>
    </row>
    <row r="13" spans="1:6" x14ac:dyDescent="0.3">
      <c r="A13" s="134" t="s">
        <v>56</v>
      </c>
      <c r="B13" s="26">
        <v>173</v>
      </c>
      <c r="C13" s="93">
        <v>58</v>
      </c>
      <c r="D13" s="98">
        <v>18</v>
      </c>
      <c r="E13" s="91">
        <v>65</v>
      </c>
      <c r="F13" s="65">
        <v>39</v>
      </c>
    </row>
    <row r="14" spans="1:6" x14ac:dyDescent="0.3">
      <c r="A14" s="137" t="s">
        <v>57</v>
      </c>
      <c r="B14" s="26">
        <v>171</v>
      </c>
      <c r="C14" s="94">
        <v>65</v>
      </c>
      <c r="D14" s="91">
        <v>24</v>
      </c>
      <c r="E14" s="91">
        <v>51</v>
      </c>
      <c r="F14" s="65">
        <v>37</v>
      </c>
    </row>
    <row r="15" spans="1:6" x14ac:dyDescent="0.3">
      <c r="A15" s="142" t="s">
        <v>58</v>
      </c>
      <c r="B15" s="26">
        <v>134</v>
      </c>
      <c r="C15" s="94">
        <v>50</v>
      </c>
      <c r="D15" s="91">
        <v>19</v>
      </c>
      <c r="E15" s="91">
        <v>36</v>
      </c>
      <c r="F15" s="65">
        <v>39</v>
      </c>
    </row>
    <row r="16" spans="1:6" x14ac:dyDescent="0.3">
      <c r="A16" s="142" t="s">
        <v>59</v>
      </c>
      <c r="B16" s="26">
        <v>115</v>
      </c>
      <c r="C16" s="94">
        <v>50</v>
      </c>
      <c r="D16" s="91">
        <v>19</v>
      </c>
      <c r="E16" s="91">
        <v>36</v>
      </c>
      <c r="F16" s="65">
        <v>23</v>
      </c>
    </row>
    <row r="17" spans="1:6" x14ac:dyDescent="0.3">
      <c r="A17" s="142" t="s">
        <v>60</v>
      </c>
      <c r="B17" s="26">
        <v>53</v>
      </c>
      <c r="C17" s="94">
        <v>23</v>
      </c>
      <c r="D17" s="115">
        <v>11</v>
      </c>
      <c r="E17" s="91">
        <v>9</v>
      </c>
      <c r="F17" s="65">
        <v>18</v>
      </c>
    </row>
    <row r="18" spans="1:6" x14ac:dyDescent="0.3">
      <c r="A18" s="135" t="s">
        <v>61</v>
      </c>
      <c r="B18" s="26">
        <v>143</v>
      </c>
      <c r="C18" s="93">
        <v>38</v>
      </c>
      <c r="D18" s="98">
        <v>17</v>
      </c>
      <c r="E18" s="91">
        <v>42</v>
      </c>
      <c r="F18" s="65">
        <v>59</v>
      </c>
    </row>
    <row r="19" spans="1:6" x14ac:dyDescent="0.3">
      <c r="A19" s="137" t="s">
        <v>62</v>
      </c>
      <c r="B19" s="48">
        <v>141</v>
      </c>
      <c r="C19" s="93">
        <v>57</v>
      </c>
      <c r="D19" s="98">
        <v>15</v>
      </c>
      <c r="E19" s="98">
        <v>35</v>
      </c>
      <c r="F19" s="73">
        <v>33</v>
      </c>
    </row>
    <row r="20" spans="1:6" x14ac:dyDescent="0.3">
      <c r="A20" s="135" t="s">
        <v>63</v>
      </c>
      <c r="B20" s="48">
        <v>157</v>
      </c>
      <c r="C20" s="93">
        <v>63</v>
      </c>
      <c r="D20" s="98">
        <v>16</v>
      </c>
      <c r="E20" s="98">
        <v>44</v>
      </c>
      <c r="F20" s="73">
        <v>41</v>
      </c>
    </row>
    <row r="21" spans="1:6" x14ac:dyDescent="0.3">
      <c r="A21" s="137" t="s">
        <v>64</v>
      </c>
      <c r="B21" s="48">
        <v>249</v>
      </c>
      <c r="C21" s="93">
        <v>74</v>
      </c>
      <c r="D21" s="98">
        <v>35</v>
      </c>
      <c r="E21" s="98">
        <v>63</v>
      </c>
      <c r="F21" s="73">
        <v>75</v>
      </c>
    </row>
    <row r="22" spans="1:6" x14ac:dyDescent="0.3">
      <c r="A22" s="135" t="s">
        <v>146</v>
      </c>
      <c r="B22" s="48">
        <v>106</v>
      </c>
      <c r="C22" s="93">
        <v>41</v>
      </c>
      <c r="D22" s="98">
        <v>11</v>
      </c>
      <c r="E22" s="98">
        <v>34</v>
      </c>
      <c r="F22" s="73">
        <v>23</v>
      </c>
    </row>
    <row r="23" spans="1:6" x14ac:dyDescent="0.3">
      <c r="A23" s="137" t="s">
        <v>65</v>
      </c>
      <c r="B23" s="48">
        <v>95</v>
      </c>
      <c r="C23" s="93">
        <v>33</v>
      </c>
      <c r="D23" s="98">
        <v>13</v>
      </c>
      <c r="E23" s="98">
        <v>16</v>
      </c>
      <c r="F23" s="73">
        <v>39</v>
      </c>
    </row>
    <row r="24" spans="1:6" x14ac:dyDescent="0.3">
      <c r="A24" s="142" t="s">
        <v>66</v>
      </c>
      <c r="B24" s="48">
        <v>80</v>
      </c>
      <c r="C24" s="93">
        <v>23</v>
      </c>
      <c r="D24" s="98">
        <v>12</v>
      </c>
      <c r="E24" s="98">
        <v>18</v>
      </c>
      <c r="F24" s="73">
        <v>30</v>
      </c>
    </row>
    <row r="25" spans="1:6" x14ac:dyDescent="0.3">
      <c r="A25" s="135" t="s">
        <v>67</v>
      </c>
      <c r="B25" s="26">
        <v>58</v>
      </c>
      <c r="C25" s="94">
        <v>21</v>
      </c>
      <c r="D25" s="91">
        <v>8</v>
      </c>
      <c r="E25" s="91">
        <v>11</v>
      </c>
      <c r="F25" s="65">
        <v>18</v>
      </c>
    </row>
    <row r="26" spans="1:6" x14ac:dyDescent="0.3">
      <c r="A26" s="137" t="s">
        <v>68</v>
      </c>
      <c r="B26" s="48">
        <v>19</v>
      </c>
      <c r="C26" s="93">
        <v>2</v>
      </c>
      <c r="D26" s="98">
        <v>9</v>
      </c>
      <c r="E26" s="98">
        <v>6</v>
      </c>
      <c r="F26" s="73">
        <v>6</v>
      </c>
    </row>
    <row r="27" spans="1:6" x14ac:dyDescent="0.3">
      <c r="A27" s="142" t="s">
        <v>69</v>
      </c>
      <c r="B27" s="48">
        <v>165</v>
      </c>
      <c r="C27" s="93">
        <v>59</v>
      </c>
      <c r="D27" s="98">
        <v>25</v>
      </c>
      <c r="E27" s="98">
        <v>57</v>
      </c>
      <c r="F27" s="73">
        <v>32</v>
      </c>
    </row>
    <row r="28" spans="1:6" x14ac:dyDescent="0.3">
      <c r="A28" s="142" t="s">
        <v>70</v>
      </c>
      <c r="B28" s="48">
        <v>83</v>
      </c>
      <c r="C28" s="93">
        <v>35</v>
      </c>
      <c r="D28" s="98">
        <v>9</v>
      </c>
      <c r="E28" s="98">
        <v>24</v>
      </c>
      <c r="F28" s="73">
        <v>21</v>
      </c>
    </row>
    <row r="29" spans="1:6" x14ac:dyDescent="0.3">
      <c r="A29" s="135" t="s">
        <v>71</v>
      </c>
      <c r="B29" s="48">
        <v>44</v>
      </c>
      <c r="C29" s="93">
        <v>25</v>
      </c>
      <c r="D29" s="98">
        <v>12</v>
      </c>
      <c r="E29" s="98">
        <v>11</v>
      </c>
      <c r="F29" s="73">
        <v>6</v>
      </c>
    </row>
    <row r="30" spans="1:6" x14ac:dyDescent="0.3">
      <c r="A30" s="137" t="s">
        <v>72</v>
      </c>
      <c r="B30" s="48">
        <v>81</v>
      </c>
      <c r="C30" s="93">
        <v>20</v>
      </c>
      <c r="D30" s="98">
        <v>5</v>
      </c>
      <c r="E30" s="98">
        <v>33</v>
      </c>
      <c r="F30" s="73">
        <v>39</v>
      </c>
    </row>
    <row r="31" spans="1:6" x14ac:dyDescent="0.3">
      <c r="A31" s="135" t="s">
        <v>73</v>
      </c>
      <c r="B31" s="48">
        <v>84</v>
      </c>
      <c r="C31" s="93">
        <v>24</v>
      </c>
      <c r="D31" s="98">
        <v>9</v>
      </c>
      <c r="E31" s="98">
        <v>31</v>
      </c>
      <c r="F31" s="73">
        <v>27</v>
      </c>
    </row>
    <row r="32" spans="1:6" x14ac:dyDescent="0.3">
      <c r="A32" s="137" t="s">
        <v>74</v>
      </c>
      <c r="B32" s="48">
        <v>11</v>
      </c>
      <c r="C32" s="93">
        <v>3</v>
      </c>
      <c r="D32" s="98">
        <v>0</v>
      </c>
      <c r="E32" s="98">
        <v>5</v>
      </c>
      <c r="F32" s="73">
        <v>3</v>
      </c>
    </row>
    <row r="33" spans="1:6" x14ac:dyDescent="0.3">
      <c r="A33" s="135" t="s">
        <v>75</v>
      </c>
      <c r="B33" s="48">
        <v>0</v>
      </c>
      <c r="C33" s="93">
        <v>0</v>
      </c>
      <c r="D33" s="98">
        <v>0</v>
      </c>
      <c r="E33" s="98">
        <v>0</v>
      </c>
      <c r="F33" s="73">
        <v>0</v>
      </c>
    </row>
    <row r="34" spans="1:6" x14ac:dyDescent="0.3">
      <c r="A34" s="138" t="s">
        <v>76</v>
      </c>
      <c r="B34" s="71">
        <v>0</v>
      </c>
      <c r="C34" s="109">
        <v>0</v>
      </c>
      <c r="D34" s="99">
        <v>0</v>
      </c>
      <c r="E34" s="99">
        <v>0</v>
      </c>
      <c r="F34" s="85">
        <v>0</v>
      </c>
    </row>
    <row r="35" spans="1:6" x14ac:dyDescent="0.3">
      <c r="A35" s="8" t="s">
        <v>26</v>
      </c>
      <c r="B35" s="22">
        <f>SUM(B7:B34)</f>
        <v>2779</v>
      </c>
      <c r="C35" s="22">
        <f>SUM(C7:C34)</f>
        <v>976</v>
      </c>
      <c r="D35" s="22">
        <f>SUM(D7:D34)</f>
        <v>405</v>
      </c>
      <c r="E35" s="51">
        <f>SUM(E7:E34)</f>
        <v>786</v>
      </c>
      <c r="F35" s="22">
        <f>SUM(F7:F34)</f>
        <v>784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zoomScaleSheetLayoutView="100" workbookViewId="0">
      <pane ySplit="6" topLeftCell="A25" activePane="bottomLeft" state="frozen"/>
      <selection pane="bottomLeft" activeCell="G35" sqref="G35"/>
    </sheetView>
  </sheetViews>
  <sheetFormatPr defaultColWidth="9.109375" defaultRowHeight="13.8" x14ac:dyDescent="0.3"/>
  <cols>
    <col min="1" max="1" width="15.4414062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28" t="s">
        <v>9</v>
      </c>
      <c r="C1" s="163"/>
      <c r="D1" s="164"/>
      <c r="E1" s="164"/>
      <c r="F1" s="164"/>
      <c r="G1" s="165"/>
    </row>
    <row r="2" spans="1:7" x14ac:dyDescent="0.3">
      <c r="A2" s="50"/>
      <c r="B2" s="7" t="s">
        <v>17</v>
      </c>
      <c r="C2" s="156" t="s">
        <v>4</v>
      </c>
      <c r="D2" s="157"/>
      <c r="E2" s="157"/>
      <c r="F2" s="157"/>
      <c r="G2" s="158"/>
    </row>
    <row r="3" spans="1:7" s="31" customFormat="1" x14ac:dyDescent="0.3">
      <c r="A3" s="32"/>
      <c r="B3" s="11" t="s">
        <v>16</v>
      </c>
      <c r="C3" s="156" t="s">
        <v>5</v>
      </c>
      <c r="D3" s="157"/>
      <c r="E3" s="157"/>
      <c r="F3" s="157"/>
      <c r="G3" s="158"/>
    </row>
    <row r="4" spans="1:7" ht="13.5" customHeight="1" x14ac:dyDescent="0.3">
      <c r="A4" s="33"/>
      <c r="B4" s="11" t="s">
        <v>44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4" t="s">
        <v>6</v>
      </c>
      <c r="B5" s="6" t="s">
        <v>44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139" t="s">
        <v>50</v>
      </c>
      <c r="B7" s="23">
        <v>78</v>
      </c>
      <c r="C7" s="24">
        <v>769</v>
      </c>
      <c r="D7" s="24">
        <v>1</v>
      </c>
      <c r="E7" s="56">
        <f>IF(C7&lt;&gt;0,D7+C7,"")</f>
        <v>770</v>
      </c>
      <c r="F7" s="24">
        <v>94</v>
      </c>
      <c r="G7" s="25">
        <f t="shared" ref="G7:G32" si="0">IF(F7&lt;&gt;0,F7/E7,"")</f>
        <v>0.12207792207792208</v>
      </c>
    </row>
    <row r="8" spans="1:7" s="20" customFormat="1" x14ac:dyDescent="0.3">
      <c r="A8" s="140" t="s">
        <v>51</v>
      </c>
      <c r="B8" s="26">
        <v>80</v>
      </c>
      <c r="C8" s="27">
        <v>790</v>
      </c>
      <c r="D8" s="27">
        <v>0</v>
      </c>
      <c r="E8" s="57">
        <f t="shared" ref="E8:E34" si="1">IF(C8&lt;&gt;0,D8+C8,"")</f>
        <v>790</v>
      </c>
      <c r="F8" s="27">
        <v>90</v>
      </c>
      <c r="G8" s="25">
        <f t="shared" si="0"/>
        <v>0.11392405063291139</v>
      </c>
    </row>
    <row r="9" spans="1:7" s="20" customFormat="1" x14ac:dyDescent="0.3">
      <c r="A9" s="134" t="s">
        <v>52</v>
      </c>
      <c r="B9" s="26">
        <v>106</v>
      </c>
      <c r="C9" s="27">
        <v>803</v>
      </c>
      <c r="D9" s="27">
        <v>2</v>
      </c>
      <c r="E9" s="57">
        <f t="shared" si="1"/>
        <v>805</v>
      </c>
      <c r="F9" s="27">
        <v>140</v>
      </c>
      <c r="G9" s="25">
        <f t="shared" si="0"/>
        <v>0.17391304347826086</v>
      </c>
    </row>
    <row r="10" spans="1:7" s="20" customFormat="1" x14ac:dyDescent="0.3">
      <c r="A10" s="134" t="s">
        <v>53</v>
      </c>
      <c r="B10" s="26">
        <v>93</v>
      </c>
      <c r="C10" s="27">
        <v>859</v>
      </c>
      <c r="D10" s="27">
        <v>2</v>
      </c>
      <c r="E10" s="57">
        <f t="shared" si="1"/>
        <v>861</v>
      </c>
      <c r="F10" s="27">
        <v>104</v>
      </c>
      <c r="G10" s="25">
        <f t="shared" si="0"/>
        <v>0.1207897793263647</v>
      </c>
    </row>
    <row r="11" spans="1:7" s="20" customFormat="1" x14ac:dyDescent="0.3">
      <c r="A11" s="134" t="s">
        <v>54</v>
      </c>
      <c r="B11" s="26">
        <v>116</v>
      </c>
      <c r="C11" s="27">
        <v>985</v>
      </c>
      <c r="D11" s="27">
        <v>0</v>
      </c>
      <c r="E11" s="57">
        <f t="shared" si="1"/>
        <v>985</v>
      </c>
      <c r="F11" s="27">
        <v>132</v>
      </c>
      <c r="G11" s="25">
        <f t="shared" si="0"/>
        <v>0.13401015228426397</v>
      </c>
    </row>
    <row r="12" spans="1:7" s="20" customFormat="1" x14ac:dyDescent="0.3">
      <c r="A12" s="134" t="s">
        <v>55</v>
      </c>
      <c r="B12" s="26">
        <v>145</v>
      </c>
      <c r="C12" s="27">
        <v>951</v>
      </c>
      <c r="D12" s="27">
        <v>5</v>
      </c>
      <c r="E12" s="57">
        <f t="shared" si="1"/>
        <v>956</v>
      </c>
      <c r="F12" s="27">
        <v>163</v>
      </c>
      <c r="G12" s="25">
        <f t="shared" si="0"/>
        <v>0.17050209205020919</v>
      </c>
    </row>
    <row r="13" spans="1:7" s="20" customFormat="1" x14ac:dyDescent="0.3">
      <c r="A13" s="134" t="s">
        <v>56</v>
      </c>
      <c r="B13" s="26">
        <v>169</v>
      </c>
      <c r="C13" s="27">
        <v>1085</v>
      </c>
      <c r="D13" s="27">
        <v>5</v>
      </c>
      <c r="E13" s="57">
        <f t="shared" si="1"/>
        <v>1090</v>
      </c>
      <c r="F13" s="27">
        <v>201</v>
      </c>
      <c r="G13" s="25">
        <f t="shared" si="0"/>
        <v>0.18440366972477065</v>
      </c>
    </row>
    <row r="14" spans="1:7" s="20" customFormat="1" x14ac:dyDescent="0.3">
      <c r="A14" s="135" t="s">
        <v>57</v>
      </c>
      <c r="B14" s="26">
        <v>175</v>
      </c>
      <c r="C14" s="27">
        <v>905</v>
      </c>
      <c r="D14" s="27">
        <v>9</v>
      </c>
      <c r="E14" s="57">
        <f t="shared" si="1"/>
        <v>914</v>
      </c>
      <c r="F14" s="27">
        <v>200</v>
      </c>
      <c r="G14" s="25">
        <f t="shared" si="0"/>
        <v>0.21881838074398249</v>
      </c>
    </row>
    <row r="15" spans="1:7" s="20" customFormat="1" x14ac:dyDescent="0.3">
      <c r="A15" s="137" t="s">
        <v>58</v>
      </c>
      <c r="B15" s="26">
        <v>135</v>
      </c>
      <c r="C15" s="27">
        <v>880</v>
      </c>
      <c r="D15" s="27">
        <v>3</v>
      </c>
      <c r="E15" s="57">
        <f t="shared" si="1"/>
        <v>883</v>
      </c>
      <c r="F15" s="27">
        <v>163</v>
      </c>
      <c r="G15" s="25">
        <f t="shared" si="0"/>
        <v>0.18459796149490373</v>
      </c>
    </row>
    <row r="16" spans="1:7" s="20" customFormat="1" x14ac:dyDescent="0.3">
      <c r="A16" s="137" t="s">
        <v>59</v>
      </c>
      <c r="B16" s="26">
        <v>111</v>
      </c>
      <c r="C16" s="27">
        <v>802</v>
      </c>
      <c r="D16" s="27">
        <v>2</v>
      </c>
      <c r="E16" s="57">
        <f t="shared" si="1"/>
        <v>804</v>
      </c>
      <c r="F16" s="27">
        <v>149</v>
      </c>
      <c r="G16" s="25">
        <f t="shared" si="0"/>
        <v>0.1853233830845771</v>
      </c>
    </row>
    <row r="17" spans="1:7" s="20" customFormat="1" x14ac:dyDescent="0.3">
      <c r="A17" s="135" t="s">
        <v>60</v>
      </c>
      <c r="B17" s="26">
        <v>53</v>
      </c>
      <c r="C17" s="27">
        <v>540</v>
      </c>
      <c r="D17" s="27">
        <v>0</v>
      </c>
      <c r="E17" s="57">
        <f t="shared" si="1"/>
        <v>540</v>
      </c>
      <c r="F17" s="27">
        <v>65</v>
      </c>
      <c r="G17" s="25">
        <f t="shared" si="0"/>
        <v>0.12037037037037036</v>
      </c>
    </row>
    <row r="18" spans="1:7" s="20" customFormat="1" x14ac:dyDescent="0.3">
      <c r="A18" s="137" t="s">
        <v>61</v>
      </c>
      <c r="B18" s="26">
        <v>142</v>
      </c>
      <c r="C18" s="27">
        <v>827</v>
      </c>
      <c r="D18" s="27">
        <v>1</v>
      </c>
      <c r="E18" s="57">
        <f t="shared" si="1"/>
        <v>828</v>
      </c>
      <c r="F18" s="27">
        <v>162</v>
      </c>
      <c r="G18" s="25">
        <f t="shared" si="0"/>
        <v>0.19565217391304349</v>
      </c>
    </row>
    <row r="19" spans="1:7" s="20" customFormat="1" x14ac:dyDescent="0.3">
      <c r="A19" s="135" t="s">
        <v>62</v>
      </c>
      <c r="B19" s="26">
        <v>144</v>
      </c>
      <c r="C19" s="27">
        <v>970</v>
      </c>
      <c r="D19" s="27">
        <v>8</v>
      </c>
      <c r="E19" s="57">
        <f t="shared" si="1"/>
        <v>978</v>
      </c>
      <c r="F19" s="27">
        <v>173</v>
      </c>
      <c r="G19" s="25">
        <f t="shared" si="0"/>
        <v>0.17689161554192229</v>
      </c>
    </row>
    <row r="20" spans="1:7" s="20" customFormat="1" x14ac:dyDescent="0.3">
      <c r="A20" s="137" t="s">
        <v>63</v>
      </c>
      <c r="B20" s="26">
        <v>156</v>
      </c>
      <c r="C20" s="27">
        <v>1036</v>
      </c>
      <c r="D20" s="27">
        <v>7</v>
      </c>
      <c r="E20" s="57">
        <f t="shared" si="1"/>
        <v>1043</v>
      </c>
      <c r="F20" s="27">
        <v>182</v>
      </c>
      <c r="G20" s="25">
        <f t="shared" si="0"/>
        <v>0.17449664429530201</v>
      </c>
    </row>
    <row r="21" spans="1:7" s="20" customFormat="1" x14ac:dyDescent="0.3">
      <c r="A21" s="135" t="s">
        <v>64</v>
      </c>
      <c r="B21" s="26">
        <v>251</v>
      </c>
      <c r="C21" s="27">
        <v>812</v>
      </c>
      <c r="D21" s="27">
        <v>29</v>
      </c>
      <c r="E21" s="57">
        <f t="shared" si="1"/>
        <v>841</v>
      </c>
      <c r="F21" s="27">
        <v>321</v>
      </c>
      <c r="G21" s="25">
        <f t="shared" si="0"/>
        <v>0.38168846611177171</v>
      </c>
    </row>
    <row r="22" spans="1:7" s="20" customFormat="1" x14ac:dyDescent="0.3">
      <c r="A22" s="141" t="s">
        <v>146</v>
      </c>
      <c r="B22" s="26">
        <v>109</v>
      </c>
      <c r="C22" s="27">
        <v>318</v>
      </c>
      <c r="D22" s="27">
        <v>8</v>
      </c>
      <c r="E22" s="57">
        <f t="shared" si="1"/>
        <v>326</v>
      </c>
      <c r="F22" s="27">
        <v>129</v>
      </c>
      <c r="G22" s="25">
        <f t="shared" si="0"/>
        <v>0.39570552147239263</v>
      </c>
    </row>
    <row r="23" spans="1:7" s="20" customFormat="1" x14ac:dyDescent="0.3">
      <c r="A23" s="137" t="s">
        <v>65</v>
      </c>
      <c r="B23" s="26">
        <v>95</v>
      </c>
      <c r="C23" s="27">
        <v>735</v>
      </c>
      <c r="D23" s="27">
        <v>3</v>
      </c>
      <c r="E23" s="57">
        <f t="shared" si="1"/>
        <v>738</v>
      </c>
      <c r="F23" s="27">
        <v>113</v>
      </c>
      <c r="G23" s="25">
        <f t="shared" si="0"/>
        <v>0.15311653116531165</v>
      </c>
    </row>
    <row r="24" spans="1:7" s="20" customFormat="1" x14ac:dyDescent="0.3">
      <c r="A24" s="135" t="s">
        <v>66</v>
      </c>
      <c r="B24" s="26">
        <v>76</v>
      </c>
      <c r="C24" s="27">
        <v>550</v>
      </c>
      <c r="D24" s="27">
        <v>2</v>
      </c>
      <c r="E24" s="57">
        <f t="shared" si="1"/>
        <v>552</v>
      </c>
      <c r="F24" s="27">
        <v>87</v>
      </c>
      <c r="G24" s="25">
        <f t="shared" si="0"/>
        <v>0.15760869565217392</v>
      </c>
    </row>
    <row r="25" spans="1:7" s="20" customFormat="1" x14ac:dyDescent="0.3">
      <c r="A25" s="141" t="s">
        <v>67</v>
      </c>
      <c r="B25" s="26">
        <v>57</v>
      </c>
      <c r="C25" s="27">
        <v>426</v>
      </c>
      <c r="D25" s="27">
        <v>1</v>
      </c>
      <c r="E25" s="57">
        <f t="shared" si="1"/>
        <v>427</v>
      </c>
      <c r="F25" s="27">
        <v>67</v>
      </c>
      <c r="G25" s="25">
        <f t="shared" si="0"/>
        <v>0.15690866510538642</v>
      </c>
    </row>
    <row r="26" spans="1:7" s="20" customFormat="1" x14ac:dyDescent="0.3">
      <c r="A26" s="141" t="s">
        <v>68</v>
      </c>
      <c r="B26" s="26">
        <v>18</v>
      </c>
      <c r="C26" s="27">
        <v>774</v>
      </c>
      <c r="D26" s="27">
        <v>1</v>
      </c>
      <c r="E26" s="57">
        <f t="shared" si="1"/>
        <v>775</v>
      </c>
      <c r="F26" s="27">
        <v>26</v>
      </c>
      <c r="G26" s="25">
        <f t="shared" si="0"/>
        <v>3.3548387096774192E-2</v>
      </c>
    </row>
    <row r="27" spans="1:7" s="20" customFormat="1" x14ac:dyDescent="0.3">
      <c r="A27" s="141" t="s">
        <v>69</v>
      </c>
      <c r="B27" s="26">
        <v>166</v>
      </c>
      <c r="C27" s="27">
        <v>1075</v>
      </c>
      <c r="D27" s="27">
        <v>7</v>
      </c>
      <c r="E27" s="57">
        <f t="shared" si="1"/>
        <v>1082</v>
      </c>
      <c r="F27" s="27">
        <v>195</v>
      </c>
      <c r="G27" s="25">
        <f t="shared" si="0"/>
        <v>0.18022181146025879</v>
      </c>
    </row>
    <row r="28" spans="1:7" s="20" customFormat="1" x14ac:dyDescent="0.3">
      <c r="A28" s="137" t="s">
        <v>70</v>
      </c>
      <c r="B28" s="26">
        <v>84</v>
      </c>
      <c r="C28" s="27">
        <v>775</v>
      </c>
      <c r="D28" s="27">
        <v>3</v>
      </c>
      <c r="E28" s="57">
        <f t="shared" si="1"/>
        <v>778</v>
      </c>
      <c r="F28" s="27">
        <v>94</v>
      </c>
      <c r="G28" s="25">
        <f t="shared" si="0"/>
        <v>0.12082262210796915</v>
      </c>
    </row>
    <row r="29" spans="1:7" s="20" customFormat="1" x14ac:dyDescent="0.3">
      <c r="A29" s="135" t="s">
        <v>71</v>
      </c>
      <c r="B29" s="26">
        <v>49</v>
      </c>
      <c r="C29" s="27">
        <v>484</v>
      </c>
      <c r="D29" s="27">
        <v>1</v>
      </c>
      <c r="E29" s="57">
        <f t="shared" si="1"/>
        <v>485</v>
      </c>
      <c r="F29" s="27">
        <v>58</v>
      </c>
      <c r="G29" s="25">
        <f t="shared" si="0"/>
        <v>0.11958762886597939</v>
      </c>
    </row>
    <row r="30" spans="1:7" s="20" customFormat="1" x14ac:dyDescent="0.3">
      <c r="A30" s="137" t="s">
        <v>72</v>
      </c>
      <c r="B30" s="26">
        <v>82</v>
      </c>
      <c r="C30" s="27">
        <v>640</v>
      </c>
      <c r="D30" s="27">
        <v>0</v>
      </c>
      <c r="E30" s="57">
        <f t="shared" si="1"/>
        <v>640</v>
      </c>
      <c r="F30" s="27">
        <v>103</v>
      </c>
      <c r="G30" s="25">
        <f t="shared" si="0"/>
        <v>0.16093750000000001</v>
      </c>
    </row>
    <row r="31" spans="1:7" s="20" customFormat="1" x14ac:dyDescent="0.3">
      <c r="A31" s="135" t="s">
        <v>73</v>
      </c>
      <c r="B31" s="26">
        <v>82</v>
      </c>
      <c r="C31" s="27">
        <v>668</v>
      </c>
      <c r="D31" s="27">
        <v>2</v>
      </c>
      <c r="E31" s="57">
        <f t="shared" si="1"/>
        <v>670</v>
      </c>
      <c r="F31" s="27">
        <v>98</v>
      </c>
      <c r="G31" s="25">
        <f t="shared" si="0"/>
        <v>0.14626865671641792</v>
      </c>
    </row>
    <row r="32" spans="1:7" s="20" customFormat="1" x14ac:dyDescent="0.3">
      <c r="A32" s="141" t="s">
        <v>74</v>
      </c>
      <c r="B32" s="26">
        <v>11</v>
      </c>
      <c r="C32" s="27">
        <v>22</v>
      </c>
      <c r="D32" s="27">
        <v>0</v>
      </c>
      <c r="E32" s="57">
        <f t="shared" si="1"/>
        <v>22</v>
      </c>
      <c r="F32" s="27">
        <v>11</v>
      </c>
      <c r="G32" s="25">
        <f t="shared" si="0"/>
        <v>0.5</v>
      </c>
    </row>
    <row r="33" spans="1:8" s="20" customFormat="1" x14ac:dyDescent="0.3">
      <c r="A33" s="137" t="s">
        <v>75</v>
      </c>
      <c r="B33" s="26">
        <v>0</v>
      </c>
      <c r="C33" s="27">
        <v>0</v>
      </c>
      <c r="D33" s="27">
        <v>0</v>
      </c>
      <c r="E33" s="57">
        <v>0</v>
      </c>
      <c r="F33" s="27">
        <v>0</v>
      </c>
      <c r="G33" s="25">
        <v>0</v>
      </c>
    </row>
    <row r="34" spans="1:8" s="20" customFormat="1" x14ac:dyDescent="0.3">
      <c r="A34" s="135" t="s">
        <v>76</v>
      </c>
      <c r="B34" s="26">
        <v>0</v>
      </c>
      <c r="C34" s="27">
        <v>2</v>
      </c>
      <c r="D34" s="27">
        <v>0</v>
      </c>
      <c r="E34" s="57">
        <f t="shared" si="1"/>
        <v>2</v>
      </c>
      <c r="F34" s="27">
        <v>0</v>
      </c>
      <c r="G34" s="25">
        <v>0</v>
      </c>
    </row>
    <row r="35" spans="1:8" s="20" customFormat="1" x14ac:dyDescent="0.3">
      <c r="A35" s="8" t="s">
        <v>0</v>
      </c>
      <c r="B35" s="22">
        <f>SUM(B7:B34)</f>
        <v>2783</v>
      </c>
      <c r="C35" s="22">
        <f>SUM(C7:C34)</f>
        <v>19483</v>
      </c>
      <c r="D35" s="22">
        <f>SUM(D7:D34)</f>
        <v>102</v>
      </c>
      <c r="E35" s="22">
        <f>SUM(E7:E34)</f>
        <v>19585</v>
      </c>
      <c r="F35" s="22">
        <f>SUM(F7:F34)</f>
        <v>3320</v>
      </c>
      <c r="G35" s="63">
        <f t="shared" ref="G35" si="2">IF(F35&lt;&gt;0,F35/E35,"")</f>
        <v>0.16951748787337248</v>
      </c>
    </row>
    <row r="36" spans="1:8" s="20" customFormat="1" x14ac:dyDescent="0.3">
      <c r="A36" s="38"/>
      <c r="B36" s="49"/>
      <c r="C36" s="49"/>
      <c r="D36" s="49"/>
      <c r="E36" s="49"/>
      <c r="F36" s="61"/>
      <c r="G36" s="60"/>
    </row>
    <row r="37" spans="1:8" s="20" customFormat="1" x14ac:dyDescent="0.3">
      <c r="A37" s="38"/>
      <c r="B37" s="15"/>
      <c r="C37" s="169" t="s">
        <v>21</v>
      </c>
      <c r="D37" s="169"/>
      <c r="E37" s="169"/>
      <c r="F37" s="62">
        <v>655</v>
      </c>
      <c r="G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8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8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8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8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8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8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8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8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8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8" s="20" customFormat="1" x14ac:dyDescent="0.3">
      <c r="A76" s="21"/>
      <c r="B76" s="15"/>
      <c r="C76" s="15"/>
      <c r="D76" s="15"/>
      <c r="E76" s="15"/>
      <c r="F76" s="15"/>
      <c r="G76" s="15"/>
      <c r="H76" s="15"/>
    </row>
    <row r="77" spans="1:8" s="20" customFormat="1" x14ac:dyDescent="0.3">
      <c r="A77" s="21"/>
      <c r="B77" s="15"/>
      <c r="C77" s="15"/>
      <c r="D77" s="15"/>
      <c r="E77" s="15"/>
      <c r="F77" s="15"/>
      <c r="G77" s="15"/>
      <c r="H77" s="15"/>
    </row>
    <row r="78" spans="1:8" s="20" customFormat="1" x14ac:dyDescent="0.3">
      <c r="A78" s="21"/>
      <c r="B78" s="15"/>
      <c r="C78" s="15"/>
      <c r="D78" s="15"/>
      <c r="E78" s="15"/>
      <c r="F78" s="15"/>
      <c r="G78" s="15"/>
      <c r="H78" s="15"/>
    </row>
    <row r="79" spans="1:8" s="20" customFormat="1" x14ac:dyDescent="0.3">
      <c r="A79" s="21"/>
      <c r="B79" s="15"/>
      <c r="C79" s="15"/>
      <c r="D79" s="15"/>
      <c r="E79" s="15"/>
      <c r="F79" s="15"/>
      <c r="G79" s="15"/>
      <c r="H79" s="15"/>
    </row>
    <row r="80" spans="1:8" s="20" customFormat="1" x14ac:dyDescent="0.3">
      <c r="A80" s="21"/>
      <c r="B80" s="15"/>
      <c r="C80" s="15"/>
      <c r="D80" s="15"/>
      <c r="E80" s="15"/>
      <c r="F80" s="15"/>
      <c r="G80" s="15"/>
      <c r="H80" s="15"/>
    </row>
    <row r="81" spans="1:8" s="20" customFormat="1" x14ac:dyDescent="0.3">
      <c r="A81" s="21"/>
      <c r="B81" s="15"/>
      <c r="C81" s="15"/>
      <c r="D81" s="15"/>
      <c r="E81" s="15"/>
      <c r="F81" s="15"/>
      <c r="G81" s="15"/>
      <c r="H81" s="15"/>
    </row>
    <row r="82" spans="1:8" s="20" customFormat="1" x14ac:dyDescent="0.3">
      <c r="A82" s="21"/>
      <c r="B82" s="15"/>
      <c r="C82" s="15"/>
      <c r="D82" s="15"/>
      <c r="E82" s="15"/>
      <c r="F82" s="15"/>
      <c r="G82" s="15"/>
      <c r="H82" s="15"/>
    </row>
    <row r="83" spans="1:8" s="20" customFormat="1" x14ac:dyDescent="0.3">
      <c r="A83" s="21"/>
      <c r="B83" s="15"/>
      <c r="C83" s="15"/>
      <c r="D83" s="15"/>
      <c r="E83" s="15"/>
      <c r="F83" s="15"/>
      <c r="G83" s="15"/>
      <c r="H83" s="15"/>
    </row>
    <row r="84" spans="1:8" s="20" customFormat="1" x14ac:dyDescent="0.3">
      <c r="A84" s="21"/>
      <c r="B84" s="15"/>
      <c r="C84" s="15"/>
      <c r="D84" s="15"/>
      <c r="E84" s="15"/>
      <c r="F84" s="15"/>
      <c r="G84" s="15"/>
      <c r="H84" s="15"/>
    </row>
    <row r="85" spans="1:8" s="20" customFormat="1" x14ac:dyDescent="0.3">
      <c r="A85" s="21"/>
      <c r="B85" s="15"/>
      <c r="C85" s="15"/>
      <c r="D85" s="15"/>
      <c r="E85" s="15"/>
      <c r="F85" s="15"/>
      <c r="G85" s="15"/>
      <c r="H85" s="15"/>
    </row>
    <row r="86" spans="1:8" s="20" customFormat="1" x14ac:dyDescent="0.3">
      <c r="A86" s="21"/>
      <c r="B86" s="15"/>
      <c r="C86" s="15"/>
      <c r="D86" s="15"/>
      <c r="E86" s="15"/>
      <c r="F86" s="15"/>
      <c r="G86" s="15"/>
      <c r="H86" s="15"/>
    </row>
    <row r="87" spans="1:8" s="20" customFormat="1" x14ac:dyDescent="0.3">
      <c r="A87" s="21"/>
      <c r="B87" s="15"/>
      <c r="C87" s="15"/>
      <c r="D87" s="15"/>
      <c r="E87" s="15"/>
      <c r="F87" s="15"/>
      <c r="G87" s="15"/>
      <c r="H87" s="15"/>
    </row>
    <row r="88" spans="1:8" s="20" customFormat="1" x14ac:dyDescent="0.3">
      <c r="A88" s="21"/>
      <c r="B88" s="15"/>
      <c r="C88" s="15"/>
      <c r="D88" s="15"/>
      <c r="E88" s="15"/>
      <c r="F88" s="15"/>
      <c r="G88" s="15"/>
      <c r="H88" s="15"/>
    </row>
    <row r="89" spans="1:8" s="20" customFormat="1" x14ac:dyDescent="0.3">
      <c r="A89" s="21"/>
      <c r="B89" s="15"/>
      <c r="C89" s="15"/>
      <c r="D89" s="15"/>
      <c r="E89" s="15"/>
      <c r="F89" s="15"/>
      <c r="G89" s="15"/>
      <c r="H89" s="15"/>
    </row>
    <row r="90" spans="1:8" s="20" customFormat="1" x14ac:dyDescent="0.3">
      <c r="A90" s="21"/>
      <c r="B90" s="15"/>
      <c r="C90" s="15"/>
      <c r="D90" s="15"/>
      <c r="E90" s="15"/>
      <c r="F90" s="15"/>
      <c r="G90" s="15"/>
      <c r="H90" s="15"/>
    </row>
    <row r="91" spans="1:8" s="20" customFormat="1" x14ac:dyDescent="0.3">
      <c r="A91" s="21"/>
      <c r="B91" s="15"/>
      <c r="C91" s="15"/>
      <c r="D91" s="15"/>
      <c r="E91" s="15"/>
      <c r="F91" s="15"/>
      <c r="G91" s="15"/>
      <c r="H91" s="15"/>
    </row>
  </sheetData>
  <sheetProtection selectLockedCells="1"/>
  <mergeCells count="4">
    <mergeCell ref="C37:E37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zoomScaleSheetLayoutView="100" workbookViewId="0">
      <pane ySplit="6" topLeftCell="A7" activePane="bottomLeft" state="frozen"/>
      <selection activeCell="C8" sqref="C8"/>
      <selection pane="bottomLeft" activeCell="E34" sqref="E34"/>
    </sheetView>
  </sheetViews>
  <sheetFormatPr defaultColWidth="9.109375" defaultRowHeight="13.8" x14ac:dyDescent="0.3"/>
  <cols>
    <col min="1" max="1" width="16.5546875" style="21" bestFit="1" customWidth="1"/>
    <col min="2" max="5" width="8.5546875" style="15" customWidth="1"/>
    <col min="6" max="6" width="11.5546875" style="15" bestFit="1" customWidth="1"/>
    <col min="7" max="7" width="10.44140625" style="15" customWidth="1"/>
    <col min="8" max="8" width="9.33203125" style="15" bestFit="1" customWidth="1"/>
    <col min="9" max="9" width="8.44140625" style="15" customWidth="1"/>
    <col min="10" max="10" width="9.6640625" style="15" bestFit="1" customWidth="1"/>
    <col min="11" max="11" width="10.6640625" style="15" bestFit="1" customWidth="1"/>
    <col min="12" max="12" width="10.44140625" style="15" bestFit="1" customWidth="1"/>
    <col min="13" max="13" width="9.6640625" style="15" bestFit="1" customWidth="1"/>
    <col min="14" max="14" width="13.33203125" style="15" bestFit="1" customWidth="1"/>
    <col min="15" max="15" width="10" style="15" bestFit="1" customWidth="1"/>
    <col min="16" max="16384" width="9.109375" style="15"/>
  </cols>
  <sheetData>
    <row r="1" spans="1:5" x14ac:dyDescent="0.3">
      <c r="A1" s="29"/>
      <c r="B1" s="163"/>
      <c r="C1" s="164"/>
      <c r="D1" s="164"/>
      <c r="E1" s="165"/>
    </row>
    <row r="2" spans="1:5" s="31" customFormat="1" x14ac:dyDescent="0.3">
      <c r="A2" s="30"/>
      <c r="B2" s="153" t="s">
        <v>82</v>
      </c>
      <c r="C2" s="154"/>
      <c r="D2" s="154"/>
      <c r="E2" s="155"/>
    </row>
    <row r="3" spans="1:5" s="31" customFormat="1" x14ac:dyDescent="0.3">
      <c r="A3" s="30"/>
      <c r="B3" s="123" t="s">
        <v>14</v>
      </c>
      <c r="C3" s="170" t="s">
        <v>7</v>
      </c>
      <c r="D3" s="171"/>
      <c r="E3" s="69" t="s">
        <v>8</v>
      </c>
    </row>
    <row r="4" spans="1:5" x14ac:dyDescent="0.3">
      <c r="A4" s="40"/>
      <c r="B4" s="1" t="s">
        <v>2</v>
      </c>
      <c r="C4" s="1" t="s">
        <v>2</v>
      </c>
      <c r="D4" s="10" t="s">
        <v>2</v>
      </c>
      <c r="E4" s="10" t="s">
        <v>2</v>
      </c>
    </row>
    <row r="5" spans="1:5" s="16" customFormat="1" ht="88.2" customHeight="1" thickBot="1" x14ac:dyDescent="0.3">
      <c r="A5" s="41" t="s">
        <v>6</v>
      </c>
      <c r="B5" s="3" t="s">
        <v>83</v>
      </c>
      <c r="C5" s="4" t="s">
        <v>84</v>
      </c>
      <c r="D5" s="4" t="s">
        <v>85</v>
      </c>
      <c r="E5" s="4" t="s">
        <v>86</v>
      </c>
    </row>
    <row r="6" spans="1:5" s="20" customFormat="1" ht="14.4" thickBot="1" x14ac:dyDescent="0.35">
      <c r="A6" s="70"/>
      <c r="B6" s="18"/>
      <c r="C6" s="18"/>
      <c r="D6" s="18"/>
      <c r="E6" s="19"/>
    </row>
    <row r="7" spans="1:5" s="20" customFormat="1" x14ac:dyDescent="0.3">
      <c r="A7" s="139" t="s">
        <v>50</v>
      </c>
      <c r="B7" s="23">
        <v>75</v>
      </c>
      <c r="C7" s="35">
        <v>66</v>
      </c>
      <c r="D7" s="81">
        <v>20</v>
      </c>
      <c r="E7" s="23">
        <v>76</v>
      </c>
    </row>
    <row r="8" spans="1:5" s="20" customFormat="1" x14ac:dyDescent="0.3">
      <c r="A8" s="140" t="s">
        <v>51</v>
      </c>
      <c r="B8" s="26">
        <v>72</v>
      </c>
      <c r="C8" s="36">
        <v>61</v>
      </c>
      <c r="D8" s="82">
        <v>20</v>
      </c>
      <c r="E8" s="26">
        <v>74</v>
      </c>
    </row>
    <row r="9" spans="1:5" s="20" customFormat="1" x14ac:dyDescent="0.3">
      <c r="A9" s="134" t="s">
        <v>52</v>
      </c>
      <c r="B9" s="26">
        <v>97</v>
      </c>
      <c r="C9" s="36">
        <v>69</v>
      </c>
      <c r="D9" s="82">
        <v>48</v>
      </c>
      <c r="E9" s="26">
        <v>99</v>
      </c>
    </row>
    <row r="10" spans="1:5" s="20" customFormat="1" x14ac:dyDescent="0.3">
      <c r="A10" s="134" t="s">
        <v>53</v>
      </c>
      <c r="B10" s="26">
        <v>83</v>
      </c>
      <c r="C10" s="36">
        <v>65</v>
      </c>
      <c r="D10" s="82">
        <v>21</v>
      </c>
      <c r="E10" s="26">
        <v>85</v>
      </c>
    </row>
    <row r="11" spans="1:5" s="20" customFormat="1" x14ac:dyDescent="0.3">
      <c r="A11" s="134" t="s">
        <v>54</v>
      </c>
      <c r="B11" s="26">
        <v>92</v>
      </c>
      <c r="C11" s="36">
        <v>77</v>
      </c>
      <c r="D11" s="82">
        <v>30</v>
      </c>
      <c r="E11" s="26">
        <v>97</v>
      </c>
    </row>
    <row r="12" spans="1:5" s="20" customFormat="1" x14ac:dyDescent="0.3">
      <c r="A12" s="134" t="s">
        <v>55</v>
      </c>
      <c r="B12" s="26">
        <v>119</v>
      </c>
      <c r="C12" s="36">
        <v>113</v>
      </c>
      <c r="D12" s="82">
        <v>27</v>
      </c>
      <c r="E12" s="26">
        <v>130</v>
      </c>
    </row>
    <row r="13" spans="1:5" s="20" customFormat="1" x14ac:dyDescent="0.3">
      <c r="A13" s="134" t="s">
        <v>56</v>
      </c>
      <c r="B13" s="26">
        <v>147</v>
      </c>
      <c r="C13" s="36">
        <v>70</v>
      </c>
      <c r="D13" s="82">
        <v>96</v>
      </c>
      <c r="E13" s="26">
        <v>150</v>
      </c>
    </row>
    <row r="14" spans="1:5" s="20" customFormat="1" x14ac:dyDescent="0.3">
      <c r="A14" s="135" t="s">
        <v>57</v>
      </c>
      <c r="B14" s="48">
        <v>158</v>
      </c>
      <c r="C14" s="76">
        <v>64</v>
      </c>
      <c r="D14" s="83">
        <v>110</v>
      </c>
      <c r="E14" s="48">
        <v>155</v>
      </c>
    </row>
    <row r="15" spans="1:5" s="20" customFormat="1" x14ac:dyDescent="0.3">
      <c r="A15" s="141" t="s">
        <v>58</v>
      </c>
      <c r="B15" s="72">
        <v>121</v>
      </c>
      <c r="C15" s="105">
        <v>100</v>
      </c>
      <c r="D15" s="82">
        <v>42</v>
      </c>
      <c r="E15" s="26">
        <v>123</v>
      </c>
    </row>
    <row r="16" spans="1:5" s="20" customFormat="1" x14ac:dyDescent="0.3">
      <c r="A16" s="137" t="s">
        <v>59</v>
      </c>
      <c r="B16" s="72">
        <v>102</v>
      </c>
      <c r="C16" s="106">
        <v>77</v>
      </c>
      <c r="D16" s="82">
        <v>42</v>
      </c>
      <c r="E16" s="26">
        <v>104</v>
      </c>
    </row>
    <row r="17" spans="1:5" s="20" customFormat="1" x14ac:dyDescent="0.3">
      <c r="A17" s="137" t="s">
        <v>60</v>
      </c>
      <c r="B17" s="48">
        <v>52</v>
      </c>
      <c r="C17" s="76">
        <v>43</v>
      </c>
      <c r="D17" s="82">
        <v>15</v>
      </c>
      <c r="E17" s="26">
        <v>46</v>
      </c>
    </row>
    <row r="18" spans="1:5" s="20" customFormat="1" x14ac:dyDescent="0.3">
      <c r="A18" s="135" t="s">
        <v>61</v>
      </c>
      <c r="B18" s="48">
        <v>136</v>
      </c>
      <c r="C18" s="76">
        <v>107</v>
      </c>
      <c r="D18" s="83">
        <v>47</v>
      </c>
      <c r="E18" s="48">
        <v>131</v>
      </c>
    </row>
    <row r="19" spans="1:5" s="20" customFormat="1" x14ac:dyDescent="0.3">
      <c r="A19" s="137" t="s">
        <v>62</v>
      </c>
      <c r="B19" s="48">
        <v>130</v>
      </c>
      <c r="C19" s="76">
        <v>96</v>
      </c>
      <c r="D19" s="83">
        <v>44</v>
      </c>
      <c r="E19" s="48">
        <v>134</v>
      </c>
    </row>
    <row r="20" spans="1:5" s="20" customFormat="1" x14ac:dyDescent="0.3">
      <c r="A20" s="137" t="s">
        <v>63</v>
      </c>
      <c r="B20" s="72">
        <v>141</v>
      </c>
      <c r="C20" s="106">
        <v>112</v>
      </c>
      <c r="D20" s="83">
        <v>44</v>
      </c>
      <c r="E20" s="48">
        <v>146</v>
      </c>
    </row>
    <row r="21" spans="1:5" s="20" customFormat="1" x14ac:dyDescent="0.3">
      <c r="A21" s="137" t="s">
        <v>64</v>
      </c>
      <c r="B21" s="48">
        <v>178</v>
      </c>
      <c r="C21" s="76">
        <v>151</v>
      </c>
      <c r="D21" s="82">
        <v>37</v>
      </c>
      <c r="E21" s="26">
        <v>181</v>
      </c>
    </row>
    <row r="22" spans="1:5" s="20" customFormat="1" x14ac:dyDescent="0.3">
      <c r="A22" s="135" t="s">
        <v>146</v>
      </c>
      <c r="B22" s="71">
        <v>96</v>
      </c>
      <c r="C22" s="105">
        <v>75</v>
      </c>
      <c r="D22" s="83">
        <v>29</v>
      </c>
      <c r="E22" s="48">
        <v>98</v>
      </c>
    </row>
    <row r="23" spans="1:5" s="20" customFormat="1" x14ac:dyDescent="0.3">
      <c r="A23" s="137" t="s">
        <v>65</v>
      </c>
      <c r="B23" s="72">
        <v>92</v>
      </c>
      <c r="C23" s="106">
        <v>74</v>
      </c>
      <c r="D23" s="83">
        <v>32</v>
      </c>
      <c r="E23" s="48">
        <v>93</v>
      </c>
    </row>
    <row r="24" spans="1:5" s="20" customFormat="1" x14ac:dyDescent="0.3">
      <c r="A24" s="137" t="s">
        <v>66</v>
      </c>
      <c r="B24" s="72">
        <v>73</v>
      </c>
      <c r="C24" s="106">
        <v>63</v>
      </c>
      <c r="D24" s="83">
        <v>17</v>
      </c>
      <c r="E24" s="48">
        <v>71</v>
      </c>
    </row>
    <row r="25" spans="1:5" s="20" customFormat="1" x14ac:dyDescent="0.3">
      <c r="A25" s="137" t="s">
        <v>67</v>
      </c>
      <c r="B25" s="72">
        <v>52</v>
      </c>
      <c r="C25" s="106">
        <v>39</v>
      </c>
      <c r="D25" s="83">
        <v>22</v>
      </c>
      <c r="E25" s="48">
        <v>53</v>
      </c>
    </row>
    <row r="26" spans="1:5" s="20" customFormat="1" x14ac:dyDescent="0.3">
      <c r="A26" s="135" t="s">
        <v>68</v>
      </c>
      <c r="B26" s="72">
        <v>10</v>
      </c>
      <c r="C26" s="106">
        <v>9</v>
      </c>
      <c r="D26" s="83">
        <v>5</v>
      </c>
      <c r="E26" s="48">
        <v>12</v>
      </c>
    </row>
    <row r="27" spans="1:5" s="20" customFormat="1" x14ac:dyDescent="0.3">
      <c r="A27" s="137" t="s">
        <v>69</v>
      </c>
      <c r="B27" s="72">
        <v>147</v>
      </c>
      <c r="C27" s="106">
        <v>102</v>
      </c>
      <c r="D27" s="83">
        <v>48</v>
      </c>
      <c r="E27" s="48">
        <v>142</v>
      </c>
    </row>
    <row r="28" spans="1:5" s="20" customFormat="1" x14ac:dyDescent="0.3">
      <c r="A28" s="135" t="s">
        <v>70</v>
      </c>
      <c r="B28" s="72">
        <v>73</v>
      </c>
      <c r="C28" s="106">
        <v>55</v>
      </c>
      <c r="D28" s="83">
        <v>23</v>
      </c>
      <c r="E28" s="48">
        <v>71</v>
      </c>
    </row>
    <row r="29" spans="1:5" s="20" customFormat="1" x14ac:dyDescent="0.3">
      <c r="A29" s="137" t="s">
        <v>71</v>
      </c>
      <c r="B29" s="72">
        <v>45</v>
      </c>
      <c r="C29" s="106">
        <v>36</v>
      </c>
      <c r="D29" s="83">
        <v>11</v>
      </c>
      <c r="E29" s="48">
        <v>47</v>
      </c>
    </row>
    <row r="30" spans="1:5" s="20" customFormat="1" x14ac:dyDescent="0.3">
      <c r="A30" s="137" t="s">
        <v>72</v>
      </c>
      <c r="B30" s="72">
        <v>85</v>
      </c>
      <c r="C30" s="106">
        <v>63</v>
      </c>
      <c r="D30" s="83">
        <v>34</v>
      </c>
      <c r="E30" s="48">
        <v>80</v>
      </c>
    </row>
    <row r="31" spans="1:5" s="20" customFormat="1" x14ac:dyDescent="0.3">
      <c r="A31" s="137" t="s">
        <v>73</v>
      </c>
      <c r="B31" s="72">
        <v>77</v>
      </c>
      <c r="C31" s="106">
        <v>61</v>
      </c>
      <c r="D31" s="83">
        <v>32</v>
      </c>
      <c r="E31" s="48">
        <v>81</v>
      </c>
    </row>
    <row r="32" spans="1:5" s="20" customFormat="1" x14ac:dyDescent="0.3">
      <c r="A32" s="137" t="s">
        <v>74</v>
      </c>
      <c r="B32" s="72">
        <v>8</v>
      </c>
      <c r="C32" s="106">
        <v>7</v>
      </c>
      <c r="D32" s="83">
        <v>2</v>
      </c>
      <c r="E32" s="48">
        <v>9</v>
      </c>
    </row>
    <row r="33" spans="1:6" s="20" customFormat="1" x14ac:dyDescent="0.3">
      <c r="A33" s="137" t="s">
        <v>75</v>
      </c>
      <c r="B33" s="72">
        <v>0</v>
      </c>
      <c r="C33" s="106">
        <v>0</v>
      </c>
      <c r="D33" s="83">
        <v>0</v>
      </c>
      <c r="E33" s="48">
        <v>0</v>
      </c>
    </row>
    <row r="34" spans="1:6" s="20" customFormat="1" x14ac:dyDescent="0.3">
      <c r="A34" s="135" t="s">
        <v>76</v>
      </c>
      <c r="B34" s="72">
        <v>0</v>
      </c>
      <c r="C34" s="114">
        <v>0</v>
      </c>
      <c r="D34" s="86">
        <v>0</v>
      </c>
      <c r="E34" s="71">
        <v>0</v>
      </c>
    </row>
    <row r="35" spans="1:6" s="20" customFormat="1" x14ac:dyDescent="0.3">
      <c r="A35" s="8" t="s">
        <v>0</v>
      </c>
      <c r="B35" s="51">
        <f>SUM(B7:B34)</f>
        <v>2461</v>
      </c>
      <c r="C35" s="22">
        <f>SUM(C7:C34)</f>
        <v>1855</v>
      </c>
      <c r="D35" s="22">
        <f>SUM(D7:D34)</f>
        <v>898</v>
      </c>
      <c r="E35" s="22">
        <f>SUM(E7:E34)</f>
        <v>2488</v>
      </c>
    </row>
    <row r="36" spans="1:6" s="20" customFormat="1" x14ac:dyDescent="0.3">
      <c r="A36" s="21"/>
      <c r="B36" s="15"/>
      <c r="C36" s="15"/>
      <c r="D36" s="15"/>
      <c r="E36" s="15"/>
    </row>
    <row r="37" spans="1:6" s="20" customFormat="1" x14ac:dyDescent="0.3">
      <c r="A37" s="21"/>
      <c r="B37" s="15"/>
      <c r="C37" s="15"/>
      <c r="D37" s="15"/>
      <c r="E37" s="15"/>
    </row>
    <row r="38" spans="1:6" s="20" customFormat="1" x14ac:dyDescent="0.3">
      <c r="A38" s="21"/>
      <c r="B38" s="15"/>
      <c r="C38" s="15"/>
      <c r="D38" s="15"/>
      <c r="E38" s="15"/>
      <c r="F38" s="15"/>
    </row>
    <row r="39" spans="1:6" s="20" customFormat="1" x14ac:dyDescent="0.3">
      <c r="A39" s="21"/>
      <c r="B39" s="15"/>
      <c r="C39" s="15"/>
      <c r="D39" s="15"/>
      <c r="E39" s="15"/>
      <c r="F39" s="15"/>
    </row>
    <row r="40" spans="1:6" s="20" customFormat="1" x14ac:dyDescent="0.3">
      <c r="A40" s="21"/>
      <c r="B40" s="15"/>
      <c r="C40" s="15"/>
      <c r="D40" s="15"/>
      <c r="E40" s="15"/>
      <c r="F40" s="15"/>
    </row>
    <row r="41" spans="1:6" s="20" customFormat="1" x14ac:dyDescent="0.3">
      <c r="A41" s="21"/>
      <c r="B41" s="15"/>
      <c r="C41" s="15"/>
      <c r="D41" s="15"/>
      <c r="E41" s="15"/>
      <c r="F41" s="15"/>
    </row>
    <row r="42" spans="1:6" s="20" customFormat="1" x14ac:dyDescent="0.3">
      <c r="A42" s="21"/>
      <c r="B42" s="15"/>
      <c r="C42" s="15"/>
      <c r="D42" s="15"/>
      <c r="E42" s="15"/>
      <c r="F42" s="15"/>
    </row>
    <row r="43" spans="1:6" s="20" customFormat="1" x14ac:dyDescent="0.3">
      <c r="A43" s="21"/>
      <c r="B43" s="15"/>
      <c r="C43" s="15"/>
      <c r="D43" s="15"/>
      <c r="E43" s="15"/>
      <c r="F43" s="15"/>
    </row>
    <row r="44" spans="1:6" s="20" customFormat="1" x14ac:dyDescent="0.3">
      <c r="A44" s="21"/>
      <c r="B44" s="15"/>
      <c r="C44" s="15"/>
      <c r="D44" s="15"/>
      <c r="E44" s="15"/>
      <c r="F44" s="15"/>
    </row>
    <row r="45" spans="1:6" s="20" customFormat="1" x14ac:dyDescent="0.3">
      <c r="A45" s="21"/>
      <c r="B45" s="15"/>
      <c r="C45" s="15"/>
      <c r="D45" s="15"/>
      <c r="E45" s="15"/>
      <c r="F45" s="15"/>
    </row>
    <row r="46" spans="1:6" s="20" customFormat="1" x14ac:dyDescent="0.3">
      <c r="A46" s="21"/>
      <c r="B46" s="15"/>
      <c r="C46" s="15"/>
      <c r="D46" s="15"/>
      <c r="E46" s="15"/>
      <c r="F46" s="15"/>
    </row>
    <row r="47" spans="1:6" s="20" customFormat="1" x14ac:dyDescent="0.3">
      <c r="A47" s="21"/>
      <c r="B47" s="15"/>
      <c r="C47" s="15"/>
      <c r="D47" s="15"/>
      <c r="E47" s="15"/>
      <c r="F47" s="15"/>
    </row>
    <row r="48" spans="1:6" s="20" customFormat="1" x14ac:dyDescent="0.3">
      <c r="A48" s="21"/>
      <c r="B48" s="15"/>
      <c r="C48" s="15"/>
      <c r="D48" s="15"/>
      <c r="E48" s="15"/>
      <c r="F48" s="15"/>
    </row>
    <row r="49" spans="1:6" s="20" customFormat="1" x14ac:dyDescent="0.3">
      <c r="A49" s="21"/>
      <c r="B49" s="15"/>
      <c r="C49" s="15"/>
      <c r="D49" s="15"/>
      <c r="E49" s="15"/>
      <c r="F49" s="15"/>
    </row>
    <row r="50" spans="1:6" s="20" customFormat="1" x14ac:dyDescent="0.3">
      <c r="A50" s="21"/>
      <c r="B50" s="15"/>
      <c r="C50" s="15"/>
      <c r="D50" s="15"/>
      <c r="E50" s="15"/>
      <c r="F50" s="15"/>
    </row>
    <row r="51" spans="1:6" s="20" customFormat="1" x14ac:dyDescent="0.3">
      <c r="A51" s="21"/>
      <c r="B51" s="15"/>
      <c r="C51" s="15"/>
      <c r="D51" s="15"/>
      <c r="E51" s="15"/>
      <c r="F51" s="15"/>
    </row>
    <row r="52" spans="1:6" s="37" customFormat="1" x14ac:dyDescent="0.3">
      <c r="A52" s="21"/>
      <c r="B52" s="15"/>
      <c r="C52" s="15"/>
      <c r="D52" s="15"/>
      <c r="E52" s="15"/>
      <c r="F52" s="15"/>
    </row>
  </sheetData>
  <sheetProtection selectLockedCells="1"/>
  <mergeCells count="3">
    <mergeCell ref="B2:E2"/>
    <mergeCell ref="B1:E1"/>
    <mergeCell ref="C3:D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zoomScaleSheetLayoutView="100" workbookViewId="0">
      <pane ySplit="6" topLeftCell="A10" activePane="bottomLeft" state="frozen"/>
      <selection activeCell="C8" sqref="C8"/>
      <selection pane="bottomLeft" activeCell="E34" sqref="E34"/>
    </sheetView>
  </sheetViews>
  <sheetFormatPr defaultColWidth="9.109375" defaultRowHeight="13.8" x14ac:dyDescent="0.3"/>
  <cols>
    <col min="1" max="1" width="16.5546875" style="21" bestFit="1" customWidth="1"/>
    <col min="2" max="4" width="8.5546875" style="21" customWidth="1"/>
    <col min="5" max="5" width="12.109375" style="15" bestFit="1" customWidth="1"/>
    <col min="6" max="6" width="13.33203125" style="15" bestFit="1" customWidth="1"/>
    <col min="7" max="7" width="10" style="15" bestFit="1" customWidth="1"/>
    <col min="8" max="16384" width="9.109375" style="15"/>
  </cols>
  <sheetData>
    <row r="1" spans="1:5" x14ac:dyDescent="0.3">
      <c r="A1" s="29"/>
      <c r="B1" s="159" t="s">
        <v>20</v>
      </c>
      <c r="C1" s="161"/>
      <c r="D1" s="121"/>
      <c r="E1" s="77" t="s">
        <v>20</v>
      </c>
    </row>
    <row r="2" spans="1:5" x14ac:dyDescent="0.3">
      <c r="A2" s="30"/>
      <c r="B2" s="153" t="s">
        <v>27</v>
      </c>
      <c r="C2" s="155"/>
      <c r="D2" s="120" t="s">
        <v>20</v>
      </c>
      <c r="E2" s="122" t="s">
        <v>47</v>
      </c>
    </row>
    <row r="3" spans="1:5" x14ac:dyDescent="0.3">
      <c r="A3" s="30"/>
      <c r="B3" s="69" t="s">
        <v>33</v>
      </c>
      <c r="C3" s="69" t="s">
        <v>45</v>
      </c>
      <c r="D3" s="118" t="s">
        <v>46</v>
      </c>
      <c r="E3" s="7" t="s">
        <v>3</v>
      </c>
    </row>
    <row r="4" spans="1:5" x14ac:dyDescent="0.3">
      <c r="A4" s="40"/>
      <c r="B4" s="1" t="s">
        <v>2</v>
      </c>
      <c r="C4" s="1" t="s">
        <v>2</v>
      </c>
      <c r="D4" s="1" t="s">
        <v>2</v>
      </c>
      <c r="E4" s="2" t="s">
        <v>2</v>
      </c>
    </row>
    <row r="5" spans="1:5" ht="88.2" customHeight="1" thickBot="1" x14ac:dyDescent="0.35">
      <c r="A5" s="41" t="s">
        <v>6</v>
      </c>
      <c r="B5" s="52" t="s">
        <v>87</v>
      </c>
      <c r="C5" s="52" t="s">
        <v>88</v>
      </c>
      <c r="D5" s="68" t="s">
        <v>89</v>
      </c>
      <c r="E5" s="4" t="s">
        <v>90</v>
      </c>
    </row>
    <row r="6" spans="1:5" ht="14.4" thickBot="1" x14ac:dyDescent="0.35">
      <c r="A6" s="17"/>
      <c r="B6" s="44"/>
      <c r="C6" s="44"/>
      <c r="D6" s="44"/>
      <c r="E6" s="19"/>
    </row>
    <row r="7" spans="1:5" x14ac:dyDescent="0.3">
      <c r="A7" s="139" t="s">
        <v>50</v>
      </c>
      <c r="B7" s="143">
        <v>77</v>
      </c>
      <c r="C7" s="111">
        <v>73</v>
      </c>
      <c r="D7" s="111">
        <v>75</v>
      </c>
      <c r="E7" s="23">
        <v>80</v>
      </c>
    </row>
    <row r="8" spans="1:5" x14ac:dyDescent="0.3">
      <c r="A8" s="140" t="s">
        <v>51</v>
      </c>
      <c r="B8" s="143">
        <v>73</v>
      </c>
      <c r="C8" s="93">
        <v>72</v>
      </c>
      <c r="D8" s="93">
        <v>72</v>
      </c>
      <c r="E8" s="26">
        <v>71</v>
      </c>
    </row>
    <row r="9" spans="1:5" x14ac:dyDescent="0.3">
      <c r="A9" s="134" t="s">
        <v>52</v>
      </c>
      <c r="B9" s="143">
        <v>91</v>
      </c>
      <c r="C9" s="93">
        <v>93</v>
      </c>
      <c r="D9" s="93">
        <v>98</v>
      </c>
      <c r="E9" s="26">
        <v>98</v>
      </c>
    </row>
    <row r="10" spans="1:5" x14ac:dyDescent="0.3">
      <c r="A10" s="134" t="s">
        <v>53</v>
      </c>
      <c r="B10" s="143">
        <v>84</v>
      </c>
      <c r="C10" s="93">
        <v>83</v>
      </c>
      <c r="D10" s="93">
        <v>83</v>
      </c>
      <c r="E10" s="26">
        <v>79</v>
      </c>
    </row>
    <row r="11" spans="1:5" x14ac:dyDescent="0.3">
      <c r="A11" s="134" t="s">
        <v>54</v>
      </c>
      <c r="B11" s="143">
        <v>94</v>
      </c>
      <c r="C11" s="93">
        <v>95</v>
      </c>
      <c r="D11" s="93">
        <v>98</v>
      </c>
      <c r="E11" s="26">
        <v>99</v>
      </c>
    </row>
    <row r="12" spans="1:5" x14ac:dyDescent="0.3">
      <c r="A12" s="134" t="s">
        <v>55</v>
      </c>
      <c r="B12" s="143">
        <v>124</v>
      </c>
      <c r="C12" s="93">
        <v>130</v>
      </c>
      <c r="D12" s="93">
        <v>127</v>
      </c>
      <c r="E12" s="26">
        <v>130</v>
      </c>
    </row>
    <row r="13" spans="1:5" x14ac:dyDescent="0.3">
      <c r="A13" s="134" t="s">
        <v>56</v>
      </c>
      <c r="B13" s="143">
        <v>145</v>
      </c>
      <c r="C13" s="93">
        <v>141</v>
      </c>
      <c r="D13" s="93">
        <v>153</v>
      </c>
      <c r="E13" s="26">
        <v>153</v>
      </c>
    </row>
    <row r="14" spans="1:5" x14ac:dyDescent="0.3">
      <c r="A14" s="141" t="s">
        <v>57</v>
      </c>
      <c r="B14" s="144">
        <v>156</v>
      </c>
      <c r="C14" s="144">
        <v>153</v>
      </c>
      <c r="D14" s="144">
        <v>164</v>
      </c>
      <c r="E14" s="48">
        <v>159</v>
      </c>
    </row>
    <row r="15" spans="1:5" x14ac:dyDescent="0.3">
      <c r="A15" s="141" t="s">
        <v>58</v>
      </c>
      <c r="B15" s="144">
        <v>121</v>
      </c>
      <c r="C15" s="144">
        <v>121</v>
      </c>
      <c r="D15" s="144">
        <v>118</v>
      </c>
      <c r="E15" s="48">
        <v>122</v>
      </c>
    </row>
    <row r="16" spans="1:5" x14ac:dyDescent="0.3">
      <c r="A16" s="137" t="s">
        <v>59</v>
      </c>
      <c r="B16" s="144">
        <v>101</v>
      </c>
      <c r="C16" s="144">
        <v>99</v>
      </c>
      <c r="D16" s="144">
        <v>105</v>
      </c>
      <c r="E16" s="48">
        <v>100</v>
      </c>
    </row>
    <row r="17" spans="1:5" x14ac:dyDescent="0.3">
      <c r="A17" s="135" t="s">
        <v>60</v>
      </c>
      <c r="B17" s="145">
        <v>49</v>
      </c>
      <c r="C17" s="145">
        <v>51</v>
      </c>
      <c r="D17" s="145">
        <v>52</v>
      </c>
      <c r="E17" s="72">
        <v>51</v>
      </c>
    </row>
    <row r="18" spans="1:5" x14ac:dyDescent="0.3">
      <c r="A18" s="137" t="s">
        <v>61</v>
      </c>
      <c r="B18" s="145">
        <v>137</v>
      </c>
      <c r="C18" s="145">
        <v>132</v>
      </c>
      <c r="D18" s="145">
        <v>140</v>
      </c>
      <c r="E18" s="72">
        <v>139</v>
      </c>
    </row>
    <row r="19" spans="1:5" x14ac:dyDescent="0.3">
      <c r="A19" s="142" t="s">
        <v>62</v>
      </c>
      <c r="B19" s="145">
        <v>126</v>
      </c>
      <c r="C19" s="145">
        <v>125</v>
      </c>
      <c r="D19" s="145">
        <v>129</v>
      </c>
      <c r="E19" s="72">
        <v>127</v>
      </c>
    </row>
    <row r="20" spans="1:5" x14ac:dyDescent="0.3">
      <c r="A20" s="135" t="s">
        <v>63</v>
      </c>
      <c r="B20" s="145">
        <v>145</v>
      </c>
      <c r="C20" s="145">
        <v>140</v>
      </c>
      <c r="D20" s="145">
        <v>138</v>
      </c>
      <c r="E20" s="72">
        <v>141</v>
      </c>
    </row>
    <row r="21" spans="1:5" x14ac:dyDescent="0.3">
      <c r="A21" s="137" t="s">
        <v>64</v>
      </c>
      <c r="B21" s="145">
        <v>178</v>
      </c>
      <c r="C21" s="145">
        <v>179</v>
      </c>
      <c r="D21" s="145">
        <v>180</v>
      </c>
      <c r="E21" s="72">
        <v>175</v>
      </c>
    </row>
    <row r="22" spans="1:5" x14ac:dyDescent="0.3">
      <c r="A22" s="137" t="s">
        <v>146</v>
      </c>
      <c r="B22" s="145">
        <v>92</v>
      </c>
      <c r="C22" s="145">
        <v>95</v>
      </c>
      <c r="D22" s="145">
        <v>95</v>
      </c>
      <c r="E22" s="72">
        <v>91</v>
      </c>
    </row>
    <row r="23" spans="1:5" x14ac:dyDescent="0.3">
      <c r="A23" s="137" t="s">
        <v>65</v>
      </c>
      <c r="B23" s="145">
        <v>88</v>
      </c>
      <c r="C23" s="145">
        <v>91</v>
      </c>
      <c r="D23" s="145">
        <v>95</v>
      </c>
      <c r="E23" s="72">
        <v>90</v>
      </c>
    </row>
    <row r="24" spans="1:5" x14ac:dyDescent="0.3">
      <c r="A24" s="135" t="s">
        <v>66</v>
      </c>
      <c r="B24" s="145">
        <v>75</v>
      </c>
      <c r="C24" s="145">
        <v>72</v>
      </c>
      <c r="D24" s="145">
        <v>73</v>
      </c>
      <c r="E24" s="72">
        <v>73</v>
      </c>
    </row>
    <row r="25" spans="1:5" x14ac:dyDescent="0.3">
      <c r="A25" s="137" t="s">
        <v>67</v>
      </c>
      <c r="B25" s="145">
        <v>52</v>
      </c>
      <c r="C25" s="145">
        <v>51</v>
      </c>
      <c r="D25" s="145">
        <v>53</v>
      </c>
      <c r="E25" s="72">
        <v>56</v>
      </c>
    </row>
    <row r="26" spans="1:5" x14ac:dyDescent="0.3">
      <c r="A26" s="135" t="s">
        <v>68</v>
      </c>
      <c r="B26" s="145">
        <v>12</v>
      </c>
      <c r="C26" s="145">
        <v>9</v>
      </c>
      <c r="D26" s="145">
        <v>13</v>
      </c>
      <c r="E26" s="72">
        <v>10</v>
      </c>
    </row>
    <row r="27" spans="1:5" x14ac:dyDescent="0.3">
      <c r="A27" s="142" t="s">
        <v>69</v>
      </c>
      <c r="B27" s="145">
        <v>138</v>
      </c>
      <c r="C27" s="145">
        <v>130</v>
      </c>
      <c r="D27" s="145">
        <v>147</v>
      </c>
      <c r="E27" s="72">
        <v>142</v>
      </c>
    </row>
    <row r="28" spans="1:5" x14ac:dyDescent="0.3">
      <c r="A28" s="137" t="s">
        <v>70</v>
      </c>
      <c r="B28" s="145">
        <v>69</v>
      </c>
      <c r="C28" s="145">
        <v>73</v>
      </c>
      <c r="D28" s="145">
        <v>70</v>
      </c>
      <c r="E28" s="72">
        <v>74</v>
      </c>
    </row>
    <row r="29" spans="1:5" x14ac:dyDescent="0.3">
      <c r="A29" s="135" t="s">
        <v>71</v>
      </c>
      <c r="B29" s="145">
        <v>39</v>
      </c>
      <c r="C29" s="145">
        <v>40</v>
      </c>
      <c r="D29" s="145">
        <v>45</v>
      </c>
      <c r="E29" s="72">
        <v>42</v>
      </c>
    </row>
    <row r="30" spans="1:5" x14ac:dyDescent="0.3">
      <c r="A30" s="141" t="s">
        <v>72</v>
      </c>
      <c r="B30" s="145">
        <v>82</v>
      </c>
      <c r="C30" s="145">
        <v>80</v>
      </c>
      <c r="D30" s="145">
        <v>87</v>
      </c>
      <c r="E30" s="72">
        <v>82</v>
      </c>
    </row>
    <row r="31" spans="1:5" x14ac:dyDescent="0.3">
      <c r="A31" s="141" t="s">
        <v>73</v>
      </c>
      <c r="B31" s="145">
        <v>81</v>
      </c>
      <c r="C31" s="145">
        <v>79</v>
      </c>
      <c r="D31" s="145">
        <v>81</v>
      </c>
      <c r="E31" s="72">
        <v>80</v>
      </c>
    </row>
    <row r="32" spans="1:5" x14ac:dyDescent="0.3">
      <c r="A32" s="137" t="s">
        <v>74</v>
      </c>
      <c r="B32" s="145">
        <v>9</v>
      </c>
      <c r="C32" s="145">
        <v>9</v>
      </c>
      <c r="D32" s="145">
        <v>9</v>
      </c>
      <c r="E32" s="72">
        <v>9</v>
      </c>
    </row>
    <row r="33" spans="1:5" x14ac:dyDescent="0.3">
      <c r="A33" s="137" t="s">
        <v>75</v>
      </c>
      <c r="B33" s="145">
        <v>0</v>
      </c>
      <c r="C33" s="145">
        <v>0</v>
      </c>
      <c r="D33" s="145">
        <v>0</v>
      </c>
      <c r="E33" s="72">
        <v>0</v>
      </c>
    </row>
    <row r="34" spans="1:5" x14ac:dyDescent="0.3">
      <c r="A34" s="135" t="s">
        <v>76</v>
      </c>
      <c r="B34" s="145">
        <v>0</v>
      </c>
      <c r="C34" s="145">
        <v>0</v>
      </c>
      <c r="D34" s="145">
        <v>0</v>
      </c>
      <c r="E34" s="72">
        <v>0</v>
      </c>
    </row>
    <row r="35" spans="1:5" x14ac:dyDescent="0.3">
      <c r="A35" s="8" t="s">
        <v>0</v>
      </c>
      <c r="B35" s="22">
        <f>SUM(B7:B34)</f>
        <v>2438</v>
      </c>
      <c r="C35" s="22">
        <f>SUM(C7:C34)</f>
        <v>2416</v>
      </c>
      <c r="D35" s="22">
        <f>SUM(D7:D34)</f>
        <v>2500</v>
      </c>
      <c r="E35" s="22">
        <f>SUM(E7:E34)</f>
        <v>2473</v>
      </c>
    </row>
  </sheetData>
  <sheetProtection selectLockedCells="1"/>
  <mergeCells count="2">
    <mergeCell ref="B2:C2"/>
    <mergeCell ref="B1:C1"/>
  </mergeCells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zoomScaleNormal="100" workbookViewId="0">
      <pane ySplit="3" topLeftCell="A25" activePane="bottomLeft" state="frozen"/>
      <selection activeCell="C8" sqref="C8"/>
      <selection pane="bottomLeft" activeCell="D37" sqref="D37"/>
    </sheetView>
  </sheetViews>
  <sheetFormatPr defaultRowHeight="13.8" x14ac:dyDescent="0.3"/>
  <cols>
    <col min="1" max="1" width="22.88671875" style="54" bestFit="1" customWidth="1"/>
    <col min="2" max="2" width="17.33203125" style="55" customWidth="1"/>
    <col min="3" max="3" width="19.88671875" style="55" customWidth="1"/>
    <col min="4" max="4" width="18.33203125" style="55" customWidth="1"/>
  </cols>
  <sheetData>
    <row r="1" spans="1:4" x14ac:dyDescent="0.3">
      <c r="A1" s="172" t="s">
        <v>28</v>
      </c>
      <c r="B1" s="173"/>
      <c r="C1" s="173"/>
      <c r="D1" s="173"/>
    </row>
    <row r="2" spans="1:4" ht="14.4" thickBot="1" x14ac:dyDescent="0.35">
      <c r="A2" s="146" t="s">
        <v>48</v>
      </c>
      <c r="B2" s="146" t="s">
        <v>29</v>
      </c>
      <c r="C2" s="146" t="s">
        <v>30</v>
      </c>
      <c r="D2" s="146" t="s">
        <v>31</v>
      </c>
    </row>
    <row r="3" spans="1:4" ht="13.2" thickBot="1" x14ac:dyDescent="0.3">
      <c r="A3" s="174"/>
      <c r="B3" s="174"/>
      <c r="C3" s="174"/>
      <c r="D3" s="174"/>
    </row>
    <row r="4" spans="1:4" ht="12.75" customHeight="1" x14ac:dyDescent="0.3">
      <c r="A4" s="147" t="s">
        <v>91</v>
      </c>
      <c r="B4" s="148" t="s">
        <v>49</v>
      </c>
      <c r="C4" s="148" t="s">
        <v>97</v>
      </c>
      <c r="D4" s="149">
        <v>2</v>
      </c>
    </row>
    <row r="5" spans="1:4" x14ac:dyDescent="0.3">
      <c r="A5" s="126"/>
      <c r="B5" s="125" t="s">
        <v>32</v>
      </c>
      <c r="C5" s="125" t="s">
        <v>118</v>
      </c>
      <c r="D5" s="129">
        <v>36</v>
      </c>
    </row>
    <row r="6" spans="1:4" x14ac:dyDescent="0.3">
      <c r="A6" s="126"/>
      <c r="B6" s="125" t="s">
        <v>32</v>
      </c>
      <c r="C6" s="125" t="s">
        <v>119</v>
      </c>
      <c r="D6" s="129">
        <v>42</v>
      </c>
    </row>
    <row r="7" spans="1:4" x14ac:dyDescent="0.3">
      <c r="A7" s="126"/>
      <c r="B7" s="125"/>
      <c r="C7" s="125"/>
      <c r="D7" s="129"/>
    </row>
    <row r="8" spans="1:4" x14ac:dyDescent="0.3">
      <c r="A8" s="126" t="s">
        <v>103</v>
      </c>
      <c r="B8" s="125" t="s">
        <v>32</v>
      </c>
      <c r="C8" s="125" t="s">
        <v>120</v>
      </c>
      <c r="D8" s="129">
        <v>90</v>
      </c>
    </row>
    <row r="9" spans="1:4" x14ac:dyDescent="0.3">
      <c r="A9" s="126"/>
      <c r="B9" s="125"/>
      <c r="C9" s="125"/>
      <c r="D9" s="129"/>
    </row>
    <row r="10" spans="1:4" x14ac:dyDescent="0.3">
      <c r="A10" s="126" t="s">
        <v>104</v>
      </c>
      <c r="B10" s="125" t="s">
        <v>32</v>
      </c>
      <c r="C10" s="125" t="s">
        <v>121</v>
      </c>
      <c r="D10" s="129">
        <v>78</v>
      </c>
    </row>
    <row r="11" spans="1:4" x14ac:dyDescent="0.3">
      <c r="A11" s="126"/>
      <c r="B11" s="125"/>
      <c r="C11" s="125"/>
      <c r="D11" s="129"/>
    </row>
    <row r="12" spans="1:4" x14ac:dyDescent="0.3">
      <c r="A12" s="126" t="s">
        <v>105</v>
      </c>
      <c r="B12" s="125" t="s">
        <v>32</v>
      </c>
      <c r="C12" s="125" t="s">
        <v>122</v>
      </c>
      <c r="D12" s="129">
        <v>92</v>
      </c>
    </row>
    <row r="13" spans="1:4" x14ac:dyDescent="0.3">
      <c r="A13" s="126"/>
      <c r="B13" s="125"/>
      <c r="C13" s="125"/>
      <c r="D13" s="129"/>
    </row>
    <row r="14" spans="1:4" x14ac:dyDescent="0.3">
      <c r="A14" s="126" t="s">
        <v>92</v>
      </c>
      <c r="B14" s="125" t="s">
        <v>49</v>
      </c>
      <c r="C14" s="125" t="s">
        <v>98</v>
      </c>
      <c r="D14" s="129">
        <v>14</v>
      </c>
    </row>
    <row r="15" spans="1:4" x14ac:dyDescent="0.3">
      <c r="A15" s="126"/>
      <c r="B15" s="127" t="s">
        <v>32</v>
      </c>
      <c r="C15" s="127" t="s">
        <v>123</v>
      </c>
      <c r="D15" s="130">
        <v>121</v>
      </c>
    </row>
    <row r="16" spans="1:4" x14ac:dyDescent="0.3">
      <c r="A16" s="126"/>
      <c r="B16" s="127"/>
      <c r="C16" s="127"/>
      <c r="D16" s="130"/>
    </row>
    <row r="17" spans="1:4" x14ac:dyDescent="0.3">
      <c r="A17" s="126" t="s">
        <v>106</v>
      </c>
      <c r="B17" s="127" t="s">
        <v>32</v>
      </c>
      <c r="C17" s="127" t="s">
        <v>124</v>
      </c>
      <c r="D17" s="130">
        <v>150</v>
      </c>
    </row>
    <row r="18" spans="1:4" x14ac:dyDescent="0.3">
      <c r="A18" s="126"/>
      <c r="B18" s="127"/>
      <c r="C18" s="127"/>
      <c r="D18" s="130"/>
    </row>
    <row r="19" spans="1:4" x14ac:dyDescent="0.3">
      <c r="A19" s="126" t="s">
        <v>143</v>
      </c>
      <c r="B19" s="127" t="s">
        <v>145</v>
      </c>
      <c r="C19" s="127" t="s">
        <v>144</v>
      </c>
      <c r="D19" s="130">
        <v>17</v>
      </c>
    </row>
    <row r="20" spans="1:4" x14ac:dyDescent="0.3">
      <c r="A20" s="126"/>
      <c r="B20" s="127"/>
      <c r="C20" s="127"/>
      <c r="D20" s="130"/>
    </row>
    <row r="21" spans="1:4" x14ac:dyDescent="0.3">
      <c r="A21" s="126" t="s">
        <v>107</v>
      </c>
      <c r="B21" s="127" t="s">
        <v>32</v>
      </c>
      <c r="C21" s="127" t="s">
        <v>125</v>
      </c>
      <c r="D21" s="130">
        <v>121</v>
      </c>
    </row>
    <row r="22" spans="1:4" x14ac:dyDescent="0.3">
      <c r="A22" s="126"/>
      <c r="B22" s="127"/>
      <c r="C22" s="127"/>
      <c r="D22" s="130"/>
    </row>
    <row r="23" spans="1:4" x14ac:dyDescent="0.3">
      <c r="A23" s="126" t="s">
        <v>108</v>
      </c>
      <c r="B23" s="127" t="s">
        <v>32</v>
      </c>
      <c r="C23" s="127" t="s">
        <v>126</v>
      </c>
      <c r="D23" s="130">
        <v>105</v>
      </c>
    </row>
    <row r="24" spans="1:4" x14ac:dyDescent="0.3">
      <c r="A24" s="126"/>
      <c r="B24" s="127"/>
      <c r="C24" s="127"/>
      <c r="D24" s="130"/>
    </row>
    <row r="25" spans="1:4" x14ac:dyDescent="0.3">
      <c r="A25" s="126" t="s">
        <v>93</v>
      </c>
      <c r="B25" s="125" t="s">
        <v>49</v>
      </c>
      <c r="C25" s="125" t="s">
        <v>99</v>
      </c>
      <c r="D25" s="129">
        <v>3</v>
      </c>
    </row>
    <row r="26" spans="1:4" x14ac:dyDescent="0.3">
      <c r="A26" s="126"/>
      <c r="B26" s="125"/>
      <c r="C26" s="125"/>
      <c r="D26" s="131"/>
    </row>
    <row r="27" spans="1:4" x14ac:dyDescent="0.3">
      <c r="A27" s="126" t="s">
        <v>109</v>
      </c>
      <c r="B27" s="125" t="s">
        <v>32</v>
      </c>
      <c r="C27" s="125" t="s">
        <v>127</v>
      </c>
      <c r="D27" s="132">
        <v>143</v>
      </c>
    </row>
    <row r="28" spans="1:4" x14ac:dyDescent="0.3">
      <c r="A28" s="126"/>
      <c r="B28" s="125"/>
      <c r="C28" s="125"/>
      <c r="D28" s="132"/>
    </row>
    <row r="29" spans="1:4" x14ac:dyDescent="0.3">
      <c r="A29" s="126" t="s">
        <v>110</v>
      </c>
      <c r="B29" s="125" t="s">
        <v>32</v>
      </c>
      <c r="C29" s="125" t="s">
        <v>128</v>
      </c>
      <c r="D29" s="132">
        <v>117</v>
      </c>
    </row>
    <row r="30" spans="1:4" x14ac:dyDescent="0.3">
      <c r="A30" s="126"/>
      <c r="B30" s="125"/>
      <c r="C30" s="125"/>
      <c r="D30" s="132"/>
    </row>
    <row r="31" spans="1:4" x14ac:dyDescent="0.3">
      <c r="A31" s="126" t="s">
        <v>111</v>
      </c>
      <c r="B31" s="125" t="s">
        <v>32</v>
      </c>
      <c r="C31" s="125" t="s">
        <v>129</v>
      </c>
      <c r="D31" s="132">
        <v>138</v>
      </c>
    </row>
    <row r="32" spans="1:4" x14ac:dyDescent="0.3">
      <c r="A32" s="126"/>
      <c r="B32" s="125"/>
      <c r="C32" s="125"/>
      <c r="D32" s="132"/>
    </row>
    <row r="33" spans="1:4" x14ac:dyDescent="0.3">
      <c r="A33" s="126" t="s">
        <v>112</v>
      </c>
      <c r="B33" s="125" t="s">
        <v>32</v>
      </c>
      <c r="C33" s="125" t="s">
        <v>130</v>
      </c>
      <c r="D33" s="132">
        <v>183</v>
      </c>
    </row>
    <row r="34" spans="1:4" x14ac:dyDescent="0.3">
      <c r="A34" s="126"/>
      <c r="B34" s="125"/>
      <c r="C34" s="125"/>
      <c r="D34" s="132"/>
    </row>
    <row r="35" spans="1:4" x14ac:dyDescent="0.3">
      <c r="A35" s="126" t="s">
        <v>147</v>
      </c>
      <c r="B35" s="125" t="s">
        <v>32</v>
      </c>
      <c r="C35" s="125" t="s">
        <v>131</v>
      </c>
      <c r="D35" s="132">
        <v>96</v>
      </c>
    </row>
    <row r="36" spans="1:4" x14ac:dyDescent="0.3">
      <c r="A36" s="126"/>
      <c r="B36" s="125"/>
      <c r="C36" s="125"/>
      <c r="D36" s="131"/>
    </row>
    <row r="37" spans="1:4" x14ac:dyDescent="0.3">
      <c r="A37" s="124" t="s">
        <v>94</v>
      </c>
      <c r="B37" s="125" t="s">
        <v>49</v>
      </c>
      <c r="C37" s="125" t="s">
        <v>100</v>
      </c>
      <c r="D37" s="129">
        <v>3</v>
      </c>
    </row>
    <row r="38" spans="1:4" x14ac:dyDescent="0.3">
      <c r="A38" s="126"/>
      <c r="B38" s="125" t="s">
        <v>32</v>
      </c>
      <c r="C38" s="125" t="s">
        <v>132</v>
      </c>
      <c r="D38" s="129">
        <v>87</v>
      </c>
    </row>
    <row r="39" spans="1:4" x14ac:dyDescent="0.3">
      <c r="A39" s="126"/>
      <c r="B39" s="125"/>
      <c r="C39" s="125"/>
      <c r="D39" s="129"/>
    </row>
    <row r="40" spans="1:4" x14ac:dyDescent="0.3">
      <c r="A40" s="126" t="s">
        <v>113</v>
      </c>
      <c r="B40" s="125" t="s">
        <v>32</v>
      </c>
      <c r="C40" s="125" t="s">
        <v>133</v>
      </c>
      <c r="D40" s="129">
        <v>75</v>
      </c>
    </row>
    <row r="41" spans="1:4" x14ac:dyDescent="0.3">
      <c r="A41" s="126"/>
      <c r="B41" s="125"/>
      <c r="C41" s="125"/>
      <c r="D41" s="129"/>
    </row>
    <row r="42" spans="1:4" x14ac:dyDescent="0.3">
      <c r="A42" s="126" t="s">
        <v>114</v>
      </c>
      <c r="B42" s="125" t="s">
        <v>32</v>
      </c>
      <c r="C42" s="125" t="s">
        <v>134</v>
      </c>
      <c r="D42" s="129">
        <v>13</v>
      </c>
    </row>
    <row r="43" spans="1:4" x14ac:dyDescent="0.3">
      <c r="A43" s="126"/>
      <c r="B43" s="125"/>
      <c r="C43" s="125"/>
      <c r="D43" s="129"/>
    </row>
    <row r="44" spans="1:4" x14ac:dyDescent="0.3">
      <c r="A44" s="126" t="s">
        <v>115</v>
      </c>
      <c r="B44" s="125" t="s">
        <v>32</v>
      </c>
      <c r="C44" s="125" t="s">
        <v>135</v>
      </c>
      <c r="D44" s="129">
        <v>145</v>
      </c>
    </row>
    <row r="45" spans="1:4" x14ac:dyDescent="0.3">
      <c r="A45" s="126"/>
      <c r="B45" s="125"/>
      <c r="C45" s="125"/>
      <c r="D45" s="129"/>
    </row>
    <row r="46" spans="1:4" x14ac:dyDescent="0.3">
      <c r="A46" s="126" t="s">
        <v>116</v>
      </c>
      <c r="B46" s="125" t="s">
        <v>32</v>
      </c>
      <c r="C46" s="125" t="s">
        <v>136</v>
      </c>
      <c r="D46" s="129">
        <v>71</v>
      </c>
    </row>
    <row r="47" spans="1:4" x14ac:dyDescent="0.3">
      <c r="A47" s="126"/>
      <c r="B47" s="125"/>
      <c r="C47" s="125"/>
      <c r="D47" s="129"/>
    </row>
    <row r="48" spans="1:4" x14ac:dyDescent="0.3">
      <c r="A48" s="126" t="s">
        <v>95</v>
      </c>
      <c r="B48" s="125" t="s">
        <v>49</v>
      </c>
      <c r="C48" s="125" t="s">
        <v>101</v>
      </c>
      <c r="D48" s="129">
        <v>7</v>
      </c>
    </row>
    <row r="49" spans="1:4" x14ac:dyDescent="0.3">
      <c r="A49" s="126"/>
      <c r="B49" s="127" t="s">
        <v>32</v>
      </c>
      <c r="C49" s="127" t="s">
        <v>137</v>
      </c>
      <c r="D49" s="130">
        <v>44</v>
      </c>
    </row>
    <row r="50" spans="1:4" x14ac:dyDescent="0.3">
      <c r="A50" s="126"/>
      <c r="B50" s="127"/>
      <c r="C50" s="127"/>
      <c r="D50" s="130"/>
    </row>
    <row r="51" spans="1:4" x14ac:dyDescent="0.3">
      <c r="A51" s="126" t="s">
        <v>117</v>
      </c>
      <c r="B51" s="127" t="s">
        <v>32</v>
      </c>
      <c r="C51" s="127" t="s">
        <v>138</v>
      </c>
      <c r="D51" s="130">
        <v>79</v>
      </c>
    </row>
    <row r="52" spans="1:4" x14ac:dyDescent="0.3">
      <c r="A52" s="126"/>
      <c r="B52" s="125"/>
      <c r="C52" s="125"/>
      <c r="D52" s="129"/>
    </row>
    <row r="53" spans="1:4" x14ac:dyDescent="0.3">
      <c r="A53" s="126" t="s">
        <v>96</v>
      </c>
      <c r="B53" s="128" t="s">
        <v>49</v>
      </c>
      <c r="C53" s="128" t="s">
        <v>102</v>
      </c>
      <c r="D53" s="133">
        <v>4</v>
      </c>
    </row>
    <row r="54" spans="1:4" x14ac:dyDescent="0.3">
      <c r="A54" s="126"/>
      <c r="B54" s="125" t="s">
        <v>32</v>
      </c>
      <c r="C54" s="125" t="s">
        <v>139</v>
      </c>
      <c r="D54" s="129">
        <v>78</v>
      </c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5" sqref="H15"/>
    </sheetView>
  </sheetViews>
  <sheetFormatPr defaultRowHeight="13.8" x14ac:dyDescent="0.3"/>
  <cols>
    <col min="1" max="1" width="12.33203125" style="21" customWidth="1"/>
    <col min="2" max="8" width="8.6640625" style="15" customWidth="1"/>
    <col min="9" max="9" width="17.33203125" style="15" bestFit="1" customWidth="1"/>
    <col min="10" max="11" width="9.6640625" style="15" customWidth="1"/>
    <col min="12" max="256" width="9.109375" style="15"/>
    <col min="257" max="257" width="12.33203125" style="15" customWidth="1"/>
    <col min="258" max="264" width="8.6640625" style="15" customWidth="1"/>
    <col min="265" max="265" width="17.33203125" style="15" bestFit="1" customWidth="1"/>
    <col min="266" max="267" width="9.6640625" style="15" customWidth="1"/>
    <col min="268" max="512" width="9.109375" style="15"/>
    <col min="513" max="513" width="12.33203125" style="15" customWidth="1"/>
    <col min="514" max="520" width="8.6640625" style="15" customWidth="1"/>
    <col min="521" max="521" width="17.33203125" style="15" bestFit="1" customWidth="1"/>
    <col min="522" max="523" width="9.6640625" style="15" customWidth="1"/>
    <col min="524" max="768" width="9.109375" style="15"/>
    <col min="769" max="769" width="12.33203125" style="15" customWidth="1"/>
    <col min="770" max="776" width="8.6640625" style="15" customWidth="1"/>
    <col min="777" max="777" width="17.33203125" style="15" bestFit="1" customWidth="1"/>
    <col min="778" max="779" width="9.6640625" style="15" customWidth="1"/>
    <col min="780" max="1024" width="9.109375" style="15"/>
    <col min="1025" max="1025" width="12.33203125" style="15" customWidth="1"/>
    <col min="1026" max="1032" width="8.6640625" style="15" customWidth="1"/>
    <col min="1033" max="1033" width="17.33203125" style="15" bestFit="1" customWidth="1"/>
    <col min="1034" max="1035" width="9.6640625" style="15" customWidth="1"/>
    <col min="1036" max="1280" width="9.109375" style="15"/>
    <col min="1281" max="1281" width="12.33203125" style="15" customWidth="1"/>
    <col min="1282" max="1288" width="8.6640625" style="15" customWidth="1"/>
    <col min="1289" max="1289" width="17.33203125" style="15" bestFit="1" customWidth="1"/>
    <col min="1290" max="1291" width="9.6640625" style="15" customWidth="1"/>
    <col min="1292" max="1536" width="9.109375" style="15"/>
    <col min="1537" max="1537" width="12.33203125" style="15" customWidth="1"/>
    <col min="1538" max="1544" width="8.6640625" style="15" customWidth="1"/>
    <col min="1545" max="1545" width="17.33203125" style="15" bestFit="1" customWidth="1"/>
    <col min="1546" max="1547" width="9.6640625" style="15" customWidth="1"/>
    <col min="1548" max="1792" width="9.109375" style="15"/>
    <col min="1793" max="1793" width="12.33203125" style="15" customWidth="1"/>
    <col min="1794" max="1800" width="8.6640625" style="15" customWidth="1"/>
    <col min="1801" max="1801" width="17.33203125" style="15" bestFit="1" customWidth="1"/>
    <col min="1802" max="1803" width="9.6640625" style="15" customWidth="1"/>
    <col min="1804" max="2048" width="9.109375" style="15"/>
    <col min="2049" max="2049" width="12.33203125" style="15" customWidth="1"/>
    <col min="2050" max="2056" width="8.6640625" style="15" customWidth="1"/>
    <col min="2057" max="2057" width="17.33203125" style="15" bestFit="1" customWidth="1"/>
    <col min="2058" max="2059" width="9.6640625" style="15" customWidth="1"/>
    <col min="2060" max="2304" width="9.109375" style="15"/>
    <col min="2305" max="2305" width="12.33203125" style="15" customWidth="1"/>
    <col min="2306" max="2312" width="8.6640625" style="15" customWidth="1"/>
    <col min="2313" max="2313" width="17.33203125" style="15" bestFit="1" customWidth="1"/>
    <col min="2314" max="2315" width="9.6640625" style="15" customWidth="1"/>
    <col min="2316" max="2560" width="9.109375" style="15"/>
    <col min="2561" max="2561" width="12.33203125" style="15" customWidth="1"/>
    <col min="2562" max="2568" width="8.6640625" style="15" customWidth="1"/>
    <col min="2569" max="2569" width="17.33203125" style="15" bestFit="1" customWidth="1"/>
    <col min="2570" max="2571" width="9.6640625" style="15" customWidth="1"/>
    <col min="2572" max="2816" width="9.109375" style="15"/>
    <col min="2817" max="2817" width="12.33203125" style="15" customWidth="1"/>
    <col min="2818" max="2824" width="8.6640625" style="15" customWidth="1"/>
    <col min="2825" max="2825" width="17.33203125" style="15" bestFit="1" customWidth="1"/>
    <col min="2826" max="2827" width="9.6640625" style="15" customWidth="1"/>
    <col min="2828" max="3072" width="9.109375" style="15"/>
    <col min="3073" max="3073" width="12.33203125" style="15" customWidth="1"/>
    <col min="3074" max="3080" width="8.6640625" style="15" customWidth="1"/>
    <col min="3081" max="3081" width="17.33203125" style="15" bestFit="1" customWidth="1"/>
    <col min="3082" max="3083" width="9.6640625" style="15" customWidth="1"/>
    <col min="3084" max="3328" width="9.109375" style="15"/>
    <col min="3329" max="3329" width="12.33203125" style="15" customWidth="1"/>
    <col min="3330" max="3336" width="8.6640625" style="15" customWidth="1"/>
    <col min="3337" max="3337" width="17.33203125" style="15" bestFit="1" customWidth="1"/>
    <col min="3338" max="3339" width="9.6640625" style="15" customWidth="1"/>
    <col min="3340" max="3584" width="9.109375" style="15"/>
    <col min="3585" max="3585" width="12.33203125" style="15" customWidth="1"/>
    <col min="3586" max="3592" width="8.6640625" style="15" customWidth="1"/>
    <col min="3593" max="3593" width="17.33203125" style="15" bestFit="1" customWidth="1"/>
    <col min="3594" max="3595" width="9.6640625" style="15" customWidth="1"/>
    <col min="3596" max="3840" width="9.109375" style="15"/>
    <col min="3841" max="3841" width="12.33203125" style="15" customWidth="1"/>
    <col min="3842" max="3848" width="8.6640625" style="15" customWidth="1"/>
    <col min="3849" max="3849" width="17.33203125" style="15" bestFit="1" customWidth="1"/>
    <col min="3850" max="3851" width="9.6640625" style="15" customWidth="1"/>
    <col min="3852" max="4096" width="9.109375" style="15"/>
    <col min="4097" max="4097" width="12.33203125" style="15" customWidth="1"/>
    <col min="4098" max="4104" width="8.6640625" style="15" customWidth="1"/>
    <col min="4105" max="4105" width="17.33203125" style="15" bestFit="1" customWidth="1"/>
    <col min="4106" max="4107" width="9.6640625" style="15" customWidth="1"/>
    <col min="4108" max="4352" width="9.109375" style="15"/>
    <col min="4353" max="4353" width="12.33203125" style="15" customWidth="1"/>
    <col min="4354" max="4360" width="8.6640625" style="15" customWidth="1"/>
    <col min="4361" max="4361" width="17.33203125" style="15" bestFit="1" customWidth="1"/>
    <col min="4362" max="4363" width="9.6640625" style="15" customWidth="1"/>
    <col min="4364" max="4608" width="9.109375" style="15"/>
    <col min="4609" max="4609" width="12.33203125" style="15" customWidth="1"/>
    <col min="4610" max="4616" width="8.6640625" style="15" customWidth="1"/>
    <col min="4617" max="4617" width="17.33203125" style="15" bestFit="1" customWidth="1"/>
    <col min="4618" max="4619" width="9.6640625" style="15" customWidth="1"/>
    <col min="4620" max="4864" width="9.109375" style="15"/>
    <col min="4865" max="4865" width="12.33203125" style="15" customWidth="1"/>
    <col min="4866" max="4872" width="8.6640625" style="15" customWidth="1"/>
    <col min="4873" max="4873" width="17.33203125" style="15" bestFit="1" customWidth="1"/>
    <col min="4874" max="4875" width="9.6640625" style="15" customWidth="1"/>
    <col min="4876" max="5120" width="9.109375" style="15"/>
    <col min="5121" max="5121" width="12.33203125" style="15" customWidth="1"/>
    <col min="5122" max="5128" width="8.6640625" style="15" customWidth="1"/>
    <col min="5129" max="5129" width="17.33203125" style="15" bestFit="1" customWidth="1"/>
    <col min="5130" max="5131" width="9.6640625" style="15" customWidth="1"/>
    <col min="5132" max="5376" width="9.109375" style="15"/>
    <col min="5377" max="5377" width="12.33203125" style="15" customWidth="1"/>
    <col min="5378" max="5384" width="8.6640625" style="15" customWidth="1"/>
    <col min="5385" max="5385" width="17.33203125" style="15" bestFit="1" customWidth="1"/>
    <col min="5386" max="5387" width="9.6640625" style="15" customWidth="1"/>
    <col min="5388" max="5632" width="9.109375" style="15"/>
    <col min="5633" max="5633" width="12.33203125" style="15" customWidth="1"/>
    <col min="5634" max="5640" width="8.6640625" style="15" customWidth="1"/>
    <col min="5641" max="5641" width="17.33203125" style="15" bestFit="1" customWidth="1"/>
    <col min="5642" max="5643" width="9.6640625" style="15" customWidth="1"/>
    <col min="5644" max="5888" width="9.109375" style="15"/>
    <col min="5889" max="5889" width="12.33203125" style="15" customWidth="1"/>
    <col min="5890" max="5896" width="8.6640625" style="15" customWidth="1"/>
    <col min="5897" max="5897" width="17.33203125" style="15" bestFit="1" customWidth="1"/>
    <col min="5898" max="5899" width="9.6640625" style="15" customWidth="1"/>
    <col min="5900" max="6144" width="9.109375" style="15"/>
    <col min="6145" max="6145" width="12.33203125" style="15" customWidth="1"/>
    <col min="6146" max="6152" width="8.6640625" style="15" customWidth="1"/>
    <col min="6153" max="6153" width="17.33203125" style="15" bestFit="1" customWidth="1"/>
    <col min="6154" max="6155" width="9.6640625" style="15" customWidth="1"/>
    <col min="6156" max="6400" width="9.109375" style="15"/>
    <col min="6401" max="6401" width="12.33203125" style="15" customWidth="1"/>
    <col min="6402" max="6408" width="8.6640625" style="15" customWidth="1"/>
    <col min="6409" max="6409" width="17.33203125" style="15" bestFit="1" customWidth="1"/>
    <col min="6410" max="6411" width="9.6640625" style="15" customWidth="1"/>
    <col min="6412" max="6656" width="9.109375" style="15"/>
    <col min="6657" max="6657" width="12.33203125" style="15" customWidth="1"/>
    <col min="6658" max="6664" width="8.6640625" style="15" customWidth="1"/>
    <col min="6665" max="6665" width="17.33203125" style="15" bestFit="1" customWidth="1"/>
    <col min="6666" max="6667" width="9.6640625" style="15" customWidth="1"/>
    <col min="6668" max="6912" width="9.109375" style="15"/>
    <col min="6913" max="6913" width="12.33203125" style="15" customWidth="1"/>
    <col min="6914" max="6920" width="8.6640625" style="15" customWidth="1"/>
    <col min="6921" max="6921" width="17.33203125" style="15" bestFit="1" customWidth="1"/>
    <col min="6922" max="6923" width="9.6640625" style="15" customWidth="1"/>
    <col min="6924" max="7168" width="9.109375" style="15"/>
    <col min="7169" max="7169" width="12.33203125" style="15" customWidth="1"/>
    <col min="7170" max="7176" width="8.6640625" style="15" customWidth="1"/>
    <col min="7177" max="7177" width="17.33203125" style="15" bestFit="1" customWidth="1"/>
    <col min="7178" max="7179" width="9.6640625" style="15" customWidth="1"/>
    <col min="7180" max="7424" width="9.109375" style="15"/>
    <col min="7425" max="7425" width="12.33203125" style="15" customWidth="1"/>
    <col min="7426" max="7432" width="8.6640625" style="15" customWidth="1"/>
    <col min="7433" max="7433" width="17.33203125" style="15" bestFit="1" customWidth="1"/>
    <col min="7434" max="7435" width="9.6640625" style="15" customWidth="1"/>
    <col min="7436" max="7680" width="9.109375" style="15"/>
    <col min="7681" max="7681" width="12.33203125" style="15" customWidth="1"/>
    <col min="7682" max="7688" width="8.6640625" style="15" customWidth="1"/>
    <col min="7689" max="7689" width="17.33203125" style="15" bestFit="1" customWidth="1"/>
    <col min="7690" max="7691" width="9.6640625" style="15" customWidth="1"/>
    <col min="7692" max="7936" width="9.109375" style="15"/>
    <col min="7937" max="7937" width="12.33203125" style="15" customWidth="1"/>
    <col min="7938" max="7944" width="8.6640625" style="15" customWidth="1"/>
    <col min="7945" max="7945" width="17.33203125" style="15" bestFit="1" customWidth="1"/>
    <col min="7946" max="7947" width="9.6640625" style="15" customWidth="1"/>
    <col min="7948" max="8192" width="9.109375" style="15"/>
    <col min="8193" max="8193" width="12.33203125" style="15" customWidth="1"/>
    <col min="8194" max="8200" width="8.6640625" style="15" customWidth="1"/>
    <col min="8201" max="8201" width="17.33203125" style="15" bestFit="1" customWidth="1"/>
    <col min="8202" max="8203" width="9.6640625" style="15" customWidth="1"/>
    <col min="8204" max="8448" width="9.109375" style="15"/>
    <col min="8449" max="8449" width="12.33203125" style="15" customWidth="1"/>
    <col min="8450" max="8456" width="8.6640625" style="15" customWidth="1"/>
    <col min="8457" max="8457" width="17.33203125" style="15" bestFit="1" customWidth="1"/>
    <col min="8458" max="8459" width="9.6640625" style="15" customWidth="1"/>
    <col min="8460" max="8704" width="9.109375" style="15"/>
    <col min="8705" max="8705" width="12.33203125" style="15" customWidth="1"/>
    <col min="8706" max="8712" width="8.6640625" style="15" customWidth="1"/>
    <col min="8713" max="8713" width="17.33203125" style="15" bestFit="1" customWidth="1"/>
    <col min="8714" max="8715" width="9.6640625" style="15" customWidth="1"/>
    <col min="8716" max="8960" width="9.109375" style="15"/>
    <col min="8961" max="8961" width="12.33203125" style="15" customWidth="1"/>
    <col min="8962" max="8968" width="8.6640625" style="15" customWidth="1"/>
    <col min="8969" max="8969" width="17.33203125" style="15" bestFit="1" customWidth="1"/>
    <col min="8970" max="8971" width="9.6640625" style="15" customWidth="1"/>
    <col min="8972" max="9216" width="9.109375" style="15"/>
    <col min="9217" max="9217" width="12.33203125" style="15" customWidth="1"/>
    <col min="9218" max="9224" width="8.6640625" style="15" customWidth="1"/>
    <col min="9225" max="9225" width="17.33203125" style="15" bestFit="1" customWidth="1"/>
    <col min="9226" max="9227" width="9.6640625" style="15" customWidth="1"/>
    <col min="9228" max="9472" width="9.109375" style="15"/>
    <col min="9473" max="9473" width="12.33203125" style="15" customWidth="1"/>
    <col min="9474" max="9480" width="8.6640625" style="15" customWidth="1"/>
    <col min="9481" max="9481" width="17.33203125" style="15" bestFit="1" customWidth="1"/>
    <col min="9482" max="9483" width="9.6640625" style="15" customWidth="1"/>
    <col min="9484" max="9728" width="9.109375" style="15"/>
    <col min="9729" max="9729" width="12.33203125" style="15" customWidth="1"/>
    <col min="9730" max="9736" width="8.6640625" style="15" customWidth="1"/>
    <col min="9737" max="9737" width="17.33203125" style="15" bestFit="1" customWidth="1"/>
    <col min="9738" max="9739" width="9.6640625" style="15" customWidth="1"/>
    <col min="9740" max="9984" width="9.109375" style="15"/>
    <col min="9985" max="9985" width="12.33203125" style="15" customWidth="1"/>
    <col min="9986" max="9992" width="8.6640625" style="15" customWidth="1"/>
    <col min="9993" max="9993" width="17.33203125" style="15" bestFit="1" customWidth="1"/>
    <col min="9994" max="9995" width="9.6640625" style="15" customWidth="1"/>
    <col min="9996" max="10240" width="9.109375" style="15"/>
    <col min="10241" max="10241" width="12.33203125" style="15" customWidth="1"/>
    <col min="10242" max="10248" width="8.6640625" style="15" customWidth="1"/>
    <col min="10249" max="10249" width="17.33203125" style="15" bestFit="1" customWidth="1"/>
    <col min="10250" max="10251" width="9.6640625" style="15" customWidth="1"/>
    <col min="10252" max="10496" width="9.109375" style="15"/>
    <col min="10497" max="10497" width="12.33203125" style="15" customWidth="1"/>
    <col min="10498" max="10504" width="8.6640625" style="15" customWidth="1"/>
    <col min="10505" max="10505" width="17.33203125" style="15" bestFit="1" customWidth="1"/>
    <col min="10506" max="10507" width="9.6640625" style="15" customWidth="1"/>
    <col min="10508" max="10752" width="9.109375" style="15"/>
    <col min="10753" max="10753" width="12.33203125" style="15" customWidth="1"/>
    <col min="10754" max="10760" width="8.6640625" style="15" customWidth="1"/>
    <col min="10761" max="10761" width="17.33203125" style="15" bestFit="1" customWidth="1"/>
    <col min="10762" max="10763" width="9.6640625" style="15" customWidth="1"/>
    <col min="10764" max="11008" width="9.109375" style="15"/>
    <col min="11009" max="11009" width="12.33203125" style="15" customWidth="1"/>
    <col min="11010" max="11016" width="8.6640625" style="15" customWidth="1"/>
    <col min="11017" max="11017" width="17.33203125" style="15" bestFit="1" customWidth="1"/>
    <col min="11018" max="11019" width="9.6640625" style="15" customWidth="1"/>
    <col min="11020" max="11264" width="9.109375" style="15"/>
    <col min="11265" max="11265" width="12.33203125" style="15" customWidth="1"/>
    <col min="11266" max="11272" width="8.6640625" style="15" customWidth="1"/>
    <col min="11273" max="11273" width="17.33203125" style="15" bestFit="1" customWidth="1"/>
    <col min="11274" max="11275" width="9.6640625" style="15" customWidth="1"/>
    <col min="11276" max="11520" width="9.109375" style="15"/>
    <col min="11521" max="11521" width="12.33203125" style="15" customWidth="1"/>
    <col min="11522" max="11528" width="8.6640625" style="15" customWidth="1"/>
    <col min="11529" max="11529" width="17.33203125" style="15" bestFit="1" customWidth="1"/>
    <col min="11530" max="11531" width="9.6640625" style="15" customWidth="1"/>
    <col min="11532" max="11776" width="9.109375" style="15"/>
    <col min="11777" max="11777" width="12.33203125" style="15" customWidth="1"/>
    <col min="11778" max="11784" width="8.6640625" style="15" customWidth="1"/>
    <col min="11785" max="11785" width="17.33203125" style="15" bestFit="1" customWidth="1"/>
    <col min="11786" max="11787" width="9.6640625" style="15" customWidth="1"/>
    <col min="11788" max="12032" width="9.109375" style="15"/>
    <col min="12033" max="12033" width="12.33203125" style="15" customWidth="1"/>
    <col min="12034" max="12040" width="8.6640625" style="15" customWidth="1"/>
    <col min="12041" max="12041" width="17.33203125" style="15" bestFit="1" customWidth="1"/>
    <col min="12042" max="12043" width="9.6640625" style="15" customWidth="1"/>
    <col min="12044" max="12288" width="9.109375" style="15"/>
    <col min="12289" max="12289" width="12.33203125" style="15" customWidth="1"/>
    <col min="12290" max="12296" width="8.6640625" style="15" customWidth="1"/>
    <col min="12297" max="12297" width="17.33203125" style="15" bestFit="1" customWidth="1"/>
    <col min="12298" max="12299" width="9.6640625" style="15" customWidth="1"/>
    <col min="12300" max="12544" width="9.109375" style="15"/>
    <col min="12545" max="12545" width="12.33203125" style="15" customWidth="1"/>
    <col min="12546" max="12552" width="8.6640625" style="15" customWidth="1"/>
    <col min="12553" max="12553" width="17.33203125" style="15" bestFit="1" customWidth="1"/>
    <col min="12554" max="12555" width="9.6640625" style="15" customWidth="1"/>
    <col min="12556" max="12800" width="9.109375" style="15"/>
    <col min="12801" max="12801" width="12.33203125" style="15" customWidth="1"/>
    <col min="12802" max="12808" width="8.6640625" style="15" customWidth="1"/>
    <col min="12809" max="12809" width="17.33203125" style="15" bestFit="1" customWidth="1"/>
    <col min="12810" max="12811" width="9.6640625" style="15" customWidth="1"/>
    <col min="12812" max="13056" width="9.109375" style="15"/>
    <col min="13057" max="13057" width="12.33203125" style="15" customWidth="1"/>
    <col min="13058" max="13064" width="8.6640625" style="15" customWidth="1"/>
    <col min="13065" max="13065" width="17.33203125" style="15" bestFit="1" customWidth="1"/>
    <col min="13066" max="13067" width="9.6640625" style="15" customWidth="1"/>
    <col min="13068" max="13312" width="9.109375" style="15"/>
    <col min="13313" max="13313" width="12.33203125" style="15" customWidth="1"/>
    <col min="13314" max="13320" width="8.6640625" style="15" customWidth="1"/>
    <col min="13321" max="13321" width="17.33203125" style="15" bestFit="1" customWidth="1"/>
    <col min="13322" max="13323" width="9.6640625" style="15" customWidth="1"/>
    <col min="13324" max="13568" width="9.109375" style="15"/>
    <col min="13569" max="13569" width="12.33203125" style="15" customWidth="1"/>
    <col min="13570" max="13576" width="8.6640625" style="15" customWidth="1"/>
    <col min="13577" max="13577" width="17.33203125" style="15" bestFit="1" customWidth="1"/>
    <col min="13578" max="13579" width="9.6640625" style="15" customWidth="1"/>
    <col min="13580" max="13824" width="9.109375" style="15"/>
    <col min="13825" max="13825" width="12.33203125" style="15" customWidth="1"/>
    <col min="13826" max="13832" width="8.6640625" style="15" customWidth="1"/>
    <col min="13833" max="13833" width="17.33203125" style="15" bestFit="1" customWidth="1"/>
    <col min="13834" max="13835" width="9.6640625" style="15" customWidth="1"/>
    <col min="13836" max="14080" width="9.109375" style="15"/>
    <col min="14081" max="14081" width="12.33203125" style="15" customWidth="1"/>
    <col min="14082" max="14088" width="8.6640625" style="15" customWidth="1"/>
    <col min="14089" max="14089" width="17.33203125" style="15" bestFit="1" customWidth="1"/>
    <col min="14090" max="14091" width="9.6640625" style="15" customWidth="1"/>
    <col min="14092" max="14336" width="9.109375" style="15"/>
    <col min="14337" max="14337" width="12.33203125" style="15" customWidth="1"/>
    <col min="14338" max="14344" width="8.6640625" style="15" customWidth="1"/>
    <col min="14345" max="14345" width="17.33203125" style="15" bestFit="1" customWidth="1"/>
    <col min="14346" max="14347" width="9.6640625" style="15" customWidth="1"/>
    <col min="14348" max="14592" width="9.109375" style="15"/>
    <col min="14593" max="14593" width="12.33203125" style="15" customWidth="1"/>
    <col min="14594" max="14600" width="8.6640625" style="15" customWidth="1"/>
    <col min="14601" max="14601" width="17.33203125" style="15" bestFit="1" customWidth="1"/>
    <col min="14602" max="14603" width="9.6640625" style="15" customWidth="1"/>
    <col min="14604" max="14848" width="9.109375" style="15"/>
    <col min="14849" max="14849" width="12.33203125" style="15" customWidth="1"/>
    <col min="14850" max="14856" width="8.6640625" style="15" customWidth="1"/>
    <col min="14857" max="14857" width="17.33203125" style="15" bestFit="1" customWidth="1"/>
    <col min="14858" max="14859" width="9.6640625" style="15" customWidth="1"/>
    <col min="14860" max="15104" width="9.109375" style="15"/>
    <col min="15105" max="15105" width="12.33203125" style="15" customWidth="1"/>
    <col min="15106" max="15112" width="8.6640625" style="15" customWidth="1"/>
    <col min="15113" max="15113" width="17.33203125" style="15" bestFit="1" customWidth="1"/>
    <col min="15114" max="15115" width="9.6640625" style="15" customWidth="1"/>
    <col min="15116" max="15360" width="9.109375" style="15"/>
    <col min="15361" max="15361" width="12.33203125" style="15" customWidth="1"/>
    <col min="15362" max="15368" width="8.6640625" style="15" customWidth="1"/>
    <col min="15369" max="15369" width="17.33203125" style="15" bestFit="1" customWidth="1"/>
    <col min="15370" max="15371" width="9.6640625" style="15" customWidth="1"/>
    <col min="15372" max="15616" width="9.109375" style="15"/>
    <col min="15617" max="15617" width="12.33203125" style="15" customWidth="1"/>
    <col min="15618" max="15624" width="8.6640625" style="15" customWidth="1"/>
    <col min="15625" max="15625" width="17.33203125" style="15" bestFit="1" customWidth="1"/>
    <col min="15626" max="15627" width="9.6640625" style="15" customWidth="1"/>
    <col min="15628" max="15872" width="9.109375" style="15"/>
    <col min="15873" max="15873" width="12.33203125" style="15" customWidth="1"/>
    <col min="15874" max="15880" width="8.6640625" style="15" customWidth="1"/>
    <col min="15881" max="15881" width="17.33203125" style="15" bestFit="1" customWidth="1"/>
    <col min="15882" max="15883" width="9.6640625" style="15" customWidth="1"/>
    <col min="15884" max="16128" width="9.109375" style="15"/>
    <col min="16129" max="16129" width="12.33203125" style="15" customWidth="1"/>
    <col min="16130" max="16136" width="8.6640625" style="15" customWidth="1"/>
    <col min="16137" max="16137" width="17.33203125" style="15" bestFit="1" customWidth="1"/>
    <col min="16138" max="16139" width="9.6640625" style="15" customWidth="1"/>
    <col min="16140" max="16384" width="9.109375" style="15"/>
  </cols>
  <sheetData>
    <row r="1" spans="1:8" x14ac:dyDescent="0.3">
      <c r="A1" s="150"/>
      <c r="B1" s="159"/>
      <c r="C1" s="160"/>
      <c r="D1" s="163"/>
      <c r="E1" s="164"/>
      <c r="F1" s="164"/>
      <c r="G1" s="164"/>
      <c r="H1" s="165"/>
    </row>
    <row r="2" spans="1:8" x14ac:dyDescent="0.3">
      <c r="A2" s="50"/>
      <c r="B2" s="156" t="s">
        <v>155</v>
      </c>
      <c r="C2" s="157"/>
      <c r="D2" s="156" t="s">
        <v>4</v>
      </c>
      <c r="E2" s="157"/>
      <c r="F2" s="157"/>
      <c r="G2" s="157"/>
      <c r="H2" s="158"/>
    </row>
    <row r="3" spans="1:8" s="31" customFormat="1" x14ac:dyDescent="0.3">
      <c r="A3" s="32"/>
      <c r="B3" s="156" t="s">
        <v>156</v>
      </c>
      <c r="C3" s="157"/>
      <c r="D3" s="156" t="s">
        <v>5</v>
      </c>
      <c r="E3" s="157"/>
      <c r="F3" s="157"/>
      <c r="G3" s="157"/>
      <c r="H3" s="158"/>
    </row>
    <row r="4" spans="1:8" x14ac:dyDescent="0.3">
      <c r="A4" s="33"/>
      <c r="B4" s="153"/>
      <c r="C4" s="154"/>
      <c r="D4" s="12"/>
      <c r="E4" s="13"/>
      <c r="F4" s="13"/>
      <c r="G4" s="13"/>
      <c r="H4" s="14"/>
    </row>
    <row r="5" spans="1:8" s="16" customFormat="1" ht="66" thickBot="1" x14ac:dyDescent="0.3">
      <c r="A5" s="34" t="s">
        <v>157</v>
      </c>
      <c r="B5" s="5" t="s">
        <v>140</v>
      </c>
      <c r="C5" s="113" t="s">
        <v>141</v>
      </c>
      <c r="D5" s="6" t="s">
        <v>11</v>
      </c>
      <c r="E5" s="6" t="s">
        <v>12</v>
      </c>
      <c r="F5" s="6" t="s">
        <v>18</v>
      </c>
      <c r="G5" s="6" t="s">
        <v>19</v>
      </c>
      <c r="H5" s="3" t="s">
        <v>13</v>
      </c>
    </row>
    <row r="6" spans="1:8" s="20" customFormat="1" ht="14.4" thickBot="1" x14ac:dyDescent="0.35">
      <c r="A6" s="17"/>
      <c r="B6" s="18"/>
      <c r="C6" s="18"/>
      <c r="D6" s="18"/>
      <c r="E6" s="18"/>
      <c r="F6" s="18"/>
      <c r="G6" s="18"/>
      <c r="H6" s="19"/>
    </row>
    <row r="7" spans="1:8" s="20" customFormat="1" x14ac:dyDescent="0.3">
      <c r="A7" s="151">
        <v>910</v>
      </c>
      <c r="B7" s="48">
        <v>36</v>
      </c>
      <c r="C7" s="48">
        <v>36</v>
      </c>
      <c r="D7" s="48">
        <v>340</v>
      </c>
      <c r="E7" s="27">
        <v>0</v>
      </c>
      <c r="F7" s="43">
        <f t="shared" ref="F7" si="0">IF(D7&lt;&gt;0,E7+D7,"")</f>
        <v>340</v>
      </c>
      <c r="G7" s="27">
        <v>73</v>
      </c>
      <c r="H7" s="25">
        <f>IF(G7&lt;&gt;0,G7/F7,"")</f>
        <v>0.21470588235294116</v>
      </c>
    </row>
    <row r="8" spans="1:8" x14ac:dyDescent="0.3">
      <c r="A8" s="8" t="s">
        <v>0</v>
      </c>
      <c r="B8" s="22">
        <f t="shared" ref="B8:G8" si="1">SUM(B7:B7)</f>
        <v>36</v>
      </c>
      <c r="C8" s="152">
        <f t="shared" si="1"/>
        <v>36</v>
      </c>
      <c r="D8" s="22">
        <f t="shared" si="1"/>
        <v>340</v>
      </c>
      <c r="E8" s="22">
        <f t="shared" si="1"/>
        <v>0</v>
      </c>
      <c r="F8" s="22">
        <f t="shared" si="1"/>
        <v>340</v>
      </c>
      <c r="G8" s="22">
        <f t="shared" si="1"/>
        <v>73</v>
      </c>
      <c r="H8" s="63">
        <f>IF(G8&lt;&gt;0,G8/F8,"")</f>
        <v>0.21470588235294116</v>
      </c>
    </row>
    <row r="9" spans="1:8" x14ac:dyDescent="0.3">
      <c r="A9" s="38"/>
    </row>
    <row r="10" spans="1:8" x14ac:dyDescent="0.3">
      <c r="A10" s="38"/>
      <c r="D10" s="169" t="s">
        <v>21</v>
      </c>
      <c r="E10" s="169"/>
      <c r="F10" s="169"/>
      <c r="G10" s="62">
        <v>33</v>
      </c>
    </row>
  </sheetData>
  <mergeCells count="8">
    <mergeCell ref="B4:C4"/>
    <mergeCell ref="D10:F10"/>
    <mergeCell ref="B1:C1"/>
    <mergeCell ref="D1:H1"/>
    <mergeCell ref="B2:C2"/>
    <mergeCell ref="D2:H2"/>
    <mergeCell ref="B3:C3"/>
    <mergeCell ref="D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zoomScaleSheetLayoutView="100" workbookViewId="0">
      <selection activeCell="I11" sqref="I11"/>
    </sheetView>
  </sheetViews>
  <sheetFormatPr defaultColWidth="9.109375" defaultRowHeight="13.8" x14ac:dyDescent="0.3"/>
  <cols>
    <col min="1" max="1" width="16.5546875" style="21" bestFit="1" customWidth="1"/>
    <col min="2" max="2" width="9.88671875" style="21" customWidth="1"/>
    <col min="3" max="3" width="9.6640625" style="21" customWidth="1"/>
    <col min="4" max="4" width="9.5546875" style="15" customWidth="1"/>
    <col min="5" max="8" width="9.109375" style="15"/>
    <col min="9" max="13" width="9.6640625" style="15" customWidth="1"/>
    <col min="14" max="14" width="17.33203125" style="15" bestFit="1" customWidth="1"/>
    <col min="15" max="16" width="9.6640625" style="15" customWidth="1"/>
    <col min="17" max="16384" width="9.109375" style="15"/>
  </cols>
  <sheetData>
    <row r="1" spans="1:8" x14ac:dyDescent="0.3">
      <c r="A1" s="29"/>
      <c r="B1" s="159" t="s">
        <v>148</v>
      </c>
      <c r="C1" s="161"/>
      <c r="D1" s="159" t="s">
        <v>4</v>
      </c>
      <c r="E1" s="160"/>
      <c r="F1" s="160"/>
      <c r="G1" s="160"/>
      <c r="H1" s="161"/>
    </row>
    <row r="2" spans="1:8" s="31" customFormat="1" x14ac:dyDescent="0.3">
      <c r="A2" s="32"/>
      <c r="B2" s="156" t="s">
        <v>149</v>
      </c>
      <c r="C2" s="158"/>
      <c r="D2" s="156" t="s">
        <v>5</v>
      </c>
      <c r="E2" s="157"/>
      <c r="F2" s="157"/>
      <c r="G2" s="157"/>
      <c r="H2" s="158"/>
    </row>
    <row r="3" spans="1:8" ht="13.5" customHeight="1" x14ac:dyDescent="0.3">
      <c r="A3" s="33"/>
      <c r="B3" s="156" t="s">
        <v>142</v>
      </c>
      <c r="C3" s="158"/>
      <c r="D3" s="166"/>
      <c r="E3" s="167"/>
      <c r="F3" s="167"/>
      <c r="G3" s="167"/>
      <c r="H3" s="168"/>
    </row>
    <row r="4" spans="1:8" s="16" customFormat="1" ht="88.2" customHeight="1" thickBot="1" x14ac:dyDescent="0.3">
      <c r="A4" s="34" t="s">
        <v>6</v>
      </c>
      <c r="B4" s="5" t="s">
        <v>140</v>
      </c>
      <c r="C4" s="113" t="s">
        <v>141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s="20" customFormat="1" ht="14.4" thickBot="1" x14ac:dyDescent="0.35">
      <c r="A5" s="17"/>
      <c r="B5" s="44"/>
      <c r="C5" s="44"/>
      <c r="D5" s="18"/>
      <c r="E5" s="18"/>
      <c r="F5" s="18"/>
      <c r="G5" s="18"/>
      <c r="H5" s="19"/>
    </row>
    <row r="6" spans="1:8" s="20" customFormat="1" x14ac:dyDescent="0.3">
      <c r="A6" s="135" t="s">
        <v>59</v>
      </c>
      <c r="B6" s="75">
        <v>94</v>
      </c>
      <c r="C6" s="75">
        <v>50</v>
      </c>
      <c r="D6" s="48">
        <v>802</v>
      </c>
      <c r="E6" s="27">
        <v>2</v>
      </c>
      <c r="F6" s="43">
        <f>IF(D6&lt;&gt;0,E6+D6,"")</f>
        <v>804</v>
      </c>
      <c r="G6" s="27">
        <v>144</v>
      </c>
      <c r="H6" s="25">
        <f t="shared" ref="H6:H11" si="0">IF(G6&lt;&gt;0,G6/F6,"")</f>
        <v>0.17910447761194029</v>
      </c>
    </row>
    <row r="7" spans="1:8" s="20" customFormat="1" x14ac:dyDescent="0.3">
      <c r="A7" s="137" t="s">
        <v>62</v>
      </c>
      <c r="B7" s="75">
        <v>138</v>
      </c>
      <c r="C7" s="75">
        <v>35</v>
      </c>
      <c r="D7" s="48">
        <v>970</v>
      </c>
      <c r="E7" s="27">
        <v>8</v>
      </c>
      <c r="F7" s="43">
        <f t="shared" ref="F7:F10" si="1">IF(D7&lt;&gt;0,E7+D7,"")</f>
        <v>978</v>
      </c>
      <c r="G7" s="27">
        <v>173</v>
      </c>
      <c r="H7" s="25">
        <f t="shared" si="0"/>
        <v>0.17689161554192229</v>
      </c>
    </row>
    <row r="8" spans="1:8" s="20" customFormat="1" x14ac:dyDescent="0.3">
      <c r="A8" s="137" t="s">
        <v>63</v>
      </c>
      <c r="B8" s="75">
        <v>105</v>
      </c>
      <c r="C8" s="75">
        <v>75</v>
      </c>
      <c r="D8" s="48">
        <v>1036</v>
      </c>
      <c r="E8" s="27">
        <v>7</v>
      </c>
      <c r="F8" s="43">
        <f t="shared" si="1"/>
        <v>1043</v>
      </c>
      <c r="G8" s="27">
        <v>180</v>
      </c>
      <c r="H8" s="25">
        <f t="shared" si="0"/>
        <v>0.17257909875359539</v>
      </c>
    </row>
    <row r="9" spans="1:8" s="20" customFormat="1" x14ac:dyDescent="0.3">
      <c r="A9" s="135" t="s">
        <v>69</v>
      </c>
      <c r="B9" s="75">
        <v>129</v>
      </c>
      <c r="C9" s="75">
        <v>62</v>
      </c>
      <c r="D9" s="48">
        <v>1075</v>
      </c>
      <c r="E9" s="27">
        <v>7</v>
      </c>
      <c r="F9" s="43">
        <f t="shared" si="1"/>
        <v>1082</v>
      </c>
      <c r="G9" s="27">
        <v>191</v>
      </c>
      <c r="H9" s="25">
        <f t="shared" si="0"/>
        <v>0.17652495378927913</v>
      </c>
    </row>
    <row r="10" spans="1:8" s="20" customFormat="1" x14ac:dyDescent="0.3">
      <c r="A10" s="138" t="s">
        <v>76</v>
      </c>
      <c r="B10" s="75">
        <v>0</v>
      </c>
      <c r="C10" s="75">
        <v>0</v>
      </c>
      <c r="D10" s="48">
        <v>2</v>
      </c>
      <c r="E10" s="27">
        <v>0</v>
      </c>
      <c r="F10" s="43">
        <f t="shared" si="1"/>
        <v>2</v>
      </c>
      <c r="G10" s="27">
        <v>0</v>
      </c>
      <c r="H10" s="25">
        <f>G10/F10</f>
        <v>0</v>
      </c>
    </row>
    <row r="11" spans="1:8" s="20" customFormat="1" x14ac:dyDescent="0.3">
      <c r="A11" s="8" t="s">
        <v>0</v>
      </c>
      <c r="B11" s="116">
        <f t="shared" ref="B11:G11" si="2">SUM(B6:B10)</f>
        <v>466</v>
      </c>
      <c r="C11" s="116">
        <f t="shared" si="2"/>
        <v>222</v>
      </c>
      <c r="D11" s="22">
        <f t="shared" si="2"/>
        <v>3885</v>
      </c>
      <c r="E11" s="22">
        <f t="shared" si="2"/>
        <v>24</v>
      </c>
      <c r="F11" s="22">
        <f t="shared" si="2"/>
        <v>3909</v>
      </c>
      <c r="G11" s="22">
        <f t="shared" si="2"/>
        <v>688</v>
      </c>
      <c r="H11" s="63">
        <f t="shared" si="0"/>
        <v>0.17600409311844462</v>
      </c>
    </row>
    <row r="12" spans="1:8" s="20" customFormat="1" x14ac:dyDescent="0.3">
      <c r="A12" s="38"/>
      <c r="B12" s="38"/>
      <c r="C12" s="38"/>
      <c r="D12" s="49"/>
      <c r="E12" s="49"/>
      <c r="F12" s="49"/>
      <c r="G12" s="49"/>
      <c r="H12" s="66"/>
    </row>
    <row r="13" spans="1:8" s="20" customFormat="1" x14ac:dyDescent="0.3">
      <c r="A13" s="38"/>
      <c r="B13" s="38"/>
      <c r="C13" s="38"/>
      <c r="D13" s="169" t="s">
        <v>21</v>
      </c>
      <c r="E13" s="169"/>
      <c r="F13" s="175"/>
      <c r="G13" s="62">
        <v>142</v>
      </c>
      <c r="H13" s="67"/>
    </row>
    <row r="14" spans="1:8" s="20" customFormat="1" x14ac:dyDescent="0.3">
      <c r="A14" s="38"/>
      <c r="B14" s="38"/>
      <c r="C14" s="38"/>
      <c r="D14" s="15"/>
      <c r="E14" s="15"/>
      <c r="F14" s="15"/>
      <c r="G14" s="15"/>
      <c r="H14" s="15"/>
    </row>
    <row r="15" spans="1:8" s="20" customFormat="1" x14ac:dyDescent="0.3">
      <c r="A15" s="21"/>
      <c r="B15" s="21"/>
      <c r="C15" s="21"/>
      <c r="D15" s="15"/>
      <c r="E15" s="15"/>
      <c r="F15" s="15"/>
      <c r="G15" s="15"/>
      <c r="H15" s="15"/>
    </row>
    <row r="16" spans="1:8" s="20" customFormat="1" x14ac:dyDescent="0.3">
      <c r="A16" s="21"/>
      <c r="B16" s="21"/>
      <c r="C16" s="21"/>
      <c r="D16" s="15"/>
      <c r="E16" s="15"/>
      <c r="F16" s="15"/>
      <c r="G16" s="15"/>
      <c r="H16" s="15"/>
    </row>
    <row r="17" spans="1:8" s="20" customFormat="1" x14ac:dyDescent="0.3">
      <c r="A17" s="21"/>
      <c r="B17" s="21"/>
      <c r="C17" s="21"/>
      <c r="D17" s="15"/>
      <c r="E17" s="15"/>
      <c r="F17" s="15"/>
      <c r="G17" s="15"/>
      <c r="H17" s="15"/>
    </row>
    <row r="18" spans="1:8" s="20" customFormat="1" x14ac:dyDescent="0.3">
      <c r="A18" s="21"/>
      <c r="B18" s="21"/>
      <c r="C18" s="21"/>
      <c r="D18" s="15"/>
      <c r="E18" s="15"/>
      <c r="F18" s="15"/>
      <c r="G18" s="15"/>
      <c r="H18" s="15"/>
    </row>
    <row r="19" spans="1:8" s="20" customFormat="1" x14ac:dyDescent="0.3">
      <c r="A19" s="21"/>
      <c r="B19" s="21"/>
      <c r="C19" s="21"/>
      <c r="D19" s="15"/>
      <c r="E19" s="15"/>
      <c r="F19" s="15"/>
      <c r="G19" s="15"/>
      <c r="H19" s="15"/>
    </row>
    <row r="20" spans="1:8" s="20" customFormat="1" x14ac:dyDescent="0.3">
      <c r="A20" s="21"/>
      <c r="B20" s="21"/>
      <c r="C20" s="21"/>
      <c r="D20" s="15"/>
      <c r="E20" s="15"/>
      <c r="F20" s="15"/>
      <c r="G20" s="15"/>
      <c r="H20" s="15"/>
    </row>
    <row r="21" spans="1:8" s="20" customFormat="1" x14ac:dyDescent="0.3">
      <c r="A21" s="21"/>
      <c r="B21" s="21"/>
      <c r="C21" s="21"/>
      <c r="D21" s="15"/>
      <c r="E21" s="15"/>
      <c r="F21" s="15"/>
      <c r="G21" s="15"/>
      <c r="H21" s="15"/>
    </row>
    <row r="22" spans="1:8" s="20" customFormat="1" x14ac:dyDescent="0.3">
      <c r="A22" s="21"/>
      <c r="B22" s="21"/>
      <c r="C22" s="21"/>
      <c r="D22" s="15"/>
      <c r="E22" s="15"/>
      <c r="F22" s="15"/>
      <c r="G22" s="15"/>
      <c r="H22" s="15"/>
    </row>
    <row r="23" spans="1:8" s="20" customFormat="1" x14ac:dyDescent="0.3">
      <c r="A23" s="21"/>
      <c r="B23" s="21"/>
      <c r="C23" s="21"/>
      <c r="D23" s="15"/>
      <c r="E23" s="15"/>
      <c r="F23" s="15"/>
      <c r="G23" s="15"/>
      <c r="H23" s="15"/>
    </row>
    <row r="24" spans="1:8" s="20" customFormat="1" x14ac:dyDescent="0.3">
      <c r="A24" s="21"/>
      <c r="B24" s="21"/>
      <c r="C24" s="21"/>
      <c r="D24" s="15"/>
      <c r="E24" s="15"/>
      <c r="F24" s="15"/>
      <c r="G24" s="15"/>
      <c r="H24" s="15"/>
    </row>
    <row r="25" spans="1:8" s="20" customFormat="1" x14ac:dyDescent="0.3">
      <c r="A25" s="21"/>
      <c r="B25" s="21"/>
      <c r="C25" s="21"/>
      <c r="D25" s="15"/>
      <c r="E25" s="15"/>
      <c r="F25" s="15"/>
      <c r="G25" s="15"/>
      <c r="H25" s="15"/>
    </row>
    <row r="26" spans="1:8" s="20" customFormat="1" x14ac:dyDescent="0.3">
      <c r="A26" s="21"/>
      <c r="B26" s="21"/>
      <c r="C26" s="21"/>
      <c r="D26" s="15"/>
      <c r="E26" s="15"/>
      <c r="F26" s="15"/>
      <c r="G26" s="15"/>
      <c r="H26" s="15"/>
    </row>
    <row r="27" spans="1:8" s="20" customFormat="1" x14ac:dyDescent="0.3">
      <c r="A27" s="21"/>
      <c r="B27" s="21"/>
      <c r="C27" s="21"/>
      <c r="D27" s="15"/>
      <c r="E27" s="15"/>
      <c r="F27" s="15"/>
      <c r="G27" s="15"/>
      <c r="H27" s="15"/>
    </row>
    <row r="28" spans="1:8" s="20" customFormat="1" x14ac:dyDescent="0.3">
      <c r="A28" s="21"/>
      <c r="B28" s="21"/>
      <c r="C28" s="21"/>
      <c r="D28" s="15"/>
      <c r="E28" s="15"/>
      <c r="F28" s="15"/>
      <c r="G28" s="15"/>
      <c r="H28" s="15"/>
    </row>
    <row r="29" spans="1:8" s="20" customFormat="1" x14ac:dyDescent="0.3">
      <c r="A29" s="21"/>
      <c r="B29" s="21"/>
      <c r="C29" s="21"/>
      <c r="D29" s="15"/>
      <c r="E29" s="15"/>
      <c r="F29" s="15"/>
      <c r="G29" s="15"/>
      <c r="H29" s="15"/>
    </row>
    <row r="30" spans="1:8" s="20" customFormat="1" x14ac:dyDescent="0.3">
      <c r="A30" s="21"/>
      <c r="B30" s="21"/>
      <c r="C30" s="21"/>
      <c r="D30" s="15"/>
      <c r="E30" s="15"/>
      <c r="F30" s="15"/>
      <c r="G30" s="15"/>
      <c r="H30" s="15"/>
    </row>
    <row r="31" spans="1:8" s="20" customFormat="1" x14ac:dyDescent="0.3">
      <c r="A31" s="21"/>
      <c r="B31" s="21"/>
      <c r="C31" s="21"/>
      <c r="D31" s="15"/>
      <c r="E31" s="15"/>
      <c r="F31" s="15"/>
      <c r="G31" s="15"/>
      <c r="H31" s="15"/>
    </row>
    <row r="32" spans="1:8" s="20" customFormat="1" x14ac:dyDescent="0.3">
      <c r="A32" s="21"/>
      <c r="B32" s="21"/>
      <c r="C32" s="21"/>
      <c r="D32" s="15"/>
      <c r="E32" s="15"/>
      <c r="F32" s="15"/>
      <c r="G32" s="15"/>
      <c r="H32" s="15"/>
    </row>
    <row r="33" spans="1:8" s="20" customFormat="1" x14ac:dyDescent="0.3">
      <c r="A33" s="21"/>
      <c r="B33" s="21"/>
      <c r="C33" s="21"/>
      <c r="D33" s="15"/>
      <c r="E33" s="15"/>
      <c r="F33" s="15"/>
      <c r="G33" s="15"/>
      <c r="H33" s="15"/>
    </row>
    <row r="34" spans="1:8" s="20" customFormat="1" x14ac:dyDescent="0.3">
      <c r="A34" s="21"/>
      <c r="B34" s="21"/>
      <c r="C34" s="21"/>
      <c r="D34" s="15"/>
      <c r="E34" s="15"/>
      <c r="F34" s="15"/>
      <c r="G34" s="15"/>
      <c r="H34" s="15"/>
    </row>
    <row r="35" spans="1:8" s="20" customFormat="1" x14ac:dyDescent="0.3">
      <c r="A35" s="21"/>
      <c r="B35" s="21"/>
      <c r="C35" s="21"/>
      <c r="D35" s="15"/>
      <c r="E35" s="15"/>
      <c r="F35" s="15"/>
      <c r="G35" s="15"/>
      <c r="H35" s="15"/>
    </row>
    <row r="36" spans="1:8" s="20" customFormat="1" x14ac:dyDescent="0.3">
      <c r="A36" s="21"/>
      <c r="B36" s="21"/>
      <c r="C36" s="21"/>
      <c r="D36" s="15"/>
      <c r="E36" s="15"/>
      <c r="F36" s="15"/>
      <c r="G36" s="15"/>
      <c r="H36" s="15"/>
    </row>
    <row r="37" spans="1:8" s="20" customFormat="1" x14ac:dyDescent="0.3">
      <c r="A37" s="21"/>
      <c r="B37" s="21"/>
      <c r="C37" s="21"/>
      <c r="D37" s="15"/>
      <c r="E37" s="15"/>
      <c r="F37" s="15"/>
      <c r="G37" s="15"/>
      <c r="H37" s="15"/>
    </row>
    <row r="38" spans="1:8" s="20" customFormat="1" x14ac:dyDescent="0.3">
      <c r="A38" s="21"/>
      <c r="B38" s="21"/>
      <c r="C38" s="21"/>
      <c r="D38" s="15"/>
      <c r="E38" s="15"/>
      <c r="F38" s="15"/>
      <c r="G38" s="15"/>
      <c r="H38" s="15"/>
    </row>
    <row r="39" spans="1:8" s="20" customFormat="1" x14ac:dyDescent="0.3">
      <c r="A39" s="21"/>
      <c r="B39" s="21"/>
      <c r="C39" s="21"/>
      <c r="D39" s="15"/>
      <c r="E39" s="15"/>
      <c r="F39" s="15"/>
      <c r="G39" s="15"/>
      <c r="H39" s="15"/>
    </row>
    <row r="40" spans="1:8" s="20" customFormat="1" x14ac:dyDescent="0.3">
      <c r="A40" s="21"/>
      <c r="B40" s="21"/>
      <c r="C40" s="21"/>
      <c r="D40" s="15"/>
      <c r="E40" s="15"/>
      <c r="F40" s="15"/>
      <c r="G40" s="15"/>
      <c r="H40" s="15"/>
    </row>
    <row r="41" spans="1:8" s="20" customFormat="1" x14ac:dyDescent="0.3">
      <c r="A41" s="21"/>
      <c r="B41" s="21"/>
      <c r="C41" s="21"/>
      <c r="D41" s="15"/>
      <c r="E41" s="15"/>
      <c r="F41" s="15"/>
      <c r="G41" s="15"/>
      <c r="H41" s="15"/>
    </row>
    <row r="42" spans="1:8" s="20" customFormat="1" x14ac:dyDescent="0.3">
      <c r="A42" s="21"/>
      <c r="B42" s="21"/>
      <c r="C42" s="21"/>
      <c r="D42" s="15"/>
      <c r="E42" s="15"/>
      <c r="F42" s="15"/>
      <c r="G42" s="15"/>
      <c r="H42" s="15"/>
    </row>
    <row r="43" spans="1:8" s="20" customFormat="1" x14ac:dyDescent="0.3">
      <c r="A43" s="21"/>
      <c r="B43" s="21"/>
      <c r="C43" s="21"/>
      <c r="D43" s="15"/>
      <c r="E43" s="15"/>
      <c r="F43" s="15"/>
      <c r="G43" s="15"/>
      <c r="H43" s="15"/>
    </row>
    <row r="44" spans="1:8" s="20" customFormat="1" x14ac:dyDescent="0.3">
      <c r="A44" s="21"/>
      <c r="B44" s="21"/>
      <c r="C44" s="21"/>
      <c r="D44" s="15"/>
      <c r="E44" s="15"/>
      <c r="F44" s="15"/>
      <c r="G44" s="15"/>
      <c r="H44" s="15"/>
    </row>
    <row r="45" spans="1:8" s="20" customFormat="1" x14ac:dyDescent="0.3">
      <c r="A45" s="21"/>
      <c r="B45" s="21"/>
      <c r="C45" s="21"/>
      <c r="D45" s="15"/>
      <c r="E45" s="15"/>
      <c r="F45" s="15"/>
      <c r="G45" s="15"/>
      <c r="H45" s="15"/>
    </row>
    <row r="46" spans="1:8" s="20" customFormat="1" x14ac:dyDescent="0.3">
      <c r="A46" s="21"/>
      <c r="B46" s="21"/>
      <c r="C46" s="21"/>
      <c r="D46" s="15"/>
      <c r="E46" s="15"/>
      <c r="F46" s="15"/>
      <c r="G46" s="15"/>
      <c r="H46" s="15"/>
    </row>
    <row r="47" spans="1:8" s="20" customFormat="1" x14ac:dyDescent="0.3">
      <c r="A47" s="21"/>
      <c r="B47" s="21"/>
      <c r="C47" s="21"/>
      <c r="D47" s="15"/>
      <c r="E47" s="15"/>
      <c r="F47" s="15"/>
      <c r="G47" s="15"/>
      <c r="H47" s="15"/>
    </row>
    <row r="48" spans="1:8" s="20" customFormat="1" x14ac:dyDescent="0.3">
      <c r="A48" s="21"/>
      <c r="B48" s="21"/>
      <c r="C48" s="21"/>
      <c r="D48" s="15"/>
      <c r="E48" s="15"/>
      <c r="F48" s="15"/>
      <c r="G48" s="15"/>
      <c r="H48" s="15"/>
    </row>
    <row r="49" spans="1:9" s="20" customFormat="1" x14ac:dyDescent="0.3">
      <c r="A49" s="21"/>
      <c r="B49" s="21"/>
      <c r="C49" s="21"/>
      <c r="D49" s="15"/>
      <c r="E49" s="15"/>
      <c r="F49" s="15"/>
      <c r="G49" s="15"/>
      <c r="H49" s="15"/>
    </row>
    <row r="50" spans="1:9" s="20" customFormat="1" x14ac:dyDescent="0.3">
      <c r="A50" s="21"/>
      <c r="B50" s="21"/>
      <c r="C50" s="21"/>
      <c r="D50" s="15"/>
      <c r="E50" s="15"/>
      <c r="F50" s="15"/>
      <c r="G50" s="15"/>
      <c r="H50" s="15"/>
    </row>
    <row r="51" spans="1:9" s="20" customFormat="1" x14ac:dyDescent="0.3">
      <c r="A51" s="21"/>
      <c r="B51" s="21"/>
      <c r="C51" s="21"/>
      <c r="D51" s="15"/>
      <c r="E51" s="15"/>
      <c r="F51" s="15"/>
      <c r="G51" s="15"/>
      <c r="H51" s="15"/>
    </row>
    <row r="52" spans="1:9" s="20" customFormat="1" x14ac:dyDescent="0.3">
      <c r="A52" s="21"/>
      <c r="B52" s="21"/>
      <c r="C52" s="21"/>
      <c r="D52" s="15"/>
      <c r="E52" s="15"/>
      <c r="F52" s="15"/>
      <c r="G52" s="15"/>
      <c r="H52" s="15"/>
    </row>
    <row r="53" spans="1:9" s="20" customFormat="1" x14ac:dyDescent="0.3">
      <c r="A53" s="21"/>
      <c r="B53" s="21"/>
      <c r="C53" s="21"/>
      <c r="D53" s="15"/>
      <c r="E53" s="15"/>
      <c r="F53" s="15"/>
      <c r="G53" s="15"/>
      <c r="H53" s="15"/>
    </row>
    <row r="54" spans="1:9" s="20" customFormat="1" x14ac:dyDescent="0.3">
      <c r="A54" s="21"/>
      <c r="B54" s="21"/>
      <c r="C54" s="21"/>
      <c r="D54" s="15"/>
      <c r="E54" s="15"/>
      <c r="F54" s="15"/>
      <c r="G54" s="15"/>
      <c r="H54" s="15"/>
    </row>
    <row r="55" spans="1:9" s="20" customFormat="1" x14ac:dyDescent="0.3">
      <c r="A55" s="21"/>
      <c r="B55" s="21"/>
      <c r="C55" s="21"/>
      <c r="D55" s="15"/>
      <c r="E55" s="15"/>
      <c r="F55" s="15"/>
      <c r="G55" s="15"/>
      <c r="H55" s="15"/>
    </row>
    <row r="56" spans="1:9" s="20" customFormat="1" x14ac:dyDescent="0.3">
      <c r="A56" s="21"/>
      <c r="B56" s="21"/>
      <c r="C56" s="21"/>
      <c r="D56" s="15"/>
      <c r="E56" s="15"/>
      <c r="F56" s="15"/>
      <c r="G56" s="15"/>
      <c r="H56" s="15"/>
    </row>
    <row r="57" spans="1:9" s="20" customFormat="1" x14ac:dyDescent="0.3">
      <c r="A57" s="21"/>
      <c r="B57" s="21"/>
      <c r="C57" s="21"/>
      <c r="D57" s="15"/>
      <c r="E57" s="15"/>
      <c r="F57" s="15"/>
      <c r="G57" s="15"/>
      <c r="H57" s="15"/>
    </row>
    <row r="58" spans="1:9" s="20" customFormat="1" x14ac:dyDescent="0.3">
      <c r="A58" s="21"/>
      <c r="B58" s="21"/>
      <c r="C58" s="21"/>
      <c r="D58" s="15"/>
      <c r="E58" s="15"/>
      <c r="F58" s="15"/>
      <c r="G58" s="15"/>
      <c r="H58" s="15"/>
    </row>
    <row r="59" spans="1:9" s="20" customFormat="1" x14ac:dyDescent="0.3">
      <c r="A59" s="21"/>
      <c r="B59" s="21"/>
      <c r="C59" s="21"/>
      <c r="D59" s="15"/>
      <c r="E59" s="15"/>
      <c r="F59" s="15"/>
      <c r="G59" s="15"/>
      <c r="H59" s="15"/>
    </row>
    <row r="60" spans="1:9" s="20" customFormat="1" x14ac:dyDescent="0.3">
      <c r="A60" s="21"/>
      <c r="B60" s="21"/>
      <c r="C60" s="21"/>
      <c r="D60" s="15"/>
      <c r="E60" s="15"/>
      <c r="F60" s="15"/>
      <c r="G60" s="15"/>
      <c r="H60" s="15"/>
    </row>
    <row r="61" spans="1:9" s="20" customFormat="1" x14ac:dyDescent="0.3">
      <c r="A61" s="21"/>
      <c r="B61" s="21"/>
      <c r="C61" s="21"/>
      <c r="D61" s="15"/>
      <c r="E61" s="15"/>
      <c r="F61" s="15"/>
      <c r="G61" s="15"/>
      <c r="H61" s="15"/>
    </row>
    <row r="62" spans="1:9" s="20" customFormat="1" x14ac:dyDescent="0.3">
      <c r="A62" s="21"/>
      <c r="B62" s="21"/>
      <c r="C62" s="21"/>
      <c r="D62" s="15"/>
      <c r="E62" s="15"/>
      <c r="F62" s="15"/>
      <c r="G62" s="15"/>
      <c r="H62" s="15"/>
    </row>
    <row r="63" spans="1:9" s="20" customFormat="1" x14ac:dyDescent="0.3">
      <c r="A63" s="21"/>
      <c r="B63" s="21"/>
      <c r="C63" s="21"/>
      <c r="D63" s="15"/>
      <c r="E63" s="15"/>
      <c r="F63" s="15"/>
      <c r="G63" s="15"/>
      <c r="H63" s="15"/>
      <c r="I63" s="15"/>
    </row>
    <row r="64" spans="1:9" s="20" customFormat="1" x14ac:dyDescent="0.3">
      <c r="A64" s="21"/>
      <c r="B64" s="21"/>
      <c r="C64" s="21"/>
      <c r="D64" s="15"/>
      <c r="E64" s="15"/>
      <c r="F64" s="15"/>
      <c r="G64" s="15"/>
      <c r="H64" s="15"/>
      <c r="I64" s="15"/>
    </row>
    <row r="65" spans="1:9" s="20" customFormat="1" x14ac:dyDescent="0.3">
      <c r="A65" s="21"/>
      <c r="B65" s="21"/>
      <c r="C65" s="21"/>
      <c r="D65" s="15"/>
      <c r="E65" s="15"/>
      <c r="F65" s="15"/>
      <c r="G65" s="15"/>
      <c r="H65" s="15"/>
      <c r="I65" s="15"/>
    </row>
    <row r="66" spans="1:9" s="20" customFormat="1" x14ac:dyDescent="0.3">
      <c r="A66" s="21"/>
      <c r="B66" s="21"/>
      <c r="C66" s="21"/>
      <c r="D66" s="15"/>
      <c r="E66" s="15"/>
      <c r="F66" s="15"/>
      <c r="G66" s="15"/>
      <c r="H66" s="15"/>
      <c r="I66" s="15"/>
    </row>
    <row r="67" spans="1:9" s="20" customFormat="1" x14ac:dyDescent="0.3">
      <c r="A67" s="21"/>
      <c r="B67" s="21"/>
      <c r="C67" s="21"/>
      <c r="D67" s="15"/>
      <c r="E67" s="15"/>
      <c r="F67" s="15"/>
      <c r="G67" s="15"/>
      <c r="H67" s="15"/>
      <c r="I67" s="15"/>
    </row>
    <row r="68" spans="1:9" s="20" customFormat="1" x14ac:dyDescent="0.3">
      <c r="A68" s="21"/>
      <c r="B68" s="21"/>
      <c r="C68" s="21"/>
      <c r="D68" s="15"/>
      <c r="E68" s="15"/>
      <c r="F68" s="15"/>
      <c r="G68" s="15"/>
      <c r="H68" s="15"/>
      <c r="I68" s="15"/>
    </row>
    <row r="69" spans="1:9" s="20" customFormat="1" x14ac:dyDescent="0.3">
      <c r="A69" s="21"/>
      <c r="B69" s="21"/>
      <c r="C69" s="21"/>
      <c r="D69" s="15"/>
      <c r="E69" s="15"/>
      <c r="F69" s="15"/>
      <c r="G69" s="15"/>
      <c r="H69" s="15"/>
      <c r="I69" s="15"/>
    </row>
    <row r="70" spans="1:9" s="20" customFormat="1" x14ac:dyDescent="0.3">
      <c r="A70" s="21"/>
      <c r="B70" s="21"/>
      <c r="C70" s="21"/>
      <c r="D70" s="15"/>
      <c r="E70" s="15"/>
      <c r="F70" s="15"/>
      <c r="G70" s="15"/>
      <c r="H70" s="15"/>
      <c r="I70" s="15"/>
    </row>
    <row r="71" spans="1:9" s="20" customFormat="1" x14ac:dyDescent="0.3">
      <c r="A71" s="21"/>
      <c r="B71" s="21"/>
      <c r="C71" s="21"/>
      <c r="D71" s="15"/>
      <c r="E71" s="15"/>
      <c r="F71" s="15"/>
      <c r="G71" s="15"/>
      <c r="H71" s="15"/>
      <c r="I71" s="15"/>
    </row>
    <row r="72" spans="1:9" s="20" customFormat="1" x14ac:dyDescent="0.3">
      <c r="A72" s="21"/>
      <c r="B72" s="21"/>
      <c r="C72" s="21"/>
      <c r="D72" s="15"/>
      <c r="E72" s="15"/>
      <c r="F72" s="15"/>
      <c r="G72" s="15"/>
      <c r="H72" s="15"/>
      <c r="I72" s="15"/>
    </row>
    <row r="73" spans="1:9" s="20" customFormat="1" x14ac:dyDescent="0.3">
      <c r="A73" s="21"/>
      <c r="B73" s="21"/>
      <c r="C73" s="21"/>
      <c r="D73" s="15"/>
      <c r="E73" s="15"/>
      <c r="F73" s="15"/>
      <c r="G73" s="15"/>
      <c r="H73" s="15"/>
      <c r="I73" s="15"/>
    </row>
    <row r="74" spans="1:9" s="20" customFormat="1" x14ac:dyDescent="0.3">
      <c r="A74" s="21"/>
      <c r="B74" s="21"/>
      <c r="C74" s="21"/>
      <c r="D74" s="15"/>
      <c r="E74" s="15"/>
      <c r="F74" s="15"/>
      <c r="G74" s="15"/>
      <c r="H74" s="15"/>
      <c r="I74" s="15"/>
    </row>
    <row r="75" spans="1:9" s="20" customFormat="1" x14ac:dyDescent="0.3">
      <c r="A75" s="21"/>
      <c r="B75" s="21"/>
      <c r="C75" s="21"/>
      <c r="D75" s="15"/>
      <c r="E75" s="15"/>
      <c r="F75" s="15"/>
      <c r="G75" s="15"/>
      <c r="H75" s="15"/>
      <c r="I75" s="15"/>
    </row>
    <row r="76" spans="1:9" s="20" customFormat="1" x14ac:dyDescent="0.3">
      <c r="A76" s="21"/>
      <c r="B76" s="21"/>
      <c r="C76" s="21"/>
      <c r="D76" s="15"/>
      <c r="E76" s="15"/>
      <c r="F76" s="15"/>
      <c r="G76" s="15"/>
      <c r="H76" s="15"/>
      <c r="I76" s="15"/>
    </row>
    <row r="77" spans="1:9" s="20" customFormat="1" x14ac:dyDescent="0.3">
      <c r="A77" s="21"/>
      <c r="B77" s="21"/>
      <c r="C77" s="21"/>
      <c r="D77" s="15"/>
      <c r="E77" s="15"/>
      <c r="F77" s="15"/>
      <c r="G77" s="15"/>
      <c r="H77" s="15"/>
      <c r="I77" s="15"/>
    </row>
    <row r="78" spans="1:9" s="20" customFormat="1" x14ac:dyDescent="0.3">
      <c r="A78" s="21"/>
      <c r="B78" s="21"/>
      <c r="C78" s="21"/>
      <c r="D78" s="15"/>
      <c r="E78" s="15"/>
      <c r="F78" s="15"/>
      <c r="G78" s="15"/>
      <c r="H78" s="15"/>
      <c r="I78" s="15"/>
    </row>
    <row r="79" spans="1:9" s="20" customFormat="1" x14ac:dyDescent="0.3">
      <c r="A79" s="21"/>
      <c r="B79" s="21"/>
      <c r="C79" s="21"/>
      <c r="D79" s="15"/>
      <c r="E79" s="15"/>
      <c r="F79" s="15"/>
      <c r="G79" s="15"/>
      <c r="H79" s="15"/>
      <c r="I79" s="15"/>
    </row>
    <row r="80" spans="1:9" s="20" customFormat="1" x14ac:dyDescent="0.3">
      <c r="A80" s="21"/>
      <c r="B80" s="21"/>
      <c r="C80" s="21"/>
      <c r="D80" s="15"/>
      <c r="E80" s="15"/>
      <c r="F80" s="15"/>
      <c r="G80" s="15"/>
      <c r="H80" s="15"/>
      <c r="I80" s="15"/>
    </row>
    <row r="81" spans="1:9" s="20" customFormat="1" x14ac:dyDescent="0.3">
      <c r="A81" s="21"/>
      <c r="B81" s="21"/>
      <c r="C81" s="21"/>
      <c r="D81" s="15"/>
      <c r="E81" s="15"/>
      <c r="F81" s="15"/>
      <c r="G81" s="15"/>
      <c r="H81" s="15"/>
      <c r="I81" s="15"/>
    </row>
    <row r="82" spans="1:9" s="20" customFormat="1" x14ac:dyDescent="0.3">
      <c r="A82" s="21"/>
      <c r="B82" s="21"/>
      <c r="C82" s="21"/>
      <c r="D82" s="15"/>
      <c r="E82" s="15"/>
      <c r="F82" s="15"/>
      <c r="G82" s="15"/>
      <c r="H82" s="15"/>
      <c r="I82" s="15"/>
    </row>
    <row r="83" spans="1:9" s="20" customFormat="1" x14ac:dyDescent="0.3">
      <c r="A83" s="21"/>
      <c r="B83" s="21"/>
      <c r="C83" s="21"/>
      <c r="D83" s="15"/>
      <c r="E83" s="15"/>
      <c r="F83" s="15"/>
      <c r="G83" s="15"/>
      <c r="H83" s="15"/>
      <c r="I83" s="15"/>
    </row>
    <row r="84" spans="1:9" s="20" customFormat="1" x14ac:dyDescent="0.3">
      <c r="A84" s="21"/>
      <c r="B84" s="21"/>
      <c r="C84" s="21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21"/>
      <c r="C85" s="21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21"/>
      <c r="C86" s="21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21"/>
      <c r="C87" s="21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21"/>
      <c r="C88" s="21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21"/>
      <c r="C89" s="21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21"/>
      <c r="C90" s="21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21"/>
      <c r="C91" s="21"/>
      <c r="D91" s="15"/>
      <c r="E91" s="15"/>
      <c r="F91" s="15"/>
      <c r="G91" s="15"/>
      <c r="H91" s="15"/>
      <c r="I91" s="15"/>
    </row>
  </sheetData>
  <sheetProtection selectLockedCells="1"/>
  <mergeCells count="7">
    <mergeCell ref="D13:F13"/>
    <mergeCell ref="D1:H1"/>
    <mergeCell ref="D2:H2"/>
    <mergeCell ref="D3:H3"/>
    <mergeCell ref="B1:C1"/>
    <mergeCell ref="B2:C2"/>
    <mergeCell ref="B3:C3"/>
  </mergeCells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G10" sqref="G10"/>
    </sheetView>
  </sheetViews>
  <sheetFormatPr defaultRowHeight="13.8" x14ac:dyDescent="0.3"/>
  <cols>
    <col min="1" max="1" width="16.5546875" style="21" bestFit="1" customWidth="1"/>
    <col min="2" max="3" width="10.6640625" customWidth="1"/>
  </cols>
  <sheetData>
    <row r="1" spans="1:9" x14ac:dyDescent="0.3">
      <c r="A1" s="29"/>
      <c r="B1" s="159" t="s">
        <v>150</v>
      </c>
      <c r="C1" s="161"/>
      <c r="D1" s="159" t="s">
        <v>4</v>
      </c>
      <c r="E1" s="160"/>
      <c r="F1" s="160"/>
      <c r="G1" s="160"/>
      <c r="H1" s="161"/>
      <c r="I1" s="15"/>
    </row>
    <row r="2" spans="1:9" x14ac:dyDescent="0.3">
      <c r="A2" s="32"/>
      <c r="B2" s="156" t="s">
        <v>151</v>
      </c>
      <c r="C2" s="158"/>
      <c r="D2" s="156" t="s">
        <v>5</v>
      </c>
      <c r="E2" s="157"/>
      <c r="F2" s="157"/>
      <c r="G2" s="157"/>
      <c r="H2" s="158"/>
      <c r="I2" s="31"/>
    </row>
    <row r="3" spans="1:9" x14ac:dyDescent="0.3">
      <c r="A3" s="33"/>
      <c r="B3" s="153" t="s">
        <v>152</v>
      </c>
      <c r="C3" s="155"/>
      <c r="D3" s="166"/>
      <c r="E3" s="167"/>
      <c r="F3" s="167"/>
      <c r="G3" s="167"/>
      <c r="H3" s="168"/>
      <c r="I3" s="15"/>
    </row>
    <row r="4" spans="1:9" ht="88.5" customHeight="1" thickBot="1" x14ac:dyDescent="0.3">
      <c r="A4" s="34" t="s">
        <v>6</v>
      </c>
      <c r="B4" s="5" t="s">
        <v>140</v>
      </c>
      <c r="C4" s="113" t="s">
        <v>141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44"/>
      <c r="C5" s="44"/>
      <c r="D5" s="18"/>
      <c r="E5" s="18"/>
      <c r="F5" s="18"/>
      <c r="G5" s="18"/>
      <c r="H5" s="19"/>
      <c r="I5" s="20"/>
    </row>
    <row r="6" spans="1:9" x14ac:dyDescent="0.3">
      <c r="A6" s="136" t="s">
        <v>64</v>
      </c>
      <c r="B6" s="53">
        <v>227</v>
      </c>
      <c r="C6" s="53">
        <v>93</v>
      </c>
      <c r="D6" s="48">
        <v>812</v>
      </c>
      <c r="E6" s="27">
        <v>29</v>
      </c>
      <c r="F6" s="43">
        <f>IF(D6&lt;&gt;0,E6+D6,"")</f>
        <v>841</v>
      </c>
      <c r="G6" s="27">
        <v>320</v>
      </c>
      <c r="H6" s="25">
        <f t="shared" ref="H6:H8" si="0">IF(G6&lt;&gt;0,G6/F6,"")</f>
        <v>0.38049940546967898</v>
      </c>
      <c r="I6" s="20"/>
    </row>
    <row r="7" spans="1:9" x14ac:dyDescent="0.3">
      <c r="A7" s="135" t="s">
        <v>146</v>
      </c>
      <c r="B7" s="117">
        <v>71</v>
      </c>
      <c r="C7" s="117">
        <v>53</v>
      </c>
      <c r="D7" s="48">
        <v>318</v>
      </c>
      <c r="E7" s="27">
        <v>8</v>
      </c>
      <c r="F7" s="43">
        <f>IF(D7&lt;&gt;0,E7+D7,"")</f>
        <v>326</v>
      </c>
      <c r="G7" s="27">
        <v>124</v>
      </c>
      <c r="H7" s="25">
        <f t="shared" si="0"/>
        <v>0.38036809815950923</v>
      </c>
      <c r="I7" s="20"/>
    </row>
    <row r="8" spans="1:9" x14ac:dyDescent="0.3">
      <c r="A8" s="8" t="s">
        <v>0</v>
      </c>
      <c r="B8" s="116">
        <f>B7+B6</f>
        <v>298</v>
      </c>
      <c r="C8" s="116">
        <f>SUM(C6:C7)</f>
        <v>146</v>
      </c>
      <c r="D8" s="22">
        <f>SUM(D6:D7)</f>
        <v>1130</v>
      </c>
      <c r="E8" s="22">
        <f>SUM(E6:E7)</f>
        <v>37</v>
      </c>
      <c r="F8" s="22">
        <f>SUM(F6:F7)</f>
        <v>1167</v>
      </c>
      <c r="G8" s="22">
        <f>SUM(G6:G7)</f>
        <v>444</v>
      </c>
      <c r="H8" s="63">
        <f t="shared" si="0"/>
        <v>0.38046272493573263</v>
      </c>
      <c r="I8" s="20"/>
    </row>
    <row r="9" spans="1:9" x14ac:dyDescent="0.3">
      <c r="A9" s="38"/>
    </row>
    <row r="10" spans="1:9" x14ac:dyDescent="0.3">
      <c r="A10" s="38"/>
      <c r="D10" s="169" t="s">
        <v>21</v>
      </c>
      <c r="E10" s="169"/>
      <c r="F10" s="175"/>
      <c r="G10" s="62">
        <v>37</v>
      </c>
      <c r="H10" s="67"/>
    </row>
    <row r="11" spans="1:9" x14ac:dyDescent="0.3">
      <c r="A11" s="38"/>
    </row>
  </sheetData>
  <sheetProtection selectLockedCells="1"/>
  <mergeCells count="7">
    <mergeCell ref="D10:F10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&amp;C&amp;"Helv,Bold"BINGHAM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US Sen &amp; US Rep</vt:lpstr>
      <vt:lpstr>Sup Ct</vt:lpstr>
      <vt:lpstr>App Ct &amp; Voting Stats</vt:lpstr>
      <vt:lpstr>Leg 31</vt:lpstr>
      <vt:lpstr>Co Comm - Co Treas</vt:lpstr>
      <vt:lpstr>Precinct</vt:lpstr>
      <vt:lpstr>Groveland</vt:lpstr>
      <vt:lpstr>Shelly SD Levy</vt:lpstr>
      <vt:lpstr>SD No. 58 Bond</vt:lpstr>
      <vt:lpstr>Firth SD Levy</vt:lpstr>
      <vt:lpstr>'App Ct &amp; Voting Stats'!Print_Titles</vt:lpstr>
      <vt:lpstr>'Co Comm - Co Treas'!Print_Titles</vt:lpstr>
      <vt:lpstr>'Leg 31'!Print_Titles</vt:lpstr>
      <vt:lpstr>Precinct!Print_Titles</vt:lpstr>
      <vt:lpstr>'Shelly SD Levy'!Print_Titles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Dorine Adams</dc:creator>
  <cp:lastModifiedBy>Betsie</cp:lastModifiedBy>
  <cp:lastPrinted>2016-06-20T00:20:40Z</cp:lastPrinted>
  <dcterms:created xsi:type="dcterms:W3CDTF">1998-04-10T16:02:13Z</dcterms:created>
  <dcterms:modified xsi:type="dcterms:W3CDTF">2016-06-29T14:00:37Z</dcterms:modified>
</cp:coreProperties>
</file>