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15" windowWidth="12120" windowHeight="4095" tabRatio="601" activeTab="2"/>
  </bookViews>
  <sheets>
    <sheet name="Congressional" sheetId="1" r:id="rId1"/>
    <sheet name="Gov - St Controller" sheetId="2" r:id="rId2"/>
    <sheet name="St Treasurer - Voting Stats" sheetId="3" r:id="rId3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'Congressional'!$1:$6</definedName>
    <definedName name="_xlnm.Print_Titles" localSheetId="1">'Gov - St Controller'!$A:$A,'Gov - St Controller'!$1:$6</definedName>
    <definedName name="_xlnm.Print_Titles" localSheetId="2">'St Treasurer - Voting Stats'!$1:$6</definedName>
  </definedNames>
  <calcPr fullCalcOnLoad="1"/>
</workbook>
</file>

<file path=xl/sharedStrings.xml><?xml version="1.0" encoding="utf-8"?>
<sst xmlns="http://schemas.openxmlformats.org/spreadsheetml/2006/main" count="266" uniqueCount="122">
  <si>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</si>
  <si>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</si>
  <si>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</si>
  <si>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</si>
  <si>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</si>
  <si>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</si>
  <si>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</si>
  <si>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</si>
  <si>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</si>
  <si>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</si>
  <si>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</si>
  <si>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</si>
  <si>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</si>
  <si>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</si>
  <si>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</si>
  <si>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</si>
  <si>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</si>
  <si>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</si>
  <si>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</si>
  <si>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</si>
  <si>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</si>
  <si>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</si>
  <si>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</si>
  <si>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</si>
  <si>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</si>
  <si>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</si>
  <si>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</si>
  <si>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</si>
  <si>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</si>
  <si>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</si>
  <si>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</si>
  <si>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</si>
  <si>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</si>
  <si>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</si>
  <si>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</si>
  <si>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</si>
  <si>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</si>
  <si>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</si>
  <si>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</si>
  <si>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</si>
  <si>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</si>
  <si>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</si>
  <si>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</si>
  <si>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</si>
  <si>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</si>
  <si>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</si>
  <si>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</si>
  <si>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</si>
  <si>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</si>
  <si>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DEM</t>
  </si>
  <si>
    <t>REP</t>
  </si>
  <si>
    <t>C.L. "Butch" Otter</t>
  </si>
  <si>
    <t>DISTRICT 1</t>
  </si>
  <si>
    <t>DISTRICT 2</t>
  </si>
  <si>
    <t>GOVERNOR</t>
  </si>
  <si>
    <t>LIEUTENANT</t>
  </si>
  <si>
    <t>SECRETARY</t>
  </si>
  <si>
    <t>OF STATE</t>
  </si>
  <si>
    <t>Ben Ysursa</t>
  </si>
  <si>
    <t>STATE</t>
  </si>
  <si>
    <t>CONTROLLER</t>
  </si>
  <si>
    <t>TREASURER</t>
  </si>
  <si>
    <t>ATTORNEY</t>
  </si>
  <si>
    <t>GENERAL</t>
  </si>
  <si>
    <t>Tom Luna</t>
  </si>
  <si>
    <t>To Succeed:</t>
  </si>
  <si>
    <t>APPELLATE</t>
  </si>
  <si>
    <t>Number Election
Day Registrants</t>
  </si>
  <si>
    <t>% of Registered
Voters That Voted</t>
  </si>
  <si>
    <t>COURT JUDGE</t>
  </si>
  <si>
    <t>VOTING</t>
  </si>
  <si>
    <t>STATISTICS</t>
  </si>
  <si>
    <t>SUPERINTENDENT OF</t>
  </si>
  <si>
    <t>PUBLIC INSTRUCTION</t>
  </si>
  <si>
    <t>Issued by Ben Ysursa, Secretary of State</t>
  </si>
  <si>
    <t>Mike Simpson</t>
  </si>
  <si>
    <t>Walt Bayes</t>
  </si>
  <si>
    <t>SUPREME COURT</t>
  </si>
  <si>
    <t>JUSTICE</t>
  </si>
  <si>
    <t>Total Number of Registered Voters at Cutoff</t>
  </si>
  <si>
    <t>Total Number of
Registered Voters</t>
  </si>
  <si>
    <t>Number of
Ballots Cast</t>
  </si>
  <si>
    <t>REPRESENTATIVE</t>
  </si>
  <si>
    <t>UNITED STATES</t>
  </si>
  <si>
    <t>SENATOR</t>
  </si>
  <si>
    <t>William Bryk</t>
  </si>
  <si>
    <t>P. Tom Sullivan</t>
  </si>
  <si>
    <t>Mike Crapo</t>
  </si>
  <si>
    <t>Walt Minnick</t>
  </si>
  <si>
    <t>Harley D. Brown</t>
  </si>
  <si>
    <t>Michael L. Chadwick</t>
  </si>
  <si>
    <t>Raul R. Labrador</t>
  </si>
  <si>
    <t>Allan M Salzberg</t>
  </si>
  <si>
    <t>Vaughn Ward</t>
  </si>
  <si>
    <t>Mike Crawford</t>
  </si>
  <si>
    <t>Katherine Burton</t>
  </si>
  <si>
    <t>M.C. Chick Heileson</t>
  </si>
  <si>
    <t>Russell J. Mathews</t>
  </si>
  <si>
    <t>Keith Allred</t>
  </si>
  <si>
    <t>Lee R. Chaney Sr.</t>
  </si>
  <si>
    <t>Ron "Pete" Peterson</t>
  </si>
  <si>
    <t>Rex Rammell</t>
  </si>
  <si>
    <t>Sharon Margaret Ullman</t>
  </si>
  <si>
    <t>Tamara Wells</t>
  </si>
  <si>
    <t>Eldon Wallace</t>
  </si>
  <si>
    <t>Joshua Blessinger</t>
  </si>
  <si>
    <t>Brad Little</t>
  </si>
  <si>
    <t>Steven Dana Pankey</t>
  </si>
  <si>
    <t>Mack Sermon</t>
  </si>
  <si>
    <t>Claude M. (Skip) Davis III</t>
  </si>
  <si>
    <t>Bruce Robinett</t>
  </si>
  <si>
    <t>Todd Hatfield</t>
  </si>
  <si>
    <t>Donna M Jones</t>
  </si>
  <si>
    <t>Ron Crane</t>
  </si>
  <si>
    <t>Stan Olson</t>
  </si>
  <si>
    <t>Jim Jones</t>
  </si>
  <si>
    <t>Roger Burdick</t>
  </si>
  <si>
    <t>John Bradbury</t>
  </si>
  <si>
    <t>Karen Lansing</t>
  </si>
  <si>
    <t>Lawrence Wasden</t>
  </si>
  <si>
    <t>REP-W/I</t>
  </si>
  <si>
    <t>Fred Nichols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</si>
</sst>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/>
      <protection locked="0"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 vertical="center" textRotation="90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3" fontId="9" fillId="0" borderId="16" xfId="0" applyNumberFormat="1" applyFont="1" applyFill="1" applyBorder="1" applyAlignment="1" applyProtection="1">
      <alignment horizontal="right"/>
      <protection locked="0"/>
    </xf>
    <xf numFmtId="3" fontId="9" fillId="0" borderId="15" xfId="0" applyNumberFormat="1" applyFont="1" applyFill="1" applyBorder="1" applyAlignment="1" applyProtection="1">
      <alignment horizontal="righ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3" fontId="6" fillId="0" borderId="3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3" fontId="8" fillId="0" borderId="37" xfId="0" applyNumberFormat="1" applyFont="1" applyFill="1" applyBorder="1" applyAlignment="1" applyProtection="1">
      <alignment horizontal="right"/>
      <protection locked="0"/>
    </xf>
    <xf numFmtId="3" fontId="6" fillId="33" borderId="38" xfId="0" applyNumberFormat="1" applyFont="1" applyFill="1" applyBorder="1" applyAlignment="1" applyProtection="1">
      <alignment horizontal="right"/>
      <protection locked="0"/>
    </xf>
    <xf numFmtId="3" fontId="6" fillId="33" borderId="16" xfId="0" applyNumberFormat="1" applyFont="1" applyFill="1" applyBorder="1" applyAlignment="1" applyProtection="1">
      <alignment horizontal="right"/>
      <protection locked="0"/>
    </xf>
    <xf numFmtId="0" fontId="6" fillId="33" borderId="39" xfId="0" applyFont="1" applyFill="1" applyBorder="1" applyAlignment="1" applyProtection="1">
      <alignment horizontal="right"/>
      <protection locked="0"/>
    </xf>
    <xf numFmtId="0" fontId="6" fillId="33" borderId="40" xfId="0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164" fontId="6" fillId="0" borderId="33" xfId="0" applyNumberFormat="1" applyFont="1" applyFill="1" applyBorder="1" applyAlignment="1" applyProtection="1">
      <alignment horizontal="right"/>
      <protection/>
    </xf>
    <xf numFmtId="164" fontId="6" fillId="0" borderId="36" xfId="0" applyNumberFormat="1" applyFont="1" applyFill="1" applyBorder="1" applyAlignment="1" applyProtection="1">
      <alignment horizontal="right"/>
      <protection/>
    </xf>
    <xf numFmtId="164" fontId="6" fillId="0" borderId="24" xfId="0" applyNumberFormat="1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4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6" fillId="0" borderId="44" xfId="0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 horizontal="right"/>
      <protection locked="0"/>
    </xf>
    <xf numFmtId="3" fontId="6" fillId="0" borderId="50" xfId="0" applyNumberFormat="1" applyFont="1" applyFill="1" applyBorder="1" applyAlignment="1" applyProtection="1">
      <alignment horizontal="right"/>
      <protection locked="0"/>
    </xf>
    <xf numFmtId="3" fontId="6" fillId="0" borderId="51" xfId="0" applyNumberFormat="1" applyFont="1" applyFill="1" applyBorder="1" applyAlignment="1" applyProtection="1">
      <alignment horizontal="right"/>
      <protection locked="0"/>
    </xf>
    <xf numFmtId="3" fontId="6" fillId="0" borderId="52" xfId="0" applyNumberFormat="1" applyFont="1" applyFill="1" applyBorder="1" applyAlignment="1" applyProtection="1">
      <alignment horizontal="right"/>
      <protection locked="0"/>
    </xf>
    <xf numFmtId="3" fontId="6" fillId="33" borderId="52" xfId="0" applyNumberFormat="1" applyFont="1" applyFill="1" applyBorder="1" applyAlignment="1" applyProtection="1">
      <alignment horizontal="right"/>
      <protection locked="0"/>
    </xf>
    <xf numFmtId="0" fontId="6" fillId="33" borderId="53" xfId="0" applyFont="1" applyFill="1" applyBorder="1" applyAlignment="1" applyProtection="1">
      <alignment horizontal="right"/>
      <protection locked="0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164" fontId="6" fillId="0" borderId="26" xfId="0" applyNumberFormat="1" applyFont="1" applyFill="1" applyBorder="1" applyAlignment="1" applyProtection="1">
      <alignment horizontal="right"/>
      <protection locked="0"/>
    </xf>
    <xf numFmtId="3" fontId="8" fillId="0" borderId="54" xfId="0" applyNumberFormat="1" applyFont="1" applyFill="1" applyBorder="1" applyAlignment="1" applyProtection="1">
      <alignment horizontal="right"/>
      <protection locked="0"/>
    </xf>
    <xf numFmtId="3" fontId="9" fillId="0" borderId="55" xfId="0" applyNumberFormat="1" applyFont="1" applyFill="1" applyBorder="1" applyAlignment="1" applyProtection="1">
      <alignment horizontal="left"/>
      <protection locked="0"/>
    </xf>
    <xf numFmtId="3" fontId="6" fillId="0" borderId="55" xfId="0" applyNumberFormat="1" applyFont="1" applyFill="1" applyBorder="1" applyAlignment="1" applyProtection="1">
      <alignment horizontal="right"/>
      <protection locked="0"/>
    </xf>
    <xf numFmtId="164" fontId="5" fillId="0" borderId="28" xfId="0" applyNumberFormat="1" applyFont="1" applyFill="1" applyBorder="1" applyAlignment="1" applyProtection="1">
      <alignment horizontal="right"/>
      <protection/>
    </xf>
    <xf numFmtId="164" fontId="6" fillId="0" borderId="39" xfId="0" applyNumberFormat="1" applyFont="1" applyFill="1" applyBorder="1" applyAlignment="1" applyProtection="1">
      <alignment horizontal="right"/>
      <protection locked="0"/>
    </xf>
    <xf numFmtId="164" fontId="6" fillId="0" borderId="56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3" fontId="8" fillId="0" borderId="5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6" fillId="0" borderId="47" xfId="0" applyNumberFormat="1" applyFont="1" applyFill="1" applyBorder="1" applyAlignment="1" applyProtection="1">
      <alignment horizontal="right"/>
      <protection locked="0"/>
    </xf>
    <xf numFmtId="3" fontId="8" fillId="0" borderId="38" xfId="0" applyNumberFormat="1" applyFont="1" applyFill="1" applyBorder="1" applyAlignment="1" applyProtection="1">
      <alignment horizontal="right"/>
      <protection locked="0"/>
    </xf>
    <xf numFmtId="3" fontId="9" fillId="0" borderId="14" xfId="0" applyNumberFormat="1" applyFont="1" applyFill="1" applyBorder="1" applyAlignment="1" applyProtection="1">
      <alignment horizontal="right"/>
      <protection locked="0"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3" fontId="8" fillId="0" borderId="32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/>
    </xf>
    <xf numFmtId="3" fontId="8" fillId="0" borderId="38" xfId="0" applyNumberFormat="1" applyFont="1" applyFill="1" applyBorder="1" applyAlignment="1" applyProtection="1">
      <alignment/>
      <protection locked="0"/>
    </xf>
    <xf numFmtId="3" fontId="9" fillId="0" borderId="38" xfId="0" applyNumberFormat="1" applyFont="1" applyFill="1" applyBorder="1" applyAlignment="1" applyProtection="1">
      <alignment horizontal="right"/>
      <protection locked="0"/>
    </xf>
    <xf numFmtId="3" fontId="6" fillId="0" borderId="58" xfId="0" applyNumberFormat="1" applyFont="1" applyFill="1" applyBorder="1" applyAlignment="1" applyProtection="1">
      <alignment horizontal="right"/>
      <protection locked="0"/>
    </xf>
    <xf numFmtId="3" fontId="6" fillId="0" borderId="59" xfId="0" applyNumberFormat="1" applyFont="1" applyFill="1" applyBorder="1" applyAlignment="1" applyProtection="1">
      <alignment horizontal="right"/>
      <protection locked="0"/>
    </xf>
    <xf numFmtId="3" fontId="9" fillId="0" borderId="51" xfId="0" applyNumberFormat="1" applyFont="1" applyFill="1" applyBorder="1" applyAlignment="1" applyProtection="1">
      <alignment horizontal="right"/>
      <protection locked="0"/>
    </xf>
    <xf numFmtId="3" fontId="6" fillId="0" borderId="60" xfId="0" applyNumberFormat="1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164" fontId="6" fillId="0" borderId="40" xfId="0" applyNumberFormat="1" applyFont="1" applyFill="1" applyBorder="1" applyAlignment="1" applyProtection="1">
      <alignment horizontal="right"/>
      <protection locked="0"/>
    </xf>
    <xf numFmtId="164" fontId="6" fillId="0" borderId="50" xfId="0" applyNumberFormat="1" applyFont="1" applyFill="1" applyBorder="1" applyAlignment="1" applyProtection="1">
      <alignment horizontal="righ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xSplit="1" ySplit="6" topLeftCell="D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3" sqref="M53:P53"/>
    </sheetView>
  </sheetViews>
  <sheetFormatPr defaultColWidth="9.140625" defaultRowHeight="12.75"/>
  <cols>
    <col min="1" max="1" width="10.57421875" style="8" customWidth="1"/>
    <col min="2" max="5" width="9.7109375" style="8" customWidth="1"/>
    <col min="6" max="16" width="9.7109375" style="32" customWidth="1"/>
    <col min="17" max="16384" width="9.140625" style="32" customWidth="1"/>
  </cols>
  <sheetData>
    <row r="1" spans="1:16" s="1" customFormat="1" ht="18">
      <c r="A1" s="2" t="s">
        <v>74</v>
      </c>
      <c r="C1" s="2"/>
      <c r="D1" s="2"/>
      <c r="E1" s="2"/>
      <c r="F1" s="74"/>
      <c r="G1" s="74"/>
      <c r="H1" s="74"/>
      <c r="I1" s="74"/>
      <c r="J1" s="74"/>
      <c r="K1" s="74"/>
      <c r="L1" s="74"/>
      <c r="M1" s="74"/>
      <c r="N1" s="118" t="s">
        <v>0</v>
      </c>
      <c r="O1" s="118"/>
      <c r="P1" s="118"/>
    </row>
    <row r="2" spans="1:16" s="3" customFormat="1" ht="12.75">
      <c r="A2" s="79"/>
      <c r="B2" s="119"/>
      <c r="C2" s="120"/>
      <c r="D2" s="120"/>
      <c r="E2" s="121"/>
      <c r="F2" s="119" t="s">
        <v>83</v>
      </c>
      <c r="G2" s="120"/>
      <c r="H2" s="120"/>
      <c r="I2" s="120"/>
      <c r="J2" s="120"/>
      <c r="K2" s="121"/>
      <c r="L2" s="119" t="s">
        <v>83</v>
      </c>
      <c r="M2" s="120"/>
      <c r="N2" s="120"/>
      <c r="O2" s="120"/>
      <c r="P2" s="121"/>
    </row>
    <row r="3" spans="1:16" s="2" customFormat="1" ht="12.75">
      <c r="A3" s="5"/>
      <c r="B3" s="122" t="s">
        <v>83</v>
      </c>
      <c r="C3" s="123"/>
      <c r="D3" s="123"/>
      <c r="E3" s="124"/>
      <c r="F3" s="122" t="s">
        <v>82</v>
      </c>
      <c r="G3" s="123"/>
      <c r="H3" s="123"/>
      <c r="I3" s="123"/>
      <c r="J3" s="123"/>
      <c r="K3" s="124"/>
      <c r="L3" s="122" t="s">
        <v>82</v>
      </c>
      <c r="M3" s="123"/>
      <c r="N3" s="123"/>
      <c r="O3" s="123"/>
      <c r="P3" s="124"/>
    </row>
    <row r="4" spans="1:16" s="2" customFormat="1" ht="12.75">
      <c r="A4" s="5"/>
      <c r="B4" s="125" t="s">
        <v>84</v>
      </c>
      <c r="C4" s="126"/>
      <c r="D4" s="126"/>
      <c r="E4" s="127"/>
      <c r="F4" s="125" t="s">
        <v>52</v>
      </c>
      <c r="G4" s="126"/>
      <c r="H4" s="126"/>
      <c r="I4" s="126"/>
      <c r="J4" s="126"/>
      <c r="K4" s="127"/>
      <c r="L4" s="125" t="s">
        <v>53</v>
      </c>
      <c r="M4" s="126"/>
      <c r="N4" s="126"/>
      <c r="O4" s="126"/>
      <c r="P4" s="127"/>
    </row>
    <row r="5" spans="1:16" s="8" customFormat="1" ht="12.75">
      <c r="A5" s="6"/>
      <c r="B5" s="7" t="s">
        <v>49</v>
      </c>
      <c r="C5" s="7" t="s">
        <v>49</v>
      </c>
      <c r="D5" s="7" t="s">
        <v>50</v>
      </c>
      <c r="E5" s="7" t="s">
        <v>50</v>
      </c>
      <c r="F5" s="7" t="s">
        <v>49</v>
      </c>
      <c r="G5" s="7" t="s">
        <v>50</v>
      </c>
      <c r="H5" s="7" t="s">
        <v>50</v>
      </c>
      <c r="I5" s="7" t="s">
        <v>50</v>
      </c>
      <c r="J5" s="7" t="s">
        <v>50</v>
      </c>
      <c r="K5" s="7" t="s">
        <v>50</v>
      </c>
      <c r="L5" s="7" t="s">
        <v>49</v>
      </c>
      <c r="M5" s="7" t="s">
        <v>50</v>
      </c>
      <c r="N5" s="7" t="s">
        <v>50</v>
      </c>
      <c r="O5" s="7" t="s">
        <v>50</v>
      </c>
      <c r="P5" s="7" t="s">
        <v>50</v>
      </c>
    </row>
    <row r="6" spans="1:16" s="13" customFormat="1" ht="136.5" customHeight="1">
      <c r="A6" s="9" t="s">
        <v>1</v>
      </c>
      <c r="B6" s="10" t="s">
        <v>85</v>
      </c>
      <c r="C6" s="10" t="s">
        <v>86</v>
      </c>
      <c r="D6" s="10" t="s">
        <v>87</v>
      </c>
      <c r="E6" s="10" t="s">
        <v>109</v>
      </c>
      <c r="F6" s="10" t="s">
        <v>88</v>
      </c>
      <c r="G6" s="10" t="s">
        <v>89</v>
      </c>
      <c r="H6" s="10" t="s">
        <v>90</v>
      </c>
      <c r="I6" s="10" t="s">
        <v>91</v>
      </c>
      <c r="J6" s="10" t="s">
        <v>92</v>
      </c>
      <c r="K6" s="10" t="s">
        <v>93</v>
      </c>
      <c r="L6" s="10" t="s">
        <v>94</v>
      </c>
      <c r="M6" s="10" t="s">
        <v>95</v>
      </c>
      <c r="N6" s="10" t="s">
        <v>96</v>
      </c>
      <c r="O6" s="10" t="s">
        <v>97</v>
      </c>
      <c r="P6" s="10" t="s">
        <v>75</v>
      </c>
    </row>
    <row r="7" spans="1:16" s="18" customFormat="1" ht="12.75">
      <c r="A7" s="14" t="s">
        <v>2</v>
      </c>
      <c r="B7" s="15">
        <v>1585</v>
      </c>
      <c r="C7" s="17">
        <v>4453</v>
      </c>
      <c r="D7" s="99">
        <v>28382</v>
      </c>
      <c r="E7" s="90">
        <v>6265</v>
      </c>
      <c r="F7" s="72">
        <v>2244</v>
      </c>
      <c r="G7" s="99">
        <v>626</v>
      </c>
      <c r="H7" s="80">
        <v>746</v>
      </c>
      <c r="I7" s="80">
        <v>14129</v>
      </c>
      <c r="J7" s="80">
        <v>463</v>
      </c>
      <c r="K7" s="90">
        <v>8453</v>
      </c>
      <c r="L7" s="72">
        <v>3811</v>
      </c>
      <c r="M7" s="99">
        <v>1177</v>
      </c>
      <c r="N7" s="80">
        <v>927</v>
      </c>
      <c r="O7" s="80">
        <v>623</v>
      </c>
      <c r="P7" s="90">
        <v>7685</v>
      </c>
    </row>
    <row r="8" spans="1:16" s="18" customFormat="1" ht="12.75">
      <c r="A8" s="19" t="s">
        <v>3</v>
      </c>
      <c r="B8" s="20">
        <v>12</v>
      </c>
      <c r="C8" s="22">
        <v>59</v>
      </c>
      <c r="D8" s="20">
        <v>725</v>
      </c>
      <c r="E8" s="22">
        <v>178</v>
      </c>
      <c r="F8" s="47">
        <v>85</v>
      </c>
      <c r="G8" s="20">
        <v>44</v>
      </c>
      <c r="H8" s="21">
        <v>59</v>
      </c>
      <c r="I8" s="21">
        <v>329</v>
      </c>
      <c r="J8" s="21">
        <v>29</v>
      </c>
      <c r="K8" s="22">
        <v>432</v>
      </c>
      <c r="L8" s="47"/>
      <c r="M8" s="20"/>
      <c r="N8" s="21"/>
      <c r="O8" s="21"/>
      <c r="P8" s="22"/>
    </row>
    <row r="9" spans="1:16" s="18" customFormat="1" ht="12.75">
      <c r="A9" s="19" t="s">
        <v>4</v>
      </c>
      <c r="B9" s="20">
        <v>853</v>
      </c>
      <c r="C9" s="22">
        <v>2167</v>
      </c>
      <c r="D9" s="20">
        <v>3660</v>
      </c>
      <c r="E9" s="22">
        <v>1290</v>
      </c>
      <c r="F9" s="47"/>
      <c r="G9" s="20"/>
      <c r="H9" s="21"/>
      <c r="I9" s="21"/>
      <c r="J9" s="21"/>
      <c r="K9" s="22"/>
      <c r="L9" s="47">
        <v>2947</v>
      </c>
      <c r="M9" s="20">
        <v>334</v>
      </c>
      <c r="N9" s="21">
        <v>1865</v>
      </c>
      <c r="O9" s="21">
        <v>392</v>
      </c>
      <c r="P9" s="22">
        <v>2387</v>
      </c>
    </row>
    <row r="10" spans="1:16" s="18" customFormat="1" ht="12.75">
      <c r="A10" s="19" t="s">
        <v>5</v>
      </c>
      <c r="B10" s="20">
        <v>28</v>
      </c>
      <c r="C10" s="22">
        <v>55</v>
      </c>
      <c r="D10" s="20">
        <v>1275</v>
      </c>
      <c r="E10" s="22">
        <v>288</v>
      </c>
      <c r="F10" s="47"/>
      <c r="G10" s="20"/>
      <c r="H10" s="21"/>
      <c r="I10" s="21"/>
      <c r="J10" s="21"/>
      <c r="K10" s="22"/>
      <c r="L10" s="47">
        <v>82</v>
      </c>
      <c r="M10" s="20">
        <v>170</v>
      </c>
      <c r="N10" s="21">
        <v>160</v>
      </c>
      <c r="O10" s="21">
        <v>189</v>
      </c>
      <c r="P10" s="22">
        <v>1037</v>
      </c>
    </row>
    <row r="11" spans="1:16" s="18" customFormat="1" ht="12.75">
      <c r="A11" s="19" t="s">
        <v>6</v>
      </c>
      <c r="B11" s="20">
        <v>83</v>
      </c>
      <c r="C11" s="22">
        <v>202</v>
      </c>
      <c r="D11" s="20">
        <v>780</v>
      </c>
      <c r="E11" s="22">
        <v>234</v>
      </c>
      <c r="F11" s="47">
        <v>317</v>
      </c>
      <c r="G11" s="20">
        <v>51</v>
      </c>
      <c r="H11" s="21">
        <v>135</v>
      </c>
      <c r="I11" s="21">
        <v>393</v>
      </c>
      <c r="J11" s="21">
        <v>53</v>
      </c>
      <c r="K11" s="22">
        <v>298</v>
      </c>
      <c r="L11" s="47"/>
      <c r="M11" s="20"/>
      <c r="N11" s="21"/>
      <c r="O11" s="21"/>
      <c r="P11" s="22"/>
    </row>
    <row r="12" spans="1:16" s="18" customFormat="1" ht="12.75">
      <c r="A12" s="19" t="s">
        <v>7</v>
      </c>
      <c r="B12" s="20">
        <v>102</v>
      </c>
      <c r="C12" s="22">
        <v>255</v>
      </c>
      <c r="D12" s="20">
        <v>4984</v>
      </c>
      <c r="E12" s="22">
        <v>1420</v>
      </c>
      <c r="F12" s="47"/>
      <c r="G12" s="20"/>
      <c r="H12" s="21"/>
      <c r="I12" s="21"/>
      <c r="J12" s="21"/>
      <c r="K12" s="22"/>
      <c r="L12" s="47">
        <v>347</v>
      </c>
      <c r="M12" s="20">
        <v>406</v>
      </c>
      <c r="N12" s="21">
        <v>1732</v>
      </c>
      <c r="O12" s="21">
        <v>949</v>
      </c>
      <c r="P12" s="22">
        <v>3358</v>
      </c>
    </row>
    <row r="13" spans="1:16" s="18" customFormat="1" ht="12.75">
      <c r="A13" s="19" t="s">
        <v>8</v>
      </c>
      <c r="B13" s="20">
        <v>280</v>
      </c>
      <c r="C13" s="22">
        <v>1237</v>
      </c>
      <c r="D13" s="20">
        <v>1082</v>
      </c>
      <c r="E13" s="22">
        <v>174</v>
      </c>
      <c r="F13" s="47"/>
      <c r="G13" s="20"/>
      <c r="H13" s="21"/>
      <c r="I13" s="21"/>
      <c r="J13" s="21"/>
      <c r="K13" s="22"/>
      <c r="L13" s="47">
        <v>1533</v>
      </c>
      <c r="M13" s="20">
        <v>96</v>
      </c>
      <c r="N13" s="21">
        <v>69</v>
      </c>
      <c r="O13" s="21">
        <v>79</v>
      </c>
      <c r="P13" s="22">
        <v>992</v>
      </c>
    </row>
    <row r="14" spans="1:16" s="18" customFormat="1" ht="12.75">
      <c r="A14" s="19" t="s">
        <v>9</v>
      </c>
      <c r="B14" s="20">
        <v>39</v>
      </c>
      <c r="C14" s="22">
        <v>53</v>
      </c>
      <c r="D14" s="20">
        <v>1135</v>
      </c>
      <c r="E14" s="22">
        <v>322</v>
      </c>
      <c r="F14" s="47">
        <v>99</v>
      </c>
      <c r="G14" s="20">
        <v>83</v>
      </c>
      <c r="H14" s="21">
        <v>104</v>
      </c>
      <c r="I14" s="21">
        <v>633</v>
      </c>
      <c r="J14" s="21">
        <v>45</v>
      </c>
      <c r="K14" s="22">
        <v>588</v>
      </c>
      <c r="L14" s="47"/>
      <c r="M14" s="20"/>
      <c r="N14" s="21"/>
      <c r="O14" s="21"/>
      <c r="P14" s="22"/>
    </row>
    <row r="15" spans="1:16" s="18" customFormat="1" ht="12.75">
      <c r="A15" s="19" t="s">
        <v>10</v>
      </c>
      <c r="B15" s="20">
        <v>156</v>
      </c>
      <c r="C15" s="22">
        <v>439</v>
      </c>
      <c r="D15" s="20">
        <v>3860</v>
      </c>
      <c r="E15" s="22">
        <v>1316</v>
      </c>
      <c r="F15" s="47">
        <v>637</v>
      </c>
      <c r="G15" s="20">
        <v>342</v>
      </c>
      <c r="H15" s="21">
        <v>545</v>
      </c>
      <c r="I15" s="21">
        <v>1823</v>
      </c>
      <c r="J15" s="21">
        <v>250</v>
      </c>
      <c r="K15" s="22">
        <v>1811</v>
      </c>
      <c r="L15" s="47"/>
      <c r="M15" s="20"/>
      <c r="N15" s="21"/>
      <c r="O15" s="21"/>
      <c r="P15" s="22"/>
    </row>
    <row r="16" spans="1:16" s="18" customFormat="1" ht="12.75">
      <c r="A16" s="19" t="s">
        <v>11</v>
      </c>
      <c r="B16" s="20">
        <v>243</v>
      </c>
      <c r="C16" s="22">
        <v>881</v>
      </c>
      <c r="D16" s="20">
        <v>8377</v>
      </c>
      <c r="E16" s="22">
        <v>2246</v>
      </c>
      <c r="F16" s="47"/>
      <c r="G16" s="20"/>
      <c r="H16" s="21"/>
      <c r="I16" s="21"/>
      <c r="J16" s="21"/>
      <c r="K16" s="22"/>
      <c r="L16" s="47">
        <v>1070</v>
      </c>
      <c r="M16" s="20">
        <v>519</v>
      </c>
      <c r="N16" s="21">
        <v>4139</v>
      </c>
      <c r="O16" s="21">
        <v>1469</v>
      </c>
      <c r="P16" s="22">
        <v>4611</v>
      </c>
    </row>
    <row r="17" spans="1:16" s="18" customFormat="1" ht="12.75">
      <c r="A17" s="19" t="s">
        <v>12</v>
      </c>
      <c r="B17" s="20">
        <v>37</v>
      </c>
      <c r="C17" s="22">
        <v>81</v>
      </c>
      <c r="D17" s="20">
        <v>1017</v>
      </c>
      <c r="E17" s="22">
        <v>322</v>
      </c>
      <c r="F17" s="47">
        <v>131</v>
      </c>
      <c r="G17" s="20">
        <v>97</v>
      </c>
      <c r="H17" s="21">
        <v>161</v>
      </c>
      <c r="I17" s="21">
        <v>421</v>
      </c>
      <c r="J17" s="21">
        <v>65</v>
      </c>
      <c r="K17" s="22">
        <v>449</v>
      </c>
      <c r="L17" s="47"/>
      <c r="M17" s="20"/>
      <c r="N17" s="21"/>
      <c r="O17" s="21"/>
      <c r="P17" s="22"/>
    </row>
    <row r="18" spans="1:16" s="18" customFormat="1" ht="12.75">
      <c r="A18" s="19" t="s">
        <v>13</v>
      </c>
      <c r="B18" s="20">
        <v>10</v>
      </c>
      <c r="C18" s="22">
        <v>32</v>
      </c>
      <c r="D18" s="20">
        <v>356</v>
      </c>
      <c r="E18" s="22">
        <v>117</v>
      </c>
      <c r="F18" s="47"/>
      <c r="G18" s="20"/>
      <c r="H18" s="21"/>
      <c r="I18" s="21"/>
      <c r="J18" s="21"/>
      <c r="K18" s="22"/>
      <c r="L18" s="47">
        <v>39</v>
      </c>
      <c r="M18" s="20">
        <v>33</v>
      </c>
      <c r="N18" s="21">
        <v>151</v>
      </c>
      <c r="O18" s="21">
        <v>48</v>
      </c>
      <c r="P18" s="22">
        <v>256</v>
      </c>
    </row>
    <row r="19" spans="1:16" s="23" customFormat="1" ht="12.75">
      <c r="A19" s="19" t="s">
        <v>14</v>
      </c>
      <c r="B19" s="20">
        <v>4</v>
      </c>
      <c r="C19" s="22">
        <v>9</v>
      </c>
      <c r="D19" s="20">
        <v>299</v>
      </c>
      <c r="E19" s="22">
        <v>68</v>
      </c>
      <c r="F19" s="47"/>
      <c r="G19" s="20"/>
      <c r="H19" s="21"/>
      <c r="I19" s="21"/>
      <c r="J19" s="21"/>
      <c r="K19" s="22"/>
      <c r="L19" s="47">
        <v>14</v>
      </c>
      <c r="M19" s="20">
        <v>30</v>
      </c>
      <c r="N19" s="21">
        <v>23</v>
      </c>
      <c r="O19" s="21">
        <v>33</v>
      </c>
      <c r="P19" s="22">
        <v>272</v>
      </c>
    </row>
    <row r="20" spans="1:16" s="23" customFormat="1" ht="12.75">
      <c r="A20" s="19" t="s">
        <v>15</v>
      </c>
      <c r="B20" s="20">
        <v>353</v>
      </c>
      <c r="C20" s="22">
        <v>827</v>
      </c>
      <c r="D20" s="20">
        <v>12496</v>
      </c>
      <c r="E20" s="22">
        <v>2691</v>
      </c>
      <c r="F20" s="47">
        <v>1200</v>
      </c>
      <c r="G20" s="20">
        <v>378</v>
      </c>
      <c r="H20" s="21">
        <v>598</v>
      </c>
      <c r="I20" s="21">
        <v>8167</v>
      </c>
      <c r="J20" s="21">
        <v>263</v>
      </c>
      <c r="K20" s="22">
        <v>5749</v>
      </c>
      <c r="L20" s="47"/>
      <c r="M20" s="20"/>
      <c r="N20" s="21"/>
      <c r="O20" s="21"/>
      <c r="P20" s="22"/>
    </row>
    <row r="21" spans="1:16" s="23" customFormat="1" ht="12.75">
      <c r="A21" s="19" t="s">
        <v>16</v>
      </c>
      <c r="B21" s="20">
        <v>18</v>
      </c>
      <c r="C21" s="22">
        <v>31</v>
      </c>
      <c r="D21" s="20">
        <v>984</v>
      </c>
      <c r="E21" s="22">
        <v>294</v>
      </c>
      <c r="F21" s="47"/>
      <c r="G21" s="20"/>
      <c r="H21" s="21"/>
      <c r="I21" s="21"/>
      <c r="J21" s="21"/>
      <c r="K21" s="22"/>
      <c r="L21" s="47">
        <v>50</v>
      </c>
      <c r="M21" s="20">
        <v>119</v>
      </c>
      <c r="N21" s="21">
        <v>335</v>
      </c>
      <c r="O21" s="21">
        <v>106</v>
      </c>
      <c r="P21" s="22">
        <v>726</v>
      </c>
    </row>
    <row r="22" spans="1:16" s="23" customFormat="1" ht="12.75">
      <c r="A22" s="19" t="s">
        <v>17</v>
      </c>
      <c r="B22" s="20">
        <v>34</v>
      </c>
      <c r="C22" s="22">
        <v>36</v>
      </c>
      <c r="D22" s="20">
        <v>3213</v>
      </c>
      <c r="E22" s="22">
        <v>819</v>
      </c>
      <c r="F22" s="47"/>
      <c r="G22" s="20"/>
      <c r="H22" s="21"/>
      <c r="I22" s="21"/>
      <c r="J22" s="21"/>
      <c r="K22" s="22"/>
      <c r="L22" s="47">
        <v>62</v>
      </c>
      <c r="M22" s="20">
        <v>350</v>
      </c>
      <c r="N22" s="21">
        <v>769</v>
      </c>
      <c r="O22" s="21">
        <v>396</v>
      </c>
      <c r="P22" s="22">
        <v>2511</v>
      </c>
    </row>
    <row r="23" spans="1:16" s="23" customFormat="1" ht="12.75">
      <c r="A23" s="19" t="s">
        <v>18</v>
      </c>
      <c r="B23" s="20">
        <v>2</v>
      </c>
      <c r="C23" s="22">
        <v>5</v>
      </c>
      <c r="D23" s="20">
        <v>221</v>
      </c>
      <c r="E23" s="22">
        <v>77</v>
      </c>
      <c r="F23" s="47"/>
      <c r="G23" s="20"/>
      <c r="H23" s="21"/>
      <c r="I23" s="21"/>
      <c r="J23" s="21"/>
      <c r="K23" s="22"/>
      <c r="L23" s="47">
        <v>6</v>
      </c>
      <c r="M23" s="20">
        <v>25</v>
      </c>
      <c r="N23" s="21">
        <v>74</v>
      </c>
      <c r="O23" s="21">
        <v>26</v>
      </c>
      <c r="P23" s="22">
        <v>181</v>
      </c>
    </row>
    <row r="24" spans="1:16" s="23" customFormat="1" ht="12.75">
      <c r="A24" s="19" t="s">
        <v>19</v>
      </c>
      <c r="B24" s="20">
        <v>74</v>
      </c>
      <c r="C24" s="22">
        <v>205</v>
      </c>
      <c r="D24" s="20">
        <v>782</v>
      </c>
      <c r="E24" s="22">
        <v>278</v>
      </c>
      <c r="F24" s="47">
        <v>295</v>
      </c>
      <c r="G24" s="20">
        <v>58</v>
      </c>
      <c r="H24" s="21">
        <v>92</v>
      </c>
      <c r="I24" s="21">
        <v>377</v>
      </c>
      <c r="J24" s="21">
        <v>52</v>
      </c>
      <c r="K24" s="22">
        <v>371</v>
      </c>
      <c r="L24" s="47"/>
      <c r="M24" s="20"/>
      <c r="N24" s="21"/>
      <c r="O24" s="21"/>
      <c r="P24" s="22"/>
    </row>
    <row r="25" spans="1:16" s="23" customFormat="1" ht="12.75">
      <c r="A25" s="19" t="s">
        <v>20</v>
      </c>
      <c r="B25" s="20">
        <v>17</v>
      </c>
      <c r="C25" s="22">
        <v>50</v>
      </c>
      <c r="D25" s="20">
        <v>766</v>
      </c>
      <c r="E25" s="22">
        <v>310</v>
      </c>
      <c r="F25" s="47"/>
      <c r="G25" s="20"/>
      <c r="H25" s="21"/>
      <c r="I25" s="21"/>
      <c r="J25" s="21"/>
      <c r="K25" s="22"/>
      <c r="L25" s="47">
        <v>62</v>
      </c>
      <c r="M25" s="20">
        <v>139</v>
      </c>
      <c r="N25" s="21">
        <v>220</v>
      </c>
      <c r="O25" s="21">
        <v>134</v>
      </c>
      <c r="P25" s="22">
        <v>589</v>
      </c>
    </row>
    <row r="26" spans="1:16" s="23" customFormat="1" ht="12.75">
      <c r="A26" s="19" t="s">
        <v>21</v>
      </c>
      <c r="B26" s="20">
        <v>94</v>
      </c>
      <c r="C26" s="22">
        <v>180</v>
      </c>
      <c r="D26" s="20">
        <v>2232</v>
      </c>
      <c r="E26" s="22">
        <v>522</v>
      </c>
      <c r="F26" s="47"/>
      <c r="G26" s="20"/>
      <c r="H26" s="21"/>
      <c r="I26" s="21"/>
      <c r="J26" s="21"/>
      <c r="K26" s="22"/>
      <c r="L26" s="47">
        <v>268</v>
      </c>
      <c r="M26" s="20">
        <v>300</v>
      </c>
      <c r="N26" s="21">
        <v>172</v>
      </c>
      <c r="O26" s="21">
        <v>251</v>
      </c>
      <c r="P26" s="22">
        <v>1987</v>
      </c>
    </row>
    <row r="27" spans="1:16" s="23" customFormat="1" ht="12.75">
      <c r="A27" s="19" t="s">
        <v>22</v>
      </c>
      <c r="B27" s="20">
        <v>32</v>
      </c>
      <c r="C27" s="22">
        <v>56</v>
      </c>
      <c r="D27" s="20">
        <v>1636</v>
      </c>
      <c r="E27" s="22">
        <v>452</v>
      </c>
      <c r="F27" s="47"/>
      <c r="G27" s="20"/>
      <c r="H27" s="21"/>
      <c r="I27" s="21"/>
      <c r="J27" s="21"/>
      <c r="K27" s="22"/>
      <c r="L27" s="47">
        <v>80</v>
      </c>
      <c r="M27" s="20">
        <v>206</v>
      </c>
      <c r="N27" s="21">
        <v>432</v>
      </c>
      <c r="O27" s="21">
        <v>170</v>
      </c>
      <c r="P27" s="22">
        <v>1253</v>
      </c>
    </row>
    <row r="28" spans="1:16" s="23" customFormat="1" ht="12.75">
      <c r="A28" s="19" t="s">
        <v>23</v>
      </c>
      <c r="B28" s="20">
        <v>29</v>
      </c>
      <c r="C28" s="22">
        <v>68</v>
      </c>
      <c r="D28" s="20">
        <v>2325</v>
      </c>
      <c r="E28" s="22">
        <v>504</v>
      </c>
      <c r="F28" s="47"/>
      <c r="G28" s="20"/>
      <c r="H28" s="21"/>
      <c r="I28" s="21"/>
      <c r="J28" s="21"/>
      <c r="K28" s="22"/>
      <c r="L28" s="47">
        <v>92</v>
      </c>
      <c r="M28" s="20">
        <v>241</v>
      </c>
      <c r="N28" s="21">
        <v>784</v>
      </c>
      <c r="O28" s="21">
        <v>236</v>
      </c>
      <c r="P28" s="22">
        <v>1567</v>
      </c>
    </row>
    <row r="29" spans="1:16" s="23" customFormat="1" ht="12.75">
      <c r="A29" s="19" t="s">
        <v>24</v>
      </c>
      <c r="B29" s="20">
        <v>49</v>
      </c>
      <c r="C29" s="22">
        <v>133</v>
      </c>
      <c r="D29" s="20">
        <v>2097</v>
      </c>
      <c r="E29" s="22">
        <v>483</v>
      </c>
      <c r="F29" s="47">
        <v>193</v>
      </c>
      <c r="G29" s="20">
        <v>98</v>
      </c>
      <c r="H29" s="21">
        <v>150</v>
      </c>
      <c r="I29" s="21">
        <v>1214</v>
      </c>
      <c r="J29" s="21">
        <v>47</v>
      </c>
      <c r="K29" s="22">
        <v>1032</v>
      </c>
      <c r="L29" s="47"/>
      <c r="M29" s="20"/>
      <c r="N29" s="21"/>
      <c r="O29" s="21"/>
      <c r="P29" s="22"/>
    </row>
    <row r="30" spans="1:16" s="23" customFormat="1" ht="12.75">
      <c r="A30" s="19" t="s">
        <v>25</v>
      </c>
      <c r="B30" s="20">
        <v>45</v>
      </c>
      <c r="C30" s="22">
        <v>148</v>
      </c>
      <c r="D30" s="20">
        <v>1245</v>
      </c>
      <c r="E30" s="22">
        <v>317</v>
      </c>
      <c r="F30" s="47"/>
      <c r="G30" s="20"/>
      <c r="H30" s="21"/>
      <c r="I30" s="21"/>
      <c r="J30" s="21"/>
      <c r="K30" s="22"/>
      <c r="L30" s="47">
        <v>185</v>
      </c>
      <c r="M30" s="20">
        <v>124</v>
      </c>
      <c r="N30" s="21">
        <v>339</v>
      </c>
      <c r="O30" s="21">
        <v>103</v>
      </c>
      <c r="P30" s="22">
        <v>992</v>
      </c>
    </row>
    <row r="31" spans="1:16" s="23" customFormat="1" ht="12.75">
      <c r="A31" s="19" t="s">
        <v>26</v>
      </c>
      <c r="B31" s="20">
        <v>61</v>
      </c>
      <c r="C31" s="22">
        <v>212</v>
      </c>
      <c r="D31" s="20">
        <v>2171</v>
      </c>
      <c r="E31" s="22">
        <v>810</v>
      </c>
      <c r="F31" s="47">
        <v>322</v>
      </c>
      <c r="G31" s="20">
        <v>171</v>
      </c>
      <c r="H31" s="21">
        <v>399</v>
      </c>
      <c r="I31" s="21">
        <v>1182</v>
      </c>
      <c r="J31" s="21">
        <v>136</v>
      </c>
      <c r="K31" s="22">
        <v>865</v>
      </c>
      <c r="L31" s="47"/>
      <c r="M31" s="20"/>
      <c r="N31" s="21"/>
      <c r="O31" s="21"/>
      <c r="P31" s="22"/>
    </row>
    <row r="32" spans="1:16" s="23" customFormat="1" ht="12.75">
      <c r="A32" s="19" t="s">
        <v>27</v>
      </c>
      <c r="B32" s="20">
        <v>42</v>
      </c>
      <c r="C32" s="22">
        <v>110</v>
      </c>
      <c r="D32" s="20">
        <v>2858</v>
      </c>
      <c r="E32" s="22">
        <v>817</v>
      </c>
      <c r="F32" s="47"/>
      <c r="G32" s="20"/>
      <c r="H32" s="21"/>
      <c r="I32" s="21"/>
      <c r="J32" s="21"/>
      <c r="K32" s="22"/>
      <c r="L32" s="47">
        <v>152</v>
      </c>
      <c r="M32" s="20">
        <v>184</v>
      </c>
      <c r="N32" s="21">
        <v>1782</v>
      </c>
      <c r="O32" s="21">
        <v>364</v>
      </c>
      <c r="P32" s="22">
        <v>1386</v>
      </c>
    </row>
    <row r="33" spans="1:16" s="23" customFormat="1" ht="12.75">
      <c r="A33" s="19" t="s">
        <v>28</v>
      </c>
      <c r="B33" s="20">
        <v>53</v>
      </c>
      <c r="C33" s="22">
        <v>136</v>
      </c>
      <c r="D33" s="20">
        <v>1707</v>
      </c>
      <c r="E33" s="22">
        <v>428</v>
      </c>
      <c r="F33" s="47"/>
      <c r="G33" s="20"/>
      <c r="H33" s="21"/>
      <c r="I33" s="21"/>
      <c r="J33" s="21"/>
      <c r="K33" s="22"/>
      <c r="L33" s="47">
        <v>182</v>
      </c>
      <c r="M33" s="20">
        <v>198</v>
      </c>
      <c r="N33" s="21">
        <v>323</v>
      </c>
      <c r="O33" s="21">
        <v>164</v>
      </c>
      <c r="P33" s="22">
        <v>1428</v>
      </c>
    </row>
    <row r="34" spans="1:16" s="23" customFormat="1" ht="12.75">
      <c r="A34" s="19" t="s">
        <v>29</v>
      </c>
      <c r="B34" s="20">
        <v>375</v>
      </c>
      <c r="C34" s="22">
        <v>1053</v>
      </c>
      <c r="D34" s="20">
        <v>10009</v>
      </c>
      <c r="E34" s="22">
        <v>3031</v>
      </c>
      <c r="F34" s="47">
        <v>1466</v>
      </c>
      <c r="G34" s="20">
        <v>529</v>
      </c>
      <c r="H34" s="21">
        <v>1074</v>
      </c>
      <c r="I34" s="21">
        <v>4716</v>
      </c>
      <c r="J34" s="21">
        <v>465</v>
      </c>
      <c r="K34" s="22">
        <v>5935</v>
      </c>
      <c r="L34" s="47"/>
      <c r="M34" s="20"/>
      <c r="N34" s="21"/>
      <c r="O34" s="21"/>
      <c r="P34" s="22"/>
    </row>
    <row r="35" spans="1:16" s="23" customFormat="1" ht="12.75">
      <c r="A35" s="19" t="s">
        <v>30</v>
      </c>
      <c r="B35" s="20">
        <v>172</v>
      </c>
      <c r="C35" s="22">
        <v>925</v>
      </c>
      <c r="D35" s="20">
        <v>2561</v>
      </c>
      <c r="E35" s="22">
        <v>718</v>
      </c>
      <c r="F35" s="47">
        <v>1102</v>
      </c>
      <c r="G35" s="20">
        <v>229</v>
      </c>
      <c r="H35" s="21">
        <v>347</v>
      </c>
      <c r="I35" s="21">
        <v>1048</v>
      </c>
      <c r="J35" s="21">
        <v>212</v>
      </c>
      <c r="K35" s="22">
        <v>1193</v>
      </c>
      <c r="L35" s="47"/>
      <c r="M35" s="20"/>
      <c r="N35" s="21"/>
      <c r="O35" s="21"/>
      <c r="P35" s="22"/>
    </row>
    <row r="36" spans="1:16" s="23" customFormat="1" ht="12.75">
      <c r="A36" s="19" t="s">
        <v>31</v>
      </c>
      <c r="B36" s="20">
        <v>26</v>
      </c>
      <c r="C36" s="22">
        <v>62</v>
      </c>
      <c r="D36" s="20">
        <v>1325</v>
      </c>
      <c r="E36" s="22">
        <v>449</v>
      </c>
      <c r="F36" s="47"/>
      <c r="G36" s="20"/>
      <c r="H36" s="21"/>
      <c r="I36" s="21"/>
      <c r="J36" s="21"/>
      <c r="K36" s="22"/>
      <c r="L36" s="47">
        <v>83</v>
      </c>
      <c r="M36" s="20">
        <v>174</v>
      </c>
      <c r="N36" s="21">
        <v>291</v>
      </c>
      <c r="O36" s="21">
        <v>192</v>
      </c>
      <c r="P36" s="22">
        <v>1103</v>
      </c>
    </row>
    <row r="37" spans="1:16" s="23" customFormat="1" ht="12.75">
      <c r="A37" s="19" t="s">
        <v>32</v>
      </c>
      <c r="B37" s="20">
        <v>23</v>
      </c>
      <c r="C37" s="22">
        <v>60</v>
      </c>
      <c r="D37" s="20">
        <v>384</v>
      </c>
      <c r="E37" s="22">
        <v>145</v>
      </c>
      <c r="F37" s="47">
        <v>99</v>
      </c>
      <c r="G37" s="20">
        <v>29</v>
      </c>
      <c r="H37" s="21">
        <v>77</v>
      </c>
      <c r="I37" s="21">
        <v>178</v>
      </c>
      <c r="J37" s="21">
        <v>38</v>
      </c>
      <c r="K37" s="22">
        <v>186</v>
      </c>
      <c r="L37" s="47"/>
      <c r="M37" s="20"/>
      <c r="N37" s="21"/>
      <c r="O37" s="21"/>
      <c r="P37" s="22"/>
    </row>
    <row r="38" spans="1:16" s="23" customFormat="1" ht="12.75">
      <c r="A38" s="19" t="s">
        <v>33</v>
      </c>
      <c r="B38" s="20">
        <v>24</v>
      </c>
      <c r="C38" s="22">
        <v>67</v>
      </c>
      <c r="D38" s="20">
        <v>581</v>
      </c>
      <c r="E38" s="22">
        <v>135</v>
      </c>
      <c r="F38" s="47"/>
      <c r="G38" s="20"/>
      <c r="H38" s="21"/>
      <c r="I38" s="21"/>
      <c r="J38" s="21"/>
      <c r="K38" s="22"/>
      <c r="L38" s="47">
        <v>92</v>
      </c>
      <c r="M38" s="20">
        <v>64</v>
      </c>
      <c r="N38" s="21">
        <v>78</v>
      </c>
      <c r="O38" s="21">
        <v>61</v>
      </c>
      <c r="P38" s="22">
        <v>503</v>
      </c>
    </row>
    <row r="39" spans="1:16" s="23" customFormat="1" ht="12.75">
      <c r="A39" s="19" t="s">
        <v>34</v>
      </c>
      <c r="B39" s="20">
        <v>44</v>
      </c>
      <c r="C39" s="22">
        <v>110</v>
      </c>
      <c r="D39" s="20">
        <v>3877</v>
      </c>
      <c r="E39" s="22">
        <v>685</v>
      </c>
      <c r="F39" s="47"/>
      <c r="G39" s="20"/>
      <c r="H39" s="21"/>
      <c r="I39" s="21"/>
      <c r="J39" s="21"/>
      <c r="K39" s="22"/>
      <c r="L39" s="47">
        <v>146</v>
      </c>
      <c r="M39" s="20">
        <v>253</v>
      </c>
      <c r="N39" s="21">
        <v>1324</v>
      </c>
      <c r="O39" s="21">
        <v>435</v>
      </c>
      <c r="P39" s="22">
        <v>2552</v>
      </c>
    </row>
    <row r="40" spans="1:16" s="23" customFormat="1" ht="12.75">
      <c r="A40" s="19" t="s">
        <v>35</v>
      </c>
      <c r="B40" s="20">
        <v>58</v>
      </c>
      <c r="C40" s="22">
        <v>110</v>
      </c>
      <c r="D40" s="20">
        <v>2008</v>
      </c>
      <c r="E40" s="22">
        <v>540</v>
      </c>
      <c r="F40" s="47"/>
      <c r="G40" s="20"/>
      <c r="H40" s="21"/>
      <c r="I40" s="21"/>
      <c r="J40" s="21"/>
      <c r="K40" s="22"/>
      <c r="L40" s="47">
        <v>154</v>
      </c>
      <c r="M40" s="20">
        <v>266</v>
      </c>
      <c r="N40" s="21">
        <v>333</v>
      </c>
      <c r="O40" s="21">
        <v>262</v>
      </c>
      <c r="P40" s="22">
        <v>1683</v>
      </c>
    </row>
    <row r="41" spans="1:16" s="23" customFormat="1" ht="12.75">
      <c r="A41" s="19" t="s">
        <v>36</v>
      </c>
      <c r="B41" s="20">
        <v>314</v>
      </c>
      <c r="C41" s="22">
        <v>957</v>
      </c>
      <c r="D41" s="20">
        <v>1796</v>
      </c>
      <c r="E41" s="22">
        <v>393</v>
      </c>
      <c r="F41" s="47">
        <v>1454</v>
      </c>
      <c r="G41" s="20">
        <v>115</v>
      </c>
      <c r="H41" s="21">
        <v>229</v>
      </c>
      <c r="I41" s="21">
        <v>571</v>
      </c>
      <c r="J41" s="21">
        <v>99</v>
      </c>
      <c r="K41" s="22">
        <v>1008</v>
      </c>
      <c r="L41" s="47"/>
      <c r="M41" s="20"/>
      <c r="N41" s="21"/>
      <c r="O41" s="21"/>
      <c r="P41" s="22"/>
    </row>
    <row r="42" spans="1:16" s="23" customFormat="1" ht="12.75">
      <c r="A42" s="19" t="s">
        <v>37</v>
      </c>
      <c r="B42" s="20">
        <v>65</v>
      </c>
      <c r="C42" s="22">
        <v>114</v>
      </c>
      <c r="D42" s="20">
        <v>525</v>
      </c>
      <c r="E42" s="22">
        <v>147</v>
      </c>
      <c r="F42" s="47"/>
      <c r="G42" s="20"/>
      <c r="H42" s="21"/>
      <c r="I42" s="21"/>
      <c r="J42" s="21"/>
      <c r="K42" s="22"/>
      <c r="L42" s="47">
        <v>161</v>
      </c>
      <c r="M42" s="20">
        <v>39</v>
      </c>
      <c r="N42" s="21">
        <v>203</v>
      </c>
      <c r="O42" s="21">
        <v>48</v>
      </c>
      <c r="P42" s="22">
        <v>391</v>
      </c>
    </row>
    <row r="43" spans="1:16" s="23" customFormat="1" ht="12.75">
      <c r="A43" s="19" t="s">
        <v>38</v>
      </c>
      <c r="B43" s="20">
        <v>27</v>
      </c>
      <c r="C43" s="22">
        <v>53</v>
      </c>
      <c r="D43" s="20">
        <v>1319</v>
      </c>
      <c r="E43" s="22">
        <v>302</v>
      </c>
      <c r="F43" s="47">
        <v>84</v>
      </c>
      <c r="G43" s="20">
        <v>50</v>
      </c>
      <c r="H43" s="21">
        <v>95</v>
      </c>
      <c r="I43" s="21">
        <v>600</v>
      </c>
      <c r="J43" s="21">
        <v>36</v>
      </c>
      <c r="K43" s="22">
        <v>749</v>
      </c>
      <c r="L43" s="47"/>
      <c r="M43" s="20"/>
      <c r="N43" s="21"/>
      <c r="O43" s="21"/>
      <c r="P43" s="22"/>
    </row>
    <row r="44" spans="1:16" s="23" customFormat="1" ht="12.75">
      <c r="A44" s="19" t="s">
        <v>39</v>
      </c>
      <c r="B44" s="20">
        <v>53</v>
      </c>
      <c r="C44" s="22">
        <v>129</v>
      </c>
      <c r="D44" s="20">
        <v>1673</v>
      </c>
      <c r="E44" s="22">
        <v>368</v>
      </c>
      <c r="F44" s="47">
        <v>185</v>
      </c>
      <c r="G44" s="20">
        <v>54</v>
      </c>
      <c r="H44" s="21">
        <v>102</v>
      </c>
      <c r="I44" s="21">
        <v>1093</v>
      </c>
      <c r="J44" s="21">
        <v>40</v>
      </c>
      <c r="K44" s="22">
        <v>738</v>
      </c>
      <c r="L44" s="47"/>
      <c r="M44" s="20"/>
      <c r="N44" s="21"/>
      <c r="O44" s="21"/>
      <c r="P44" s="22"/>
    </row>
    <row r="45" spans="1:16" s="23" customFormat="1" ht="12.75">
      <c r="A45" s="19" t="s">
        <v>40</v>
      </c>
      <c r="B45" s="20">
        <v>32</v>
      </c>
      <c r="C45" s="22">
        <v>92</v>
      </c>
      <c r="D45" s="20">
        <v>854</v>
      </c>
      <c r="E45" s="22">
        <v>187</v>
      </c>
      <c r="F45" s="47"/>
      <c r="G45" s="20"/>
      <c r="H45" s="21"/>
      <c r="I45" s="21"/>
      <c r="J45" s="21"/>
      <c r="K45" s="22"/>
      <c r="L45" s="47">
        <v>120</v>
      </c>
      <c r="M45" s="20">
        <v>90</v>
      </c>
      <c r="N45" s="21">
        <v>193</v>
      </c>
      <c r="O45" s="21">
        <v>97</v>
      </c>
      <c r="P45" s="22">
        <v>659</v>
      </c>
    </row>
    <row r="46" spans="1:16" s="23" customFormat="1" ht="12.75">
      <c r="A46" s="19" t="s">
        <v>41</v>
      </c>
      <c r="B46" s="20">
        <v>264</v>
      </c>
      <c r="C46" s="22">
        <v>729</v>
      </c>
      <c r="D46" s="20">
        <v>533</v>
      </c>
      <c r="E46" s="22">
        <v>195</v>
      </c>
      <c r="F46" s="47">
        <v>1186</v>
      </c>
      <c r="G46" s="20">
        <v>52</v>
      </c>
      <c r="H46" s="21">
        <v>143</v>
      </c>
      <c r="I46" s="21">
        <v>183</v>
      </c>
      <c r="J46" s="21">
        <v>51</v>
      </c>
      <c r="K46" s="22">
        <v>275</v>
      </c>
      <c r="L46" s="47"/>
      <c r="M46" s="20"/>
      <c r="N46" s="21"/>
      <c r="O46" s="21"/>
      <c r="P46" s="22"/>
    </row>
    <row r="47" spans="1:16" s="23" customFormat="1" ht="12.75">
      <c r="A47" s="19" t="s">
        <v>42</v>
      </c>
      <c r="B47" s="20">
        <v>177</v>
      </c>
      <c r="C47" s="22">
        <v>1032</v>
      </c>
      <c r="D47" s="20">
        <v>544</v>
      </c>
      <c r="E47" s="22">
        <v>118</v>
      </c>
      <c r="F47" s="47"/>
      <c r="G47" s="20"/>
      <c r="H47" s="21"/>
      <c r="I47" s="21"/>
      <c r="J47" s="21"/>
      <c r="K47" s="22"/>
      <c r="L47" s="47">
        <v>909</v>
      </c>
      <c r="M47" s="20">
        <v>41</v>
      </c>
      <c r="N47" s="21">
        <v>157</v>
      </c>
      <c r="O47" s="21">
        <v>56</v>
      </c>
      <c r="P47" s="22">
        <v>403</v>
      </c>
    </row>
    <row r="48" spans="1:16" s="23" customFormat="1" ht="12.75">
      <c r="A48" s="19" t="s">
        <v>43</v>
      </c>
      <c r="B48" s="20">
        <v>162</v>
      </c>
      <c r="C48" s="22">
        <v>518</v>
      </c>
      <c r="D48" s="20">
        <v>5865</v>
      </c>
      <c r="E48" s="22">
        <v>1666</v>
      </c>
      <c r="F48" s="47"/>
      <c r="G48" s="20"/>
      <c r="H48" s="21"/>
      <c r="I48" s="21"/>
      <c r="J48" s="21"/>
      <c r="K48" s="22"/>
      <c r="L48" s="47">
        <v>644</v>
      </c>
      <c r="M48" s="20">
        <v>636</v>
      </c>
      <c r="N48" s="21">
        <v>1769</v>
      </c>
      <c r="O48" s="21">
        <v>569</v>
      </c>
      <c r="P48" s="22">
        <v>4636</v>
      </c>
    </row>
    <row r="49" spans="1:16" s="23" customFormat="1" ht="12.75">
      <c r="A49" s="19" t="s">
        <v>44</v>
      </c>
      <c r="B49" s="20">
        <v>49</v>
      </c>
      <c r="C49" s="22">
        <v>119</v>
      </c>
      <c r="D49" s="20">
        <v>1395</v>
      </c>
      <c r="E49" s="22">
        <v>471</v>
      </c>
      <c r="F49" s="47">
        <v>178</v>
      </c>
      <c r="G49" s="20">
        <v>79</v>
      </c>
      <c r="H49" s="21">
        <v>156</v>
      </c>
      <c r="I49" s="21">
        <v>790</v>
      </c>
      <c r="J49" s="21">
        <v>70</v>
      </c>
      <c r="K49" s="22">
        <v>683</v>
      </c>
      <c r="L49" s="47"/>
      <c r="M49" s="20"/>
      <c r="N49" s="21"/>
      <c r="O49" s="21"/>
      <c r="P49" s="22"/>
    </row>
    <row r="50" spans="1:16" s="23" customFormat="1" ht="12.75">
      <c r="A50" s="24" t="s">
        <v>45</v>
      </c>
      <c r="B50" s="25">
        <v>27</v>
      </c>
      <c r="C50" s="27">
        <v>90</v>
      </c>
      <c r="D50" s="100">
        <v>1418</v>
      </c>
      <c r="E50" s="94">
        <v>558</v>
      </c>
      <c r="F50" s="48">
        <v>130</v>
      </c>
      <c r="G50" s="100">
        <v>83</v>
      </c>
      <c r="H50" s="81">
        <v>144</v>
      </c>
      <c r="I50" s="81">
        <v>864</v>
      </c>
      <c r="J50" s="81">
        <v>57</v>
      </c>
      <c r="K50" s="94">
        <v>767</v>
      </c>
      <c r="L50" s="48"/>
      <c r="M50" s="100"/>
      <c r="N50" s="81"/>
      <c r="O50" s="81"/>
      <c r="P50" s="94"/>
    </row>
    <row r="51" spans="1:16" s="2" customFormat="1" ht="12.75">
      <c r="A51" s="28" t="s">
        <v>46</v>
      </c>
      <c r="B51" s="33">
        <f aca="true" t="shared" si="0" ref="B51:P51">SUM(B7:B50)</f>
        <v>6227</v>
      </c>
      <c r="C51" s="73">
        <f t="shared" si="0"/>
        <v>18340</v>
      </c>
      <c r="D51" s="33">
        <f t="shared" si="0"/>
        <v>127332</v>
      </c>
      <c r="E51" s="33">
        <f t="shared" si="0"/>
        <v>33150</v>
      </c>
      <c r="F51" s="73">
        <f t="shared" si="0"/>
        <v>11407</v>
      </c>
      <c r="G51" s="33">
        <f t="shared" si="0"/>
        <v>3168</v>
      </c>
      <c r="H51" s="33">
        <f t="shared" si="0"/>
        <v>5356</v>
      </c>
      <c r="I51" s="33">
        <f t="shared" si="0"/>
        <v>38711</v>
      </c>
      <c r="J51" s="33">
        <f t="shared" si="0"/>
        <v>2471</v>
      </c>
      <c r="K51" s="33">
        <f t="shared" si="0"/>
        <v>31582</v>
      </c>
      <c r="L51" s="73">
        <f t="shared" si="0"/>
        <v>13291</v>
      </c>
      <c r="M51" s="33">
        <f t="shared" si="0"/>
        <v>6214</v>
      </c>
      <c r="N51" s="33">
        <f t="shared" si="0"/>
        <v>18644</v>
      </c>
      <c r="O51" s="33">
        <f t="shared" si="0"/>
        <v>7452</v>
      </c>
      <c r="P51" s="73">
        <f t="shared" si="0"/>
        <v>45148</v>
      </c>
    </row>
    <row r="52" spans="1:16" s="8" customFormat="1" ht="12.75">
      <c r="A52" s="14" t="s">
        <v>47</v>
      </c>
      <c r="B52" s="86"/>
      <c r="C52" s="90">
        <f>C51-B51</f>
        <v>12113</v>
      </c>
      <c r="D52" s="98">
        <f>D51-E51</f>
        <v>94182</v>
      </c>
      <c r="E52" s="29"/>
      <c r="F52" s="101"/>
      <c r="G52" s="102"/>
      <c r="H52" s="54"/>
      <c r="I52" s="16">
        <f>I51-K51</f>
        <v>7129</v>
      </c>
      <c r="J52" s="82"/>
      <c r="K52" s="29"/>
      <c r="L52" s="101"/>
      <c r="M52" s="86"/>
      <c r="N52" s="97"/>
      <c r="O52" s="97"/>
      <c r="P52" s="17">
        <f>P51-N51</f>
        <v>26504</v>
      </c>
    </row>
    <row r="53" spans="1:16" s="8" customFormat="1" ht="12.75">
      <c r="A53" s="31" t="s">
        <v>48</v>
      </c>
      <c r="B53" s="75">
        <f>B51/(SUM($B$51:$C$51))</f>
        <v>0.25347010216957705</v>
      </c>
      <c r="C53" s="132">
        <f>C51/(SUM($B$51:$C$51))</f>
        <v>0.7465298978304229</v>
      </c>
      <c r="D53" s="87">
        <f>D51/SUM($D$51:$E$51)</f>
        <v>0.7934347777320822</v>
      </c>
      <c r="E53" s="93">
        <f>E51/SUM($D$51:$E$51)</f>
        <v>0.2065652222679179</v>
      </c>
      <c r="F53" s="92">
        <f>F51/(SUM($F$51))</f>
        <v>1</v>
      </c>
      <c r="G53" s="75">
        <f>G51/(SUM($G$51:$K$51))</f>
        <v>0.03897254207263064</v>
      </c>
      <c r="H53" s="133">
        <f>H51/(SUM($G$51:$K$51))</f>
        <v>0.06588918413541975</v>
      </c>
      <c r="I53" s="133">
        <f>I51/(SUM($G$51:$K$51))</f>
        <v>0.4762203523275268</v>
      </c>
      <c r="J53" s="133">
        <f>J51/(SUM($G$51:$K$51))</f>
        <v>0.03039809073910048</v>
      </c>
      <c r="K53" s="132">
        <f>K51/(SUM($G$51:$K$51))</f>
        <v>0.3885198307253223</v>
      </c>
      <c r="L53" s="92">
        <f>L51/L51</f>
        <v>1</v>
      </c>
      <c r="M53" s="75">
        <f>M51/(SUM($M$51:$P$51))</f>
        <v>0.08022412145937154</v>
      </c>
      <c r="N53" s="133">
        <f>N51/(SUM($M$51:$P$51))</f>
        <v>0.24069818482274266</v>
      </c>
      <c r="O53" s="133">
        <f>O51/(SUM($M$51:$P$51))</f>
        <v>0.0962069766841385</v>
      </c>
      <c r="P53" s="132">
        <f>P51/(SUM($M$51:$P$51))</f>
        <v>0.5828707170337474</v>
      </c>
    </row>
    <row r="57" ht="12.75">
      <c r="H57"/>
    </row>
  </sheetData>
  <sheetProtection/>
  <mergeCells count="10">
    <mergeCell ref="N1:P1"/>
    <mergeCell ref="B2:E2"/>
    <mergeCell ref="B3:E3"/>
    <mergeCell ref="B4:E4"/>
    <mergeCell ref="F3:K3"/>
    <mergeCell ref="F4:K4"/>
    <mergeCell ref="L2:P2"/>
    <mergeCell ref="F2:K2"/>
    <mergeCell ref="L3:P3"/>
    <mergeCell ref="L4:P4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Primary Election         May 25,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xSplit="1" ySplit="6" topLeftCell="F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54" sqref="R54"/>
    </sheetView>
  </sheetViews>
  <sheetFormatPr defaultColWidth="9.140625" defaultRowHeight="12.75"/>
  <cols>
    <col min="1" max="1" width="10.57421875" style="8" customWidth="1"/>
    <col min="2" max="19" width="8.7109375" style="32" customWidth="1"/>
    <col min="20" max="16384" width="9.140625" style="32" customWidth="1"/>
  </cols>
  <sheetData>
    <row r="1" spans="1:19" s="1" customFormat="1" ht="18">
      <c r="A1" s="2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O1" s="107"/>
      <c r="P1" s="107"/>
      <c r="Q1" s="74"/>
      <c r="R1" s="118" t="s">
        <v>0</v>
      </c>
      <c r="S1" s="118"/>
    </row>
    <row r="2" spans="1:19" s="3" customFormat="1" ht="12.75">
      <c r="A2" s="79"/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5"/>
      <c r="N2" s="65"/>
      <c r="O2" s="128"/>
      <c r="P2" s="129"/>
      <c r="Q2" s="64"/>
      <c r="R2" s="65"/>
      <c r="S2" s="66"/>
    </row>
    <row r="3" spans="1:19" s="2" customFormat="1" ht="12.75">
      <c r="A3" s="5"/>
      <c r="B3" s="5"/>
      <c r="C3" s="76"/>
      <c r="D3" s="76"/>
      <c r="E3" s="76"/>
      <c r="F3" s="76"/>
      <c r="G3" s="76"/>
      <c r="H3" s="76"/>
      <c r="I3" s="76"/>
      <c r="J3" s="77"/>
      <c r="K3" s="122" t="s">
        <v>55</v>
      </c>
      <c r="L3" s="123"/>
      <c r="M3" s="123"/>
      <c r="N3" s="124"/>
      <c r="O3" s="122" t="s">
        <v>56</v>
      </c>
      <c r="P3" s="124"/>
      <c r="Q3" s="122" t="s">
        <v>59</v>
      </c>
      <c r="R3" s="123"/>
      <c r="S3" s="124"/>
    </row>
    <row r="4" spans="1:19" s="2" customFormat="1" ht="12.75">
      <c r="A4" s="5"/>
      <c r="B4" s="125" t="s">
        <v>54</v>
      </c>
      <c r="C4" s="126"/>
      <c r="D4" s="126"/>
      <c r="E4" s="126"/>
      <c r="F4" s="126"/>
      <c r="G4" s="126"/>
      <c r="H4" s="126"/>
      <c r="I4" s="126"/>
      <c r="J4" s="127"/>
      <c r="K4" s="125" t="s">
        <v>54</v>
      </c>
      <c r="L4" s="126"/>
      <c r="M4" s="126"/>
      <c r="N4" s="127"/>
      <c r="O4" s="125" t="s">
        <v>57</v>
      </c>
      <c r="P4" s="127"/>
      <c r="Q4" s="125" t="s">
        <v>60</v>
      </c>
      <c r="R4" s="126"/>
      <c r="S4" s="127"/>
    </row>
    <row r="5" spans="1:19" s="8" customFormat="1" ht="12.75">
      <c r="A5" s="6"/>
      <c r="B5" s="7" t="s">
        <v>49</v>
      </c>
      <c r="C5" s="7" t="s">
        <v>49</v>
      </c>
      <c r="D5" s="7" t="s">
        <v>50</v>
      </c>
      <c r="E5" s="7" t="s">
        <v>50</v>
      </c>
      <c r="F5" s="7" t="s">
        <v>50</v>
      </c>
      <c r="G5" s="7" t="s">
        <v>50</v>
      </c>
      <c r="H5" s="7" t="s">
        <v>50</v>
      </c>
      <c r="I5" s="7" t="s">
        <v>50</v>
      </c>
      <c r="J5" s="7" t="s">
        <v>120</v>
      </c>
      <c r="K5" s="7" t="s">
        <v>49</v>
      </c>
      <c r="L5" s="7" t="s">
        <v>50</v>
      </c>
      <c r="M5" s="7" t="s">
        <v>50</v>
      </c>
      <c r="N5" s="7" t="s">
        <v>50</v>
      </c>
      <c r="O5" s="7" t="s">
        <v>49</v>
      </c>
      <c r="P5" s="7" t="s">
        <v>50</v>
      </c>
      <c r="Q5" s="7" t="s">
        <v>49</v>
      </c>
      <c r="R5" s="7" t="s">
        <v>50</v>
      </c>
      <c r="S5" s="7" t="s">
        <v>50</v>
      </c>
    </row>
    <row r="6" spans="1:19" s="13" customFormat="1" ht="136.5" customHeight="1">
      <c r="A6" s="9" t="s">
        <v>1</v>
      </c>
      <c r="B6" s="10" t="s">
        <v>98</v>
      </c>
      <c r="C6" s="10" t="s">
        <v>99</v>
      </c>
      <c r="D6" s="10" t="s">
        <v>76</v>
      </c>
      <c r="E6" s="10" t="s">
        <v>51</v>
      </c>
      <c r="F6" s="10" t="s">
        <v>100</v>
      </c>
      <c r="G6" s="10" t="s">
        <v>101</v>
      </c>
      <c r="H6" s="10" t="s">
        <v>102</v>
      </c>
      <c r="I6" s="10" t="s">
        <v>103</v>
      </c>
      <c r="J6" s="10" t="s">
        <v>121</v>
      </c>
      <c r="K6" s="10" t="s">
        <v>104</v>
      </c>
      <c r="L6" s="10" t="s">
        <v>105</v>
      </c>
      <c r="M6" s="10" t="s">
        <v>106</v>
      </c>
      <c r="N6" s="12" t="s">
        <v>107</v>
      </c>
      <c r="O6" s="12" t="s">
        <v>108</v>
      </c>
      <c r="P6" s="12" t="s">
        <v>58</v>
      </c>
      <c r="Q6" s="12" t="s">
        <v>110</v>
      </c>
      <c r="R6" s="12" t="s">
        <v>111</v>
      </c>
      <c r="S6" s="12" t="s">
        <v>112</v>
      </c>
    </row>
    <row r="7" spans="1:19" s="18" customFormat="1" ht="12.75">
      <c r="A7" s="14" t="s">
        <v>2</v>
      </c>
      <c r="B7" s="15">
        <v>6308</v>
      </c>
      <c r="C7" s="17">
        <v>769</v>
      </c>
      <c r="D7" s="15">
        <v>782</v>
      </c>
      <c r="E7" s="16">
        <v>19844</v>
      </c>
      <c r="F7" s="16">
        <v>1321</v>
      </c>
      <c r="G7" s="16">
        <v>7522</v>
      </c>
      <c r="H7" s="16">
        <v>4849</v>
      </c>
      <c r="I7" s="82">
        <v>661</v>
      </c>
      <c r="J7" s="17">
        <v>0</v>
      </c>
      <c r="K7" s="43">
        <v>5948</v>
      </c>
      <c r="L7" s="99">
        <v>4495</v>
      </c>
      <c r="M7" s="80">
        <v>24198</v>
      </c>
      <c r="N7" s="90">
        <v>2848</v>
      </c>
      <c r="O7" s="17">
        <v>5859</v>
      </c>
      <c r="P7" s="43">
        <v>29643</v>
      </c>
      <c r="Q7" s="108">
        <v>5879</v>
      </c>
      <c r="R7" s="41">
        <v>12757</v>
      </c>
      <c r="S7" s="42">
        <v>17692</v>
      </c>
    </row>
    <row r="8" spans="1:19" s="18" customFormat="1" ht="12.75">
      <c r="A8" s="19" t="s">
        <v>3</v>
      </c>
      <c r="B8" s="20">
        <v>63</v>
      </c>
      <c r="C8" s="22">
        <v>20</v>
      </c>
      <c r="D8" s="20">
        <v>33</v>
      </c>
      <c r="E8" s="21">
        <v>539</v>
      </c>
      <c r="F8" s="21">
        <v>37</v>
      </c>
      <c r="G8" s="21">
        <v>306</v>
      </c>
      <c r="H8" s="21">
        <v>54</v>
      </c>
      <c r="I8" s="114">
        <v>16</v>
      </c>
      <c r="J8" s="22">
        <v>0</v>
      </c>
      <c r="K8" s="47">
        <v>76</v>
      </c>
      <c r="L8" s="20">
        <v>115</v>
      </c>
      <c r="M8" s="21">
        <v>604</v>
      </c>
      <c r="N8" s="22">
        <v>101</v>
      </c>
      <c r="O8" s="22">
        <v>75</v>
      </c>
      <c r="P8" s="47">
        <v>744</v>
      </c>
      <c r="Q8" s="109">
        <v>74</v>
      </c>
      <c r="R8" s="45">
        <v>421</v>
      </c>
      <c r="S8" s="46">
        <v>406</v>
      </c>
    </row>
    <row r="9" spans="1:19" s="18" customFormat="1" ht="12.75">
      <c r="A9" s="19" t="s">
        <v>4</v>
      </c>
      <c r="B9" s="20">
        <v>2842</v>
      </c>
      <c r="C9" s="22">
        <v>577</v>
      </c>
      <c r="D9" s="20">
        <v>209</v>
      </c>
      <c r="E9" s="21">
        <v>2612</v>
      </c>
      <c r="F9" s="21">
        <v>342</v>
      </c>
      <c r="G9" s="21">
        <v>1421</v>
      </c>
      <c r="H9" s="21">
        <v>249</v>
      </c>
      <c r="I9" s="114">
        <v>161</v>
      </c>
      <c r="J9" s="22">
        <v>0</v>
      </c>
      <c r="K9" s="47">
        <v>2967</v>
      </c>
      <c r="L9" s="20">
        <v>1099</v>
      </c>
      <c r="M9" s="21">
        <v>2493</v>
      </c>
      <c r="N9" s="22">
        <v>625</v>
      </c>
      <c r="O9" s="22">
        <v>2985</v>
      </c>
      <c r="P9" s="47">
        <v>4213</v>
      </c>
      <c r="Q9" s="109">
        <v>2929</v>
      </c>
      <c r="R9" s="45">
        <v>2438</v>
      </c>
      <c r="S9" s="46">
        <v>2027</v>
      </c>
    </row>
    <row r="10" spans="1:19" s="18" customFormat="1" ht="12.75">
      <c r="A10" s="19" t="s">
        <v>5</v>
      </c>
      <c r="B10" s="20">
        <v>75</v>
      </c>
      <c r="C10" s="22">
        <v>15</v>
      </c>
      <c r="D10" s="20">
        <v>43</v>
      </c>
      <c r="E10" s="21">
        <v>897</v>
      </c>
      <c r="F10" s="21">
        <v>161</v>
      </c>
      <c r="G10" s="21">
        <v>258</v>
      </c>
      <c r="H10" s="21">
        <v>96</v>
      </c>
      <c r="I10" s="114">
        <v>102</v>
      </c>
      <c r="J10" s="22">
        <v>0</v>
      </c>
      <c r="K10" s="47">
        <v>82</v>
      </c>
      <c r="L10" s="20">
        <v>363</v>
      </c>
      <c r="M10" s="21">
        <v>749</v>
      </c>
      <c r="N10" s="22">
        <v>227</v>
      </c>
      <c r="O10" s="22">
        <v>82</v>
      </c>
      <c r="P10" s="47">
        <v>1343</v>
      </c>
      <c r="Q10" s="109">
        <v>80</v>
      </c>
      <c r="R10" s="45">
        <v>479</v>
      </c>
      <c r="S10" s="46">
        <v>930</v>
      </c>
    </row>
    <row r="11" spans="1:19" s="18" customFormat="1" ht="12.75">
      <c r="A11" s="19" t="s">
        <v>6</v>
      </c>
      <c r="B11" s="20">
        <v>191</v>
      </c>
      <c r="C11" s="22">
        <v>112</v>
      </c>
      <c r="D11" s="20">
        <v>18</v>
      </c>
      <c r="E11" s="21">
        <v>358</v>
      </c>
      <c r="F11" s="21">
        <v>31</v>
      </c>
      <c r="G11" s="21">
        <v>603</v>
      </c>
      <c r="H11" s="21">
        <v>26</v>
      </c>
      <c r="I11" s="114">
        <v>24</v>
      </c>
      <c r="J11" s="22">
        <v>0</v>
      </c>
      <c r="K11" s="47">
        <v>271</v>
      </c>
      <c r="L11" s="20">
        <v>259</v>
      </c>
      <c r="M11" s="21">
        <v>368</v>
      </c>
      <c r="N11" s="22">
        <v>200</v>
      </c>
      <c r="O11" s="22">
        <v>264</v>
      </c>
      <c r="P11" s="47">
        <v>751</v>
      </c>
      <c r="Q11" s="109">
        <v>264</v>
      </c>
      <c r="R11" s="45">
        <v>531</v>
      </c>
      <c r="S11" s="46">
        <v>337</v>
      </c>
    </row>
    <row r="12" spans="1:19" s="18" customFormat="1" ht="12.75">
      <c r="A12" s="19" t="s">
        <v>7</v>
      </c>
      <c r="B12" s="20">
        <v>274</v>
      </c>
      <c r="C12" s="22">
        <v>95</v>
      </c>
      <c r="D12" s="20">
        <v>265</v>
      </c>
      <c r="E12" s="21">
        <v>3024</v>
      </c>
      <c r="F12" s="21">
        <v>480</v>
      </c>
      <c r="G12" s="21">
        <v>1761</v>
      </c>
      <c r="H12" s="21">
        <v>567</v>
      </c>
      <c r="I12" s="114">
        <v>291</v>
      </c>
      <c r="J12" s="22">
        <v>0</v>
      </c>
      <c r="K12" s="47">
        <v>347</v>
      </c>
      <c r="L12" s="20">
        <v>1847</v>
      </c>
      <c r="M12" s="21">
        <v>2832</v>
      </c>
      <c r="N12" s="22">
        <v>801</v>
      </c>
      <c r="O12" s="22">
        <v>351</v>
      </c>
      <c r="P12" s="47">
        <v>5598</v>
      </c>
      <c r="Q12" s="109">
        <v>346</v>
      </c>
      <c r="R12" s="45">
        <v>2221</v>
      </c>
      <c r="S12" s="46">
        <v>3514</v>
      </c>
    </row>
    <row r="13" spans="1:19" s="18" customFormat="1" ht="12.75">
      <c r="A13" s="19" t="s">
        <v>8</v>
      </c>
      <c r="B13" s="20">
        <v>1600</v>
      </c>
      <c r="C13" s="22">
        <v>202</v>
      </c>
      <c r="D13" s="20">
        <v>27</v>
      </c>
      <c r="E13" s="21">
        <v>933</v>
      </c>
      <c r="F13" s="21">
        <v>63</v>
      </c>
      <c r="G13" s="21">
        <v>132</v>
      </c>
      <c r="H13" s="21">
        <v>61</v>
      </c>
      <c r="I13" s="114">
        <v>32</v>
      </c>
      <c r="J13" s="22">
        <v>2</v>
      </c>
      <c r="K13" s="47">
        <v>1493</v>
      </c>
      <c r="L13" s="20">
        <v>180</v>
      </c>
      <c r="M13" s="21">
        <v>603</v>
      </c>
      <c r="N13" s="22">
        <v>133</v>
      </c>
      <c r="O13" s="22">
        <v>1513</v>
      </c>
      <c r="P13" s="47">
        <v>1038</v>
      </c>
      <c r="Q13" s="109">
        <v>1489</v>
      </c>
      <c r="R13" s="45">
        <v>320</v>
      </c>
      <c r="S13" s="46">
        <v>656</v>
      </c>
    </row>
    <row r="14" spans="1:19" s="18" customFormat="1" ht="12.75">
      <c r="A14" s="19" t="s">
        <v>9</v>
      </c>
      <c r="B14" s="20">
        <v>86</v>
      </c>
      <c r="C14" s="22">
        <v>18</v>
      </c>
      <c r="D14" s="20">
        <v>48</v>
      </c>
      <c r="E14" s="21">
        <v>852</v>
      </c>
      <c r="F14" s="21">
        <v>112</v>
      </c>
      <c r="G14" s="21">
        <v>295</v>
      </c>
      <c r="H14" s="21">
        <v>153</v>
      </c>
      <c r="I14" s="114">
        <v>42</v>
      </c>
      <c r="J14" s="22">
        <v>0</v>
      </c>
      <c r="K14" s="47">
        <v>93</v>
      </c>
      <c r="L14" s="20">
        <v>206</v>
      </c>
      <c r="M14" s="21">
        <v>1013</v>
      </c>
      <c r="N14" s="22">
        <v>131</v>
      </c>
      <c r="O14" s="22">
        <v>90</v>
      </c>
      <c r="P14" s="47">
        <v>1168</v>
      </c>
      <c r="Q14" s="109">
        <v>91</v>
      </c>
      <c r="R14" s="45">
        <v>632</v>
      </c>
      <c r="S14" s="46">
        <v>651</v>
      </c>
    </row>
    <row r="15" spans="1:19" s="18" customFormat="1" ht="12.75">
      <c r="A15" s="19" t="s">
        <v>10</v>
      </c>
      <c r="B15" s="20">
        <v>453</v>
      </c>
      <c r="C15" s="22">
        <v>190</v>
      </c>
      <c r="D15" s="20">
        <v>129</v>
      </c>
      <c r="E15" s="21">
        <v>3006</v>
      </c>
      <c r="F15" s="21">
        <v>316</v>
      </c>
      <c r="G15" s="21">
        <v>1590</v>
      </c>
      <c r="H15" s="21">
        <v>192</v>
      </c>
      <c r="I15" s="114">
        <v>191</v>
      </c>
      <c r="J15" s="22">
        <v>0</v>
      </c>
      <c r="K15" s="47">
        <v>604</v>
      </c>
      <c r="L15" s="20">
        <v>834</v>
      </c>
      <c r="M15" s="21">
        <v>2756</v>
      </c>
      <c r="N15" s="22">
        <v>715</v>
      </c>
      <c r="O15" s="22">
        <v>614</v>
      </c>
      <c r="P15" s="47">
        <v>4197</v>
      </c>
      <c r="Q15" s="109">
        <v>599</v>
      </c>
      <c r="R15" s="45">
        <v>2221</v>
      </c>
      <c r="S15" s="46">
        <v>2175</v>
      </c>
    </row>
    <row r="16" spans="1:19" s="18" customFormat="1" ht="12.75">
      <c r="A16" s="19" t="s">
        <v>11</v>
      </c>
      <c r="B16" s="20">
        <v>1082</v>
      </c>
      <c r="C16" s="22">
        <v>150</v>
      </c>
      <c r="D16" s="20">
        <v>400</v>
      </c>
      <c r="E16" s="21">
        <v>5567</v>
      </c>
      <c r="F16" s="21">
        <v>779</v>
      </c>
      <c r="G16" s="21">
        <v>2355</v>
      </c>
      <c r="H16" s="21">
        <v>1115</v>
      </c>
      <c r="I16" s="114">
        <v>375</v>
      </c>
      <c r="J16" s="22">
        <v>0</v>
      </c>
      <c r="K16" s="47">
        <v>1085</v>
      </c>
      <c r="L16" s="20">
        <v>2048</v>
      </c>
      <c r="M16" s="21">
        <v>5388</v>
      </c>
      <c r="N16" s="22">
        <v>1455</v>
      </c>
      <c r="O16" s="22">
        <v>1077</v>
      </c>
      <c r="P16" s="47">
        <v>9072</v>
      </c>
      <c r="Q16" s="109">
        <v>1062</v>
      </c>
      <c r="R16" s="45">
        <v>4239</v>
      </c>
      <c r="S16" s="46">
        <v>5220</v>
      </c>
    </row>
    <row r="17" spans="1:19" s="18" customFormat="1" ht="12.75">
      <c r="A17" s="19" t="s">
        <v>12</v>
      </c>
      <c r="B17" s="20">
        <v>102</v>
      </c>
      <c r="C17" s="22">
        <v>28</v>
      </c>
      <c r="D17" s="20">
        <v>33</v>
      </c>
      <c r="E17" s="21">
        <v>617</v>
      </c>
      <c r="F17" s="21">
        <v>59</v>
      </c>
      <c r="G17" s="21">
        <v>615</v>
      </c>
      <c r="H17" s="21">
        <v>62</v>
      </c>
      <c r="I17" s="114">
        <v>42</v>
      </c>
      <c r="J17" s="22">
        <v>2</v>
      </c>
      <c r="K17" s="47">
        <v>111</v>
      </c>
      <c r="L17" s="20">
        <v>294</v>
      </c>
      <c r="M17" s="21">
        <v>632</v>
      </c>
      <c r="N17" s="22">
        <v>165</v>
      </c>
      <c r="O17" s="22">
        <v>111</v>
      </c>
      <c r="P17" s="47">
        <v>1034</v>
      </c>
      <c r="Q17" s="109">
        <v>112</v>
      </c>
      <c r="R17" s="45">
        <v>588</v>
      </c>
      <c r="S17" s="46">
        <v>580</v>
      </c>
    </row>
    <row r="18" spans="1:19" s="18" customFormat="1" ht="12.75">
      <c r="A18" s="19" t="s">
        <v>13</v>
      </c>
      <c r="B18" s="20">
        <v>29</v>
      </c>
      <c r="C18" s="22">
        <v>13</v>
      </c>
      <c r="D18" s="20">
        <v>27</v>
      </c>
      <c r="E18" s="21">
        <v>267</v>
      </c>
      <c r="F18" s="21">
        <v>35</v>
      </c>
      <c r="G18" s="21">
        <v>119</v>
      </c>
      <c r="H18" s="21">
        <v>33</v>
      </c>
      <c r="I18" s="114">
        <v>15</v>
      </c>
      <c r="J18" s="22">
        <v>0</v>
      </c>
      <c r="K18" s="47">
        <v>39</v>
      </c>
      <c r="L18" s="20">
        <v>80</v>
      </c>
      <c r="M18" s="21">
        <v>279</v>
      </c>
      <c r="N18" s="22">
        <v>57</v>
      </c>
      <c r="O18" s="22">
        <v>39</v>
      </c>
      <c r="P18" s="47">
        <v>412</v>
      </c>
      <c r="Q18" s="109">
        <v>39</v>
      </c>
      <c r="R18" s="45">
        <v>168</v>
      </c>
      <c r="S18" s="46">
        <v>254</v>
      </c>
    </row>
    <row r="19" spans="1:19" s="23" customFormat="1" ht="12.75">
      <c r="A19" s="19" t="s">
        <v>14</v>
      </c>
      <c r="B19" s="20">
        <v>13</v>
      </c>
      <c r="C19" s="22">
        <v>4</v>
      </c>
      <c r="D19" s="20">
        <v>10</v>
      </c>
      <c r="E19" s="21">
        <v>237</v>
      </c>
      <c r="F19" s="21">
        <v>26</v>
      </c>
      <c r="G19" s="21">
        <v>63</v>
      </c>
      <c r="H19" s="21">
        <v>28</v>
      </c>
      <c r="I19" s="114">
        <v>9</v>
      </c>
      <c r="J19" s="22">
        <v>0</v>
      </c>
      <c r="K19" s="47">
        <v>16</v>
      </c>
      <c r="L19" s="20">
        <v>61</v>
      </c>
      <c r="M19" s="21">
        <v>195</v>
      </c>
      <c r="N19" s="22">
        <v>38</v>
      </c>
      <c r="O19" s="22">
        <v>15</v>
      </c>
      <c r="P19" s="47">
        <v>290</v>
      </c>
      <c r="Q19" s="109">
        <v>15</v>
      </c>
      <c r="R19" s="45">
        <v>109</v>
      </c>
      <c r="S19" s="46">
        <v>199</v>
      </c>
    </row>
    <row r="20" spans="1:19" s="23" customFormat="1" ht="12.75">
      <c r="A20" s="19" t="s">
        <v>15</v>
      </c>
      <c r="B20" s="20">
        <v>1009</v>
      </c>
      <c r="C20" s="22">
        <v>259</v>
      </c>
      <c r="D20" s="20">
        <v>546</v>
      </c>
      <c r="E20" s="21">
        <v>8688</v>
      </c>
      <c r="F20" s="21">
        <v>513</v>
      </c>
      <c r="G20" s="21">
        <v>4129</v>
      </c>
      <c r="H20" s="21">
        <v>1376</v>
      </c>
      <c r="I20" s="114">
        <v>275</v>
      </c>
      <c r="J20" s="22">
        <v>0</v>
      </c>
      <c r="K20" s="47">
        <v>1135</v>
      </c>
      <c r="L20" s="20">
        <v>2073</v>
      </c>
      <c r="M20" s="21">
        <v>11191</v>
      </c>
      <c r="N20" s="22">
        <v>1083</v>
      </c>
      <c r="O20" s="22">
        <v>1151</v>
      </c>
      <c r="P20" s="47">
        <v>13219</v>
      </c>
      <c r="Q20" s="109">
        <v>1121</v>
      </c>
      <c r="R20" s="45">
        <v>5193</v>
      </c>
      <c r="S20" s="46">
        <v>8420</v>
      </c>
    </row>
    <row r="21" spans="1:19" s="23" customFormat="1" ht="12.75">
      <c r="A21" s="19" t="s">
        <v>16</v>
      </c>
      <c r="B21" s="20">
        <v>42</v>
      </c>
      <c r="C21" s="22">
        <v>8</v>
      </c>
      <c r="D21" s="20">
        <v>55</v>
      </c>
      <c r="E21" s="21">
        <v>681</v>
      </c>
      <c r="F21" s="21">
        <v>114</v>
      </c>
      <c r="G21" s="21">
        <v>313</v>
      </c>
      <c r="H21" s="21">
        <v>65</v>
      </c>
      <c r="I21" s="114">
        <v>58</v>
      </c>
      <c r="J21" s="22">
        <v>0</v>
      </c>
      <c r="K21" s="47">
        <v>47</v>
      </c>
      <c r="L21" s="20">
        <v>279</v>
      </c>
      <c r="M21" s="21">
        <v>612</v>
      </c>
      <c r="N21" s="22">
        <v>180</v>
      </c>
      <c r="O21" s="22">
        <v>44</v>
      </c>
      <c r="P21" s="47">
        <v>1103</v>
      </c>
      <c r="Q21" s="109">
        <v>46</v>
      </c>
      <c r="R21" s="45">
        <v>445</v>
      </c>
      <c r="S21" s="46">
        <v>703</v>
      </c>
    </row>
    <row r="22" spans="1:19" s="23" customFormat="1" ht="12.75">
      <c r="A22" s="19" t="s">
        <v>17</v>
      </c>
      <c r="B22" s="20">
        <v>51</v>
      </c>
      <c r="C22" s="22">
        <v>23</v>
      </c>
      <c r="D22" s="20">
        <v>50</v>
      </c>
      <c r="E22" s="21">
        <v>1967</v>
      </c>
      <c r="F22" s="21">
        <v>161</v>
      </c>
      <c r="G22" s="21">
        <v>1526</v>
      </c>
      <c r="H22" s="21">
        <v>295</v>
      </c>
      <c r="I22" s="114">
        <v>78</v>
      </c>
      <c r="J22" s="22">
        <v>0</v>
      </c>
      <c r="K22" s="47">
        <v>67</v>
      </c>
      <c r="L22" s="20">
        <v>703</v>
      </c>
      <c r="M22" s="21">
        <v>2391</v>
      </c>
      <c r="N22" s="22">
        <v>493</v>
      </c>
      <c r="O22" s="22">
        <v>66</v>
      </c>
      <c r="P22" s="47">
        <v>3561</v>
      </c>
      <c r="Q22" s="109">
        <v>67</v>
      </c>
      <c r="R22" s="45">
        <v>1411</v>
      </c>
      <c r="S22" s="46">
        <v>2312</v>
      </c>
    </row>
    <row r="23" spans="1:19" s="23" customFormat="1" ht="12.75">
      <c r="A23" s="19" t="s">
        <v>18</v>
      </c>
      <c r="B23" s="20">
        <v>5</v>
      </c>
      <c r="C23" s="22">
        <v>2</v>
      </c>
      <c r="D23" s="20">
        <v>11</v>
      </c>
      <c r="E23" s="21">
        <v>172</v>
      </c>
      <c r="F23" s="21">
        <v>29</v>
      </c>
      <c r="G23" s="21">
        <v>61</v>
      </c>
      <c r="H23" s="21">
        <v>14</v>
      </c>
      <c r="I23" s="114">
        <v>12</v>
      </c>
      <c r="J23" s="22">
        <v>0</v>
      </c>
      <c r="K23" s="47">
        <v>7</v>
      </c>
      <c r="L23" s="20">
        <v>41</v>
      </c>
      <c r="M23" s="21">
        <v>164</v>
      </c>
      <c r="N23" s="22">
        <v>45</v>
      </c>
      <c r="O23" s="22">
        <v>6</v>
      </c>
      <c r="P23" s="47">
        <v>243</v>
      </c>
      <c r="Q23" s="109">
        <v>5</v>
      </c>
      <c r="R23" s="45">
        <v>96</v>
      </c>
      <c r="S23" s="46">
        <v>153</v>
      </c>
    </row>
    <row r="24" spans="1:19" s="23" customFormat="1" ht="12.75">
      <c r="A24" s="19" t="s">
        <v>19</v>
      </c>
      <c r="B24" s="20">
        <v>211</v>
      </c>
      <c r="C24" s="22">
        <v>86</v>
      </c>
      <c r="D24" s="20">
        <v>35</v>
      </c>
      <c r="E24" s="21">
        <v>520</v>
      </c>
      <c r="F24" s="21">
        <v>65</v>
      </c>
      <c r="G24" s="21">
        <v>356</v>
      </c>
      <c r="H24" s="21">
        <v>61</v>
      </c>
      <c r="I24" s="114">
        <v>31</v>
      </c>
      <c r="J24" s="22">
        <v>0</v>
      </c>
      <c r="K24" s="47">
        <v>275</v>
      </c>
      <c r="L24" s="20">
        <v>169</v>
      </c>
      <c r="M24" s="21">
        <v>489</v>
      </c>
      <c r="N24" s="22">
        <v>215</v>
      </c>
      <c r="O24" s="22">
        <v>272</v>
      </c>
      <c r="P24" s="47">
        <v>815</v>
      </c>
      <c r="Q24" s="109">
        <v>271</v>
      </c>
      <c r="R24" s="45">
        <v>427</v>
      </c>
      <c r="S24" s="46">
        <v>492</v>
      </c>
    </row>
    <row r="25" spans="1:19" s="23" customFormat="1" ht="12.75">
      <c r="A25" s="19" t="s">
        <v>20</v>
      </c>
      <c r="B25" s="20">
        <v>49</v>
      </c>
      <c r="C25" s="22">
        <v>25</v>
      </c>
      <c r="D25" s="20">
        <v>41</v>
      </c>
      <c r="E25" s="21">
        <v>591</v>
      </c>
      <c r="F25" s="21">
        <v>94</v>
      </c>
      <c r="G25" s="21">
        <v>278</v>
      </c>
      <c r="H25" s="21">
        <v>61</v>
      </c>
      <c r="I25" s="114">
        <v>35</v>
      </c>
      <c r="J25" s="22">
        <v>0</v>
      </c>
      <c r="K25" s="47">
        <v>64</v>
      </c>
      <c r="L25" s="20">
        <v>189</v>
      </c>
      <c r="M25" s="21">
        <v>563</v>
      </c>
      <c r="N25" s="22">
        <v>133</v>
      </c>
      <c r="O25" s="22">
        <v>66</v>
      </c>
      <c r="P25" s="47">
        <v>864</v>
      </c>
      <c r="Q25" s="109">
        <v>65</v>
      </c>
      <c r="R25" s="45">
        <v>327</v>
      </c>
      <c r="S25" s="46">
        <v>577</v>
      </c>
    </row>
    <row r="26" spans="1:19" s="23" customFormat="1" ht="12.75">
      <c r="A26" s="19" t="s">
        <v>21</v>
      </c>
      <c r="B26" s="20">
        <v>203</v>
      </c>
      <c r="C26" s="22">
        <v>85</v>
      </c>
      <c r="D26" s="20">
        <v>100</v>
      </c>
      <c r="E26" s="21">
        <v>1709</v>
      </c>
      <c r="F26" s="21">
        <v>201</v>
      </c>
      <c r="G26" s="21">
        <v>473</v>
      </c>
      <c r="H26" s="21">
        <v>212</v>
      </c>
      <c r="I26" s="114">
        <v>100</v>
      </c>
      <c r="J26" s="22">
        <v>0</v>
      </c>
      <c r="K26" s="47">
        <v>266</v>
      </c>
      <c r="L26" s="20">
        <v>458</v>
      </c>
      <c r="M26" s="21">
        <v>1772</v>
      </c>
      <c r="N26" s="22">
        <v>245</v>
      </c>
      <c r="O26" s="22">
        <v>266</v>
      </c>
      <c r="P26" s="47">
        <v>2360</v>
      </c>
      <c r="Q26" s="109">
        <v>263</v>
      </c>
      <c r="R26" s="45">
        <v>952</v>
      </c>
      <c r="S26" s="46">
        <v>1463</v>
      </c>
    </row>
    <row r="27" spans="1:19" s="23" customFormat="1" ht="12.75">
      <c r="A27" s="19" t="s">
        <v>22</v>
      </c>
      <c r="B27" s="20">
        <v>56</v>
      </c>
      <c r="C27" s="22">
        <v>40</v>
      </c>
      <c r="D27" s="20">
        <v>60</v>
      </c>
      <c r="E27" s="21">
        <v>1195</v>
      </c>
      <c r="F27" s="21">
        <v>157</v>
      </c>
      <c r="G27" s="21">
        <v>507</v>
      </c>
      <c r="H27" s="21">
        <v>79</v>
      </c>
      <c r="I27" s="114">
        <v>90</v>
      </c>
      <c r="J27" s="22">
        <v>0</v>
      </c>
      <c r="K27" s="47">
        <v>85</v>
      </c>
      <c r="L27" s="20">
        <v>489</v>
      </c>
      <c r="M27" s="21">
        <v>926</v>
      </c>
      <c r="N27" s="22">
        <v>320</v>
      </c>
      <c r="O27" s="22">
        <v>82</v>
      </c>
      <c r="P27" s="47">
        <v>1796</v>
      </c>
      <c r="Q27" s="109">
        <v>78</v>
      </c>
      <c r="R27" s="45">
        <v>859</v>
      </c>
      <c r="S27" s="46">
        <v>1017</v>
      </c>
    </row>
    <row r="28" spans="1:19" s="23" customFormat="1" ht="12.75">
      <c r="A28" s="19" t="s">
        <v>23</v>
      </c>
      <c r="B28" s="20">
        <v>75</v>
      </c>
      <c r="C28" s="22">
        <v>26</v>
      </c>
      <c r="D28" s="20">
        <v>135</v>
      </c>
      <c r="E28" s="21">
        <v>1599</v>
      </c>
      <c r="F28" s="21">
        <v>226</v>
      </c>
      <c r="G28" s="21">
        <v>543</v>
      </c>
      <c r="H28" s="21">
        <v>182</v>
      </c>
      <c r="I28" s="114">
        <v>154</v>
      </c>
      <c r="J28" s="22">
        <v>0</v>
      </c>
      <c r="K28" s="47">
        <v>96</v>
      </c>
      <c r="L28" s="20">
        <v>512</v>
      </c>
      <c r="M28" s="21">
        <v>1590</v>
      </c>
      <c r="N28" s="22">
        <v>333</v>
      </c>
      <c r="O28" s="22">
        <v>95</v>
      </c>
      <c r="P28" s="47">
        <v>2449</v>
      </c>
      <c r="Q28" s="109">
        <v>94</v>
      </c>
      <c r="R28" s="45">
        <v>1173</v>
      </c>
      <c r="S28" s="46">
        <v>1380</v>
      </c>
    </row>
    <row r="29" spans="1:19" s="23" customFormat="1" ht="12.75">
      <c r="A29" s="19" t="s">
        <v>24</v>
      </c>
      <c r="B29" s="20">
        <v>160</v>
      </c>
      <c r="C29" s="22">
        <v>34</v>
      </c>
      <c r="D29" s="20">
        <v>93</v>
      </c>
      <c r="E29" s="21">
        <v>1645</v>
      </c>
      <c r="F29" s="21">
        <v>82</v>
      </c>
      <c r="G29" s="21">
        <v>580</v>
      </c>
      <c r="H29" s="21">
        <v>219</v>
      </c>
      <c r="I29" s="114">
        <v>53</v>
      </c>
      <c r="J29" s="22">
        <v>0</v>
      </c>
      <c r="K29" s="47">
        <v>172</v>
      </c>
      <c r="L29" s="20">
        <v>266</v>
      </c>
      <c r="M29" s="21">
        <v>2186</v>
      </c>
      <c r="N29" s="22">
        <v>180</v>
      </c>
      <c r="O29" s="22">
        <v>180</v>
      </c>
      <c r="P29" s="47">
        <v>2210</v>
      </c>
      <c r="Q29" s="109">
        <v>177</v>
      </c>
      <c r="R29" s="45">
        <v>917</v>
      </c>
      <c r="S29" s="46">
        <v>1426</v>
      </c>
    </row>
    <row r="30" spans="1:19" s="23" customFormat="1" ht="12.75">
      <c r="A30" s="19" t="s">
        <v>25</v>
      </c>
      <c r="B30" s="20">
        <v>182</v>
      </c>
      <c r="C30" s="22">
        <v>46</v>
      </c>
      <c r="D30" s="20">
        <v>38</v>
      </c>
      <c r="E30" s="21">
        <v>785</v>
      </c>
      <c r="F30" s="21">
        <v>68</v>
      </c>
      <c r="G30" s="21">
        <v>550</v>
      </c>
      <c r="H30" s="21">
        <v>108</v>
      </c>
      <c r="I30" s="114">
        <v>38</v>
      </c>
      <c r="J30" s="22">
        <v>0</v>
      </c>
      <c r="K30" s="47">
        <v>187</v>
      </c>
      <c r="L30" s="20">
        <v>264</v>
      </c>
      <c r="M30" s="21">
        <v>945</v>
      </c>
      <c r="N30" s="22">
        <v>190</v>
      </c>
      <c r="O30" s="22">
        <v>184</v>
      </c>
      <c r="P30" s="47">
        <v>1359</v>
      </c>
      <c r="Q30" s="109">
        <v>185</v>
      </c>
      <c r="R30" s="45">
        <v>595</v>
      </c>
      <c r="S30" s="46">
        <v>860</v>
      </c>
    </row>
    <row r="31" spans="1:19" s="23" customFormat="1" ht="12.75">
      <c r="A31" s="19" t="s">
        <v>26</v>
      </c>
      <c r="B31" s="20">
        <v>238</v>
      </c>
      <c r="C31" s="22">
        <v>80</v>
      </c>
      <c r="D31" s="20">
        <v>122</v>
      </c>
      <c r="E31" s="21">
        <v>1290</v>
      </c>
      <c r="F31" s="21">
        <v>124</v>
      </c>
      <c r="G31" s="21">
        <v>1510</v>
      </c>
      <c r="H31" s="21">
        <v>125</v>
      </c>
      <c r="I31" s="114">
        <v>57</v>
      </c>
      <c r="J31" s="22">
        <v>0</v>
      </c>
      <c r="K31" s="47">
        <v>282</v>
      </c>
      <c r="L31" s="20">
        <v>420</v>
      </c>
      <c r="M31" s="21">
        <v>1197</v>
      </c>
      <c r="N31" s="22">
        <v>878</v>
      </c>
      <c r="O31" s="22">
        <v>278</v>
      </c>
      <c r="P31" s="47">
        <v>2330</v>
      </c>
      <c r="Q31" s="109">
        <v>288</v>
      </c>
      <c r="R31" s="45">
        <v>1177</v>
      </c>
      <c r="S31" s="46">
        <v>1363</v>
      </c>
    </row>
    <row r="32" spans="1:19" s="23" customFormat="1" ht="12.75">
      <c r="A32" s="19" t="s">
        <v>27</v>
      </c>
      <c r="B32" s="20">
        <v>131</v>
      </c>
      <c r="C32" s="22">
        <v>26</v>
      </c>
      <c r="D32" s="20">
        <v>145</v>
      </c>
      <c r="E32" s="21">
        <v>1899</v>
      </c>
      <c r="F32" s="21">
        <v>266</v>
      </c>
      <c r="G32" s="21">
        <v>904</v>
      </c>
      <c r="H32" s="21">
        <v>347</v>
      </c>
      <c r="I32" s="114">
        <v>134</v>
      </c>
      <c r="J32" s="22">
        <v>6</v>
      </c>
      <c r="K32" s="47">
        <v>153</v>
      </c>
      <c r="L32" s="20">
        <v>827</v>
      </c>
      <c r="M32" s="21">
        <v>1865</v>
      </c>
      <c r="N32" s="22">
        <v>540</v>
      </c>
      <c r="O32" s="22">
        <v>155</v>
      </c>
      <c r="P32" s="47">
        <v>3235</v>
      </c>
      <c r="Q32" s="109">
        <v>151</v>
      </c>
      <c r="R32" s="45">
        <v>1495</v>
      </c>
      <c r="S32" s="46">
        <v>1845</v>
      </c>
    </row>
    <row r="33" spans="1:19" s="23" customFormat="1" ht="12.75">
      <c r="A33" s="19" t="s">
        <v>28</v>
      </c>
      <c r="B33" s="20">
        <v>166</v>
      </c>
      <c r="C33" s="22">
        <v>43</v>
      </c>
      <c r="D33" s="20">
        <v>49</v>
      </c>
      <c r="E33" s="21">
        <v>1130</v>
      </c>
      <c r="F33" s="21">
        <v>100</v>
      </c>
      <c r="G33" s="21">
        <v>685</v>
      </c>
      <c r="H33" s="21">
        <v>145</v>
      </c>
      <c r="I33" s="114">
        <v>40</v>
      </c>
      <c r="J33" s="22">
        <v>0</v>
      </c>
      <c r="K33" s="47">
        <v>187</v>
      </c>
      <c r="L33" s="20">
        <v>364</v>
      </c>
      <c r="M33" s="21">
        <v>1257</v>
      </c>
      <c r="N33" s="22">
        <v>243</v>
      </c>
      <c r="O33" s="22">
        <v>181</v>
      </c>
      <c r="P33" s="47">
        <v>1889</v>
      </c>
      <c r="Q33" s="109">
        <v>179</v>
      </c>
      <c r="R33" s="45">
        <v>671</v>
      </c>
      <c r="S33" s="46">
        <v>1255</v>
      </c>
    </row>
    <row r="34" spans="1:19" s="23" customFormat="1" ht="12.75">
      <c r="A34" s="19" t="s">
        <v>29</v>
      </c>
      <c r="B34" s="20">
        <v>1098</v>
      </c>
      <c r="C34" s="22">
        <v>420</v>
      </c>
      <c r="D34" s="20">
        <v>240</v>
      </c>
      <c r="E34" s="21">
        <v>7754</v>
      </c>
      <c r="F34" s="21">
        <v>564</v>
      </c>
      <c r="G34" s="21">
        <v>3660</v>
      </c>
      <c r="H34" s="21">
        <v>587</v>
      </c>
      <c r="I34" s="114">
        <v>506</v>
      </c>
      <c r="J34" s="22">
        <v>0</v>
      </c>
      <c r="K34" s="47">
        <v>1442</v>
      </c>
      <c r="L34" s="20">
        <v>2553</v>
      </c>
      <c r="M34" s="21">
        <v>6572</v>
      </c>
      <c r="N34" s="22">
        <v>2096</v>
      </c>
      <c r="O34" s="22">
        <v>1434</v>
      </c>
      <c r="P34" s="47">
        <v>10765</v>
      </c>
      <c r="Q34" s="109">
        <v>1424</v>
      </c>
      <c r="R34" s="45">
        <v>6468</v>
      </c>
      <c r="S34" s="46">
        <v>5077</v>
      </c>
    </row>
    <row r="35" spans="1:19" s="23" customFormat="1" ht="12.75">
      <c r="A35" s="19" t="s">
        <v>30</v>
      </c>
      <c r="B35" s="20">
        <v>1112</v>
      </c>
      <c r="C35" s="22">
        <v>172</v>
      </c>
      <c r="D35" s="20">
        <v>100</v>
      </c>
      <c r="E35" s="21">
        <v>1699</v>
      </c>
      <c r="F35" s="21">
        <v>121</v>
      </c>
      <c r="G35" s="21">
        <v>1213</v>
      </c>
      <c r="H35" s="21">
        <v>202</v>
      </c>
      <c r="I35" s="114">
        <v>90</v>
      </c>
      <c r="J35" s="22">
        <v>0</v>
      </c>
      <c r="K35" s="47">
        <v>1098</v>
      </c>
      <c r="L35" s="20">
        <v>529</v>
      </c>
      <c r="M35" s="21">
        <v>1746</v>
      </c>
      <c r="N35" s="22">
        <v>429</v>
      </c>
      <c r="O35" s="22">
        <v>1114</v>
      </c>
      <c r="P35" s="47">
        <v>2570</v>
      </c>
      <c r="Q35" s="109">
        <v>1112</v>
      </c>
      <c r="R35" s="45">
        <v>1421</v>
      </c>
      <c r="S35" s="46">
        <v>1305</v>
      </c>
    </row>
    <row r="36" spans="1:19" s="23" customFormat="1" ht="12.75">
      <c r="A36" s="19" t="s">
        <v>31</v>
      </c>
      <c r="B36" s="20">
        <v>66</v>
      </c>
      <c r="C36" s="22">
        <v>25</v>
      </c>
      <c r="D36" s="20">
        <v>53</v>
      </c>
      <c r="E36" s="21">
        <v>972</v>
      </c>
      <c r="F36" s="21">
        <v>126</v>
      </c>
      <c r="G36" s="21">
        <v>514</v>
      </c>
      <c r="H36" s="21">
        <v>84</v>
      </c>
      <c r="I36" s="114">
        <v>55</v>
      </c>
      <c r="J36" s="22">
        <v>0</v>
      </c>
      <c r="K36" s="47">
        <v>84</v>
      </c>
      <c r="L36" s="20">
        <v>295</v>
      </c>
      <c r="M36" s="21">
        <v>937</v>
      </c>
      <c r="N36" s="22">
        <v>219</v>
      </c>
      <c r="O36" s="22">
        <v>87</v>
      </c>
      <c r="P36" s="47">
        <v>1431</v>
      </c>
      <c r="Q36" s="109">
        <v>82</v>
      </c>
      <c r="R36" s="45">
        <v>556</v>
      </c>
      <c r="S36" s="46">
        <v>949</v>
      </c>
    </row>
    <row r="37" spans="1:19" s="23" customFormat="1" ht="12.75">
      <c r="A37" s="19" t="s">
        <v>32</v>
      </c>
      <c r="B37" s="20">
        <v>63</v>
      </c>
      <c r="C37" s="22">
        <v>26</v>
      </c>
      <c r="D37" s="20">
        <v>33</v>
      </c>
      <c r="E37" s="21">
        <v>259</v>
      </c>
      <c r="F37" s="21">
        <v>42</v>
      </c>
      <c r="G37" s="21">
        <v>192</v>
      </c>
      <c r="H37" s="21">
        <v>23</v>
      </c>
      <c r="I37" s="114">
        <v>12</v>
      </c>
      <c r="J37" s="22">
        <v>0</v>
      </c>
      <c r="K37" s="47">
        <v>85</v>
      </c>
      <c r="L37" s="20">
        <v>84</v>
      </c>
      <c r="M37" s="21">
        <v>241</v>
      </c>
      <c r="N37" s="22">
        <v>145</v>
      </c>
      <c r="O37" s="22">
        <v>82</v>
      </c>
      <c r="P37" s="47">
        <v>436</v>
      </c>
      <c r="Q37" s="109">
        <v>85</v>
      </c>
      <c r="R37" s="45">
        <v>192</v>
      </c>
      <c r="S37" s="46">
        <v>276</v>
      </c>
    </row>
    <row r="38" spans="1:19" s="23" customFormat="1" ht="12.75">
      <c r="A38" s="19" t="s">
        <v>33</v>
      </c>
      <c r="B38" s="20">
        <v>63</v>
      </c>
      <c r="C38" s="22">
        <v>29</v>
      </c>
      <c r="D38" s="20">
        <v>15</v>
      </c>
      <c r="E38" s="21">
        <v>395</v>
      </c>
      <c r="F38" s="21">
        <v>61</v>
      </c>
      <c r="G38" s="21">
        <v>181</v>
      </c>
      <c r="H38" s="21">
        <v>51</v>
      </c>
      <c r="I38" s="114">
        <v>23</v>
      </c>
      <c r="J38" s="22">
        <v>0</v>
      </c>
      <c r="K38" s="47">
        <v>83</v>
      </c>
      <c r="L38" s="20">
        <v>99</v>
      </c>
      <c r="M38" s="21">
        <v>401</v>
      </c>
      <c r="N38" s="22">
        <v>131</v>
      </c>
      <c r="O38" s="22">
        <v>84</v>
      </c>
      <c r="P38" s="47">
        <v>613</v>
      </c>
      <c r="Q38" s="109">
        <v>85</v>
      </c>
      <c r="R38" s="45">
        <v>218</v>
      </c>
      <c r="S38" s="46">
        <v>430</v>
      </c>
    </row>
    <row r="39" spans="1:19" s="23" customFormat="1" ht="12.75">
      <c r="A39" s="19" t="s">
        <v>34</v>
      </c>
      <c r="B39" s="20">
        <v>147</v>
      </c>
      <c r="C39" s="22">
        <v>25</v>
      </c>
      <c r="D39" s="20">
        <v>169</v>
      </c>
      <c r="E39" s="21">
        <v>2659</v>
      </c>
      <c r="F39" s="21">
        <v>316</v>
      </c>
      <c r="G39" s="21">
        <v>920</v>
      </c>
      <c r="H39" s="21">
        <v>297</v>
      </c>
      <c r="I39" s="114">
        <v>173</v>
      </c>
      <c r="J39" s="22">
        <v>23</v>
      </c>
      <c r="K39" s="47">
        <v>146</v>
      </c>
      <c r="L39" s="20">
        <v>803</v>
      </c>
      <c r="M39" s="21">
        <v>2436</v>
      </c>
      <c r="N39" s="22">
        <v>537</v>
      </c>
      <c r="O39" s="22">
        <v>145</v>
      </c>
      <c r="P39" s="47">
        <v>3914</v>
      </c>
      <c r="Q39" s="109">
        <v>140</v>
      </c>
      <c r="R39" s="45">
        <v>1824</v>
      </c>
      <c r="S39" s="46">
        <v>2151</v>
      </c>
    </row>
    <row r="40" spans="1:19" s="23" customFormat="1" ht="12.75">
      <c r="A40" s="19" t="s">
        <v>35</v>
      </c>
      <c r="B40" s="20">
        <v>127</v>
      </c>
      <c r="C40" s="22">
        <v>42</v>
      </c>
      <c r="D40" s="20">
        <v>49</v>
      </c>
      <c r="E40" s="21">
        <v>1329</v>
      </c>
      <c r="F40" s="21">
        <v>134</v>
      </c>
      <c r="G40" s="21">
        <v>755</v>
      </c>
      <c r="H40" s="21">
        <v>245</v>
      </c>
      <c r="I40" s="114">
        <v>48</v>
      </c>
      <c r="J40" s="22">
        <v>0</v>
      </c>
      <c r="K40" s="47">
        <v>146</v>
      </c>
      <c r="L40" s="20">
        <v>411</v>
      </c>
      <c r="M40" s="21">
        <v>1562</v>
      </c>
      <c r="N40" s="22">
        <v>315</v>
      </c>
      <c r="O40" s="22">
        <v>153</v>
      </c>
      <c r="P40" s="47">
        <v>2239</v>
      </c>
      <c r="Q40" s="109">
        <v>152</v>
      </c>
      <c r="R40" s="45">
        <v>865</v>
      </c>
      <c r="S40" s="46">
        <v>1469</v>
      </c>
    </row>
    <row r="41" spans="1:19" s="23" customFormat="1" ht="12.75">
      <c r="A41" s="19" t="s">
        <v>36</v>
      </c>
      <c r="B41" s="20">
        <v>1139</v>
      </c>
      <c r="C41" s="22">
        <v>326</v>
      </c>
      <c r="D41" s="20">
        <v>120</v>
      </c>
      <c r="E41" s="21">
        <v>1434</v>
      </c>
      <c r="F41" s="21">
        <v>154</v>
      </c>
      <c r="G41" s="21">
        <v>381</v>
      </c>
      <c r="H41" s="21">
        <v>100</v>
      </c>
      <c r="I41" s="114">
        <v>51</v>
      </c>
      <c r="J41" s="22">
        <v>0</v>
      </c>
      <c r="K41" s="47">
        <v>1319</v>
      </c>
      <c r="L41" s="20">
        <v>349</v>
      </c>
      <c r="M41" s="21">
        <v>1108</v>
      </c>
      <c r="N41" s="22">
        <v>386</v>
      </c>
      <c r="O41" s="22">
        <v>1313</v>
      </c>
      <c r="P41" s="47">
        <v>1843</v>
      </c>
      <c r="Q41" s="109">
        <v>1315</v>
      </c>
      <c r="R41" s="45">
        <v>812</v>
      </c>
      <c r="S41" s="46">
        <v>1047</v>
      </c>
    </row>
    <row r="42" spans="1:19" s="23" customFormat="1" ht="12.75">
      <c r="A42" s="19" t="s">
        <v>37</v>
      </c>
      <c r="B42" s="20">
        <v>129</v>
      </c>
      <c r="C42" s="22">
        <v>64</v>
      </c>
      <c r="D42" s="20">
        <v>21</v>
      </c>
      <c r="E42" s="21">
        <v>404</v>
      </c>
      <c r="F42" s="21">
        <v>41</v>
      </c>
      <c r="G42" s="21">
        <v>144</v>
      </c>
      <c r="H42" s="21">
        <v>34</v>
      </c>
      <c r="I42" s="114">
        <v>20</v>
      </c>
      <c r="J42" s="22">
        <v>0</v>
      </c>
      <c r="K42" s="47">
        <v>161</v>
      </c>
      <c r="L42" s="20">
        <v>133</v>
      </c>
      <c r="M42" s="21">
        <v>362</v>
      </c>
      <c r="N42" s="22">
        <v>82</v>
      </c>
      <c r="O42" s="22">
        <v>153</v>
      </c>
      <c r="P42" s="47">
        <v>571</v>
      </c>
      <c r="Q42" s="109">
        <v>148</v>
      </c>
      <c r="R42" s="45">
        <v>257</v>
      </c>
      <c r="S42" s="46">
        <v>343</v>
      </c>
    </row>
    <row r="43" spans="1:19" s="23" customFormat="1" ht="12.75">
      <c r="A43" s="19" t="s">
        <v>38</v>
      </c>
      <c r="B43" s="20">
        <v>67</v>
      </c>
      <c r="C43" s="22">
        <v>26</v>
      </c>
      <c r="D43" s="20">
        <v>81</v>
      </c>
      <c r="E43" s="21">
        <v>1050</v>
      </c>
      <c r="F43" s="21">
        <v>72</v>
      </c>
      <c r="G43" s="21">
        <v>343</v>
      </c>
      <c r="H43" s="21">
        <v>103</v>
      </c>
      <c r="I43" s="114">
        <v>36</v>
      </c>
      <c r="J43" s="22">
        <v>0</v>
      </c>
      <c r="K43" s="47">
        <v>76</v>
      </c>
      <c r="L43" s="20">
        <v>225</v>
      </c>
      <c r="M43" s="21">
        <v>1197</v>
      </c>
      <c r="N43" s="22">
        <v>120</v>
      </c>
      <c r="O43" s="22">
        <v>77</v>
      </c>
      <c r="P43" s="47">
        <v>1434</v>
      </c>
      <c r="Q43" s="109">
        <v>75</v>
      </c>
      <c r="R43" s="45">
        <v>566</v>
      </c>
      <c r="S43" s="46">
        <v>892</v>
      </c>
    </row>
    <row r="44" spans="1:19" s="23" customFormat="1" ht="12.75">
      <c r="A44" s="19" t="s">
        <v>39</v>
      </c>
      <c r="B44" s="20">
        <v>129</v>
      </c>
      <c r="C44" s="22">
        <v>63</v>
      </c>
      <c r="D44" s="20">
        <v>90</v>
      </c>
      <c r="E44" s="21">
        <v>1277</v>
      </c>
      <c r="F44" s="21">
        <v>90</v>
      </c>
      <c r="G44" s="21">
        <v>435</v>
      </c>
      <c r="H44" s="21">
        <v>140</v>
      </c>
      <c r="I44" s="114">
        <v>44</v>
      </c>
      <c r="J44" s="22">
        <v>0</v>
      </c>
      <c r="K44" s="47">
        <v>180</v>
      </c>
      <c r="L44" s="20">
        <v>274</v>
      </c>
      <c r="M44" s="21">
        <v>1502</v>
      </c>
      <c r="N44" s="22">
        <v>158</v>
      </c>
      <c r="O44" s="22">
        <v>182</v>
      </c>
      <c r="P44" s="47">
        <v>1807</v>
      </c>
      <c r="Q44" s="109">
        <v>180</v>
      </c>
      <c r="R44" s="45">
        <v>560</v>
      </c>
      <c r="S44" s="46">
        <v>1440</v>
      </c>
    </row>
    <row r="45" spans="1:19" s="23" customFormat="1" ht="12.75">
      <c r="A45" s="19" t="s">
        <v>40</v>
      </c>
      <c r="B45" s="20">
        <v>115</v>
      </c>
      <c r="C45" s="22">
        <v>22</v>
      </c>
      <c r="D45" s="20">
        <v>51</v>
      </c>
      <c r="E45" s="21">
        <v>600</v>
      </c>
      <c r="F45" s="21">
        <v>91</v>
      </c>
      <c r="G45" s="21">
        <v>216</v>
      </c>
      <c r="H45" s="21">
        <v>51</v>
      </c>
      <c r="I45" s="114">
        <v>39</v>
      </c>
      <c r="J45" s="22">
        <v>0</v>
      </c>
      <c r="K45" s="47">
        <v>128</v>
      </c>
      <c r="L45" s="20">
        <v>241</v>
      </c>
      <c r="M45" s="21">
        <v>496</v>
      </c>
      <c r="N45" s="22">
        <v>132</v>
      </c>
      <c r="O45" s="22">
        <v>126</v>
      </c>
      <c r="P45" s="47">
        <v>898</v>
      </c>
      <c r="Q45" s="109">
        <v>124</v>
      </c>
      <c r="R45" s="45">
        <v>335</v>
      </c>
      <c r="S45" s="46">
        <v>582</v>
      </c>
    </row>
    <row r="46" spans="1:19" s="23" customFormat="1" ht="12.75">
      <c r="A46" s="19" t="s">
        <v>41</v>
      </c>
      <c r="B46" s="20">
        <v>657</v>
      </c>
      <c r="C46" s="22">
        <v>448</v>
      </c>
      <c r="D46" s="20">
        <v>24</v>
      </c>
      <c r="E46" s="21">
        <v>443</v>
      </c>
      <c r="F46" s="21">
        <v>41</v>
      </c>
      <c r="G46" s="21">
        <v>185</v>
      </c>
      <c r="H46" s="21">
        <v>32</v>
      </c>
      <c r="I46" s="114">
        <v>29</v>
      </c>
      <c r="J46" s="22">
        <v>0</v>
      </c>
      <c r="K46" s="47">
        <v>1038</v>
      </c>
      <c r="L46" s="20">
        <v>140</v>
      </c>
      <c r="M46" s="21">
        <v>405</v>
      </c>
      <c r="N46" s="22">
        <v>126</v>
      </c>
      <c r="O46" s="22">
        <v>1027</v>
      </c>
      <c r="P46" s="47">
        <v>593</v>
      </c>
      <c r="Q46" s="109">
        <v>1026</v>
      </c>
      <c r="R46" s="45">
        <v>376</v>
      </c>
      <c r="S46" s="46">
        <v>294</v>
      </c>
    </row>
    <row r="47" spans="1:19" s="23" customFormat="1" ht="12.75">
      <c r="A47" s="19" t="s">
        <v>42</v>
      </c>
      <c r="B47" s="20">
        <v>865</v>
      </c>
      <c r="C47" s="22">
        <v>185</v>
      </c>
      <c r="D47" s="20">
        <v>14</v>
      </c>
      <c r="E47" s="21">
        <v>377</v>
      </c>
      <c r="F47" s="21">
        <v>43</v>
      </c>
      <c r="G47" s="21">
        <v>173</v>
      </c>
      <c r="H47" s="21">
        <v>39</v>
      </c>
      <c r="I47" s="114">
        <v>21</v>
      </c>
      <c r="J47" s="22">
        <v>1</v>
      </c>
      <c r="K47" s="47">
        <v>862</v>
      </c>
      <c r="L47" s="20">
        <v>121</v>
      </c>
      <c r="M47" s="21">
        <v>307</v>
      </c>
      <c r="N47" s="22">
        <v>89</v>
      </c>
      <c r="O47" s="22">
        <v>892</v>
      </c>
      <c r="P47" s="47">
        <v>565</v>
      </c>
      <c r="Q47" s="109">
        <v>866</v>
      </c>
      <c r="R47" s="45">
        <v>252</v>
      </c>
      <c r="S47" s="46">
        <v>299</v>
      </c>
    </row>
    <row r="48" spans="1:19" s="23" customFormat="1" ht="12.75">
      <c r="A48" s="19" t="s">
        <v>43</v>
      </c>
      <c r="B48" s="20">
        <v>674</v>
      </c>
      <c r="C48" s="22">
        <v>105</v>
      </c>
      <c r="D48" s="20">
        <v>138</v>
      </c>
      <c r="E48" s="21">
        <v>3559</v>
      </c>
      <c r="F48" s="21">
        <v>361</v>
      </c>
      <c r="G48" s="21">
        <v>2825</v>
      </c>
      <c r="H48" s="21">
        <v>623</v>
      </c>
      <c r="I48" s="114">
        <v>146</v>
      </c>
      <c r="J48" s="22">
        <v>0</v>
      </c>
      <c r="K48" s="47">
        <v>674</v>
      </c>
      <c r="L48" s="20">
        <v>1107</v>
      </c>
      <c r="M48" s="21">
        <v>4496</v>
      </c>
      <c r="N48" s="22">
        <v>1228</v>
      </c>
      <c r="O48" s="22">
        <v>664</v>
      </c>
      <c r="P48" s="47">
        <v>6655</v>
      </c>
      <c r="Q48" s="109">
        <v>652</v>
      </c>
      <c r="R48" s="45">
        <v>2944</v>
      </c>
      <c r="S48" s="46">
        <v>4159</v>
      </c>
    </row>
    <row r="49" spans="1:19" s="23" customFormat="1" ht="12.75">
      <c r="A49" s="19" t="s">
        <v>44</v>
      </c>
      <c r="B49" s="20">
        <v>133</v>
      </c>
      <c r="C49" s="22">
        <v>41</v>
      </c>
      <c r="D49" s="20">
        <v>56</v>
      </c>
      <c r="E49" s="21">
        <v>1150</v>
      </c>
      <c r="F49" s="21">
        <v>108</v>
      </c>
      <c r="G49" s="21">
        <v>275</v>
      </c>
      <c r="H49" s="21">
        <v>236</v>
      </c>
      <c r="I49" s="114">
        <v>84</v>
      </c>
      <c r="J49" s="22">
        <v>4</v>
      </c>
      <c r="K49" s="47">
        <v>162</v>
      </c>
      <c r="L49" s="20">
        <v>249</v>
      </c>
      <c r="M49" s="21">
        <v>1341</v>
      </c>
      <c r="N49" s="22">
        <v>145</v>
      </c>
      <c r="O49" s="22">
        <v>171</v>
      </c>
      <c r="P49" s="47">
        <v>1563</v>
      </c>
      <c r="Q49" s="109">
        <v>166</v>
      </c>
      <c r="R49" s="45">
        <v>1092</v>
      </c>
      <c r="S49" s="46">
        <v>713</v>
      </c>
    </row>
    <row r="50" spans="1:19" s="23" customFormat="1" ht="12.75">
      <c r="A50" s="24" t="s">
        <v>45</v>
      </c>
      <c r="B50" s="25">
        <v>106</v>
      </c>
      <c r="C50" s="27">
        <v>31</v>
      </c>
      <c r="D50" s="25">
        <v>67</v>
      </c>
      <c r="E50" s="26">
        <v>1132</v>
      </c>
      <c r="F50" s="26">
        <v>75</v>
      </c>
      <c r="G50" s="26">
        <v>569</v>
      </c>
      <c r="H50" s="26">
        <v>128</v>
      </c>
      <c r="I50" s="115">
        <v>51</v>
      </c>
      <c r="J50" s="27">
        <v>0</v>
      </c>
      <c r="K50" s="48">
        <v>121</v>
      </c>
      <c r="L50" s="100">
        <v>260</v>
      </c>
      <c r="M50" s="81">
        <v>1391</v>
      </c>
      <c r="N50" s="94">
        <v>184</v>
      </c>
      <c r="O50" s="27">
        <v>114</v>
      </c>
      <c r="P50" s="104">
        <v>1679</v>
      </c>
      <c r="Q50" s="110">
        <v>120</v>
      </c>
      <c r="R50" s="50">
        <v>606</v>
      </c>
      <c r="S50" s="51">
        <v>1236</v>
      </c>
    </row>
    <row r="51" spans="1:19" s="2" customFormat="1" ht="12.75">
      <c r="A51" s="28" t="s">
        <v>46</v>
      </c>
      <c r="B51" s="33">
        <f aca="true" t="shared" si="0" ref="B51:P51">SUM(B7:B50)</f>
        <v>22386</v>
      </c>
      <c r="C51" s="73">
        <f t="shared" si="0"/>
        <v>5026</v>
      </c>
      <c r="D51" s="33">
        <f t="shared" si="0"/>
        <v>4825</v>
      </c>
      <c r="E51" s="33">
        <f t="shared" si="0"/>
        <v>89117</v>
      </c>
      <c r="F51" s="33">
        <f t="shared" si="0"/>
        <v>8402</v>
      </c>
      <c r="G51" s="33">
        <f t="shared" si="0"/>
        <v>42436</v>
      </c>
      <c r="H51" s="33">
        <f t="shared" si="0"/>
        <v>13749</v>
      </c>
      <c r="I51" s="33">
        <f t="shared" si="0"/>
        <v>4544</v>
      </c>
      <c r="J51" s="33">
        <f t="shared" si="0"/>
        <v>38</v>
      </c>
      <c r="K51" s="73">
        <f t="shared" si="0"/>
        <v>23960</v>
      </c>
      <c r="L51" s="33">
        <f t="shared" si="0"/>
        <v>26808</v>
      </c>
      <c r="M51" s="33">
        <f t="shared" si="0"/>
        <v>95758</v>
      </c>
      <c r="N51" s="33">
        <f t="shared" si="0"/>
        <v>19096</v>
      </c>
      <c r="O51" s="33">
        <f t="shared" si="0"/>
        <v>23919</v>
      </c>
      <c r="P51" s="73">
        <f t="shared" si="0"/>
        <v>136512</v>
      </c>
      <c r="Q51" s="111">
        <f>SUM(Q7:Q50)</f>
        <v>23721</v>
      </c>
      <c r="R51" s="59">
        <f>SUM(R7:R50)</f>
        <v>62206</v>
      </c>
      <c r="S51" s="60">
        <f>SUM(S7:S50)</f>
        <v>80569</v>
      </c>
    </row>
    <row r="52" spans="1:19" s="8" customFormat="1" ht="12.75">
      <c r="A52" s="14" t="s">
        <v>47</v>
      </c>
      <c r="B52" s="15">
        <f>B51-C51</f>
        <v>17360</v>
      </c>
      <c r="C52" s="103"/>
      <c r="D52" s="15"/>
      <c r="E52" s="16">
        <f>E51-G51</f>
        <v>46681</v>
      </c>
      <c r="F52" s="16"/>
      <c r="G52" s="16"/>
      <c r="H52" s="30"/>
      <c r="I52" s="116"/>
      <c r="J52" s="29"/>
      <c r="K52" s="106"/>
      <c r="L52" s="88"/>
      <c r="M52" s="117">
        <f>M51-L51</f>
        <v>68950</v>
      </c>
      <c r="N52" s="89"/>
      <c r="O52" s="89"/>
      <c r="P52" s="105"/>
      <c r="Q52" s="112"/>
      <c r="R52" s="41"/>
      <c r="S52" s="42">
        <f>S51-R51</f>
        <v>18363</v>
      </c>
    </row>
    <row r="53" spans="1:19" s="8" customFormat="1" ht="12.75">
      <c r="A53" s="31" t="s">
        <v>48</v>
      </c>
      <c r="B53" s="75">
        <f>B51/(SUM($B$51:$C$51))</f>
        <v>0.8166496424923391</v>
      </c>
      <c r="C53" s="132">
        <f>C51/(SUM($B$51:$C$51))</f>
        <v>0.18335035750766088</v>
      </c>
      <c r="D53" s="75">
        <f aca="true" t="shared" si="1" ref="D53:J53">D51/(SUM($D$51:$J$51))</f>
        <v>0.029581082820901106</v>
      </c>
      <c r="E53" s="133">
        <f t="shared" si="1"/>
        <v>0.5463580016062681</v>
      </c>
      <c r="F53" s="133">
        <f t="shared" si="1"/>
        <v>0.05151093427175359</v>
      </c>
      <c r="G53" s="133">
        <f t="shared" si="1"/>
        <v>0.2601663897591211</v>
      </c>
      <c r="H53" s="133">
        <f t="shared" si="1"/>
        <v>0.08429229175224234</v>
      </c>
      <c r="I53" s="133">
        <f t="shared" si="1"/>
        <v>0.02785832960376676</v>
      </c>
      <c r="J53" s="132">
        <f t="shared" si="1"/>
        <v>0.00023297018594699314</v>
      </c>
      <c r="K53" s="92">
        <f>K51/(SUM($K$51))</f>
        <v>1</v>
      </c>
      <c r="L53" s="75">
        <f>L51/(SUM($L$51:$N$51))</f>
        <v>0.18923917493752734</v>
      </c>
      <c r="M53" s="133">
        <f>M51/(SUM($L$51:$N$51))</f>
        <v>0.6759610904829806</v>
      </c>
      <c r="N53" s="132">
        <f>N51/(SUM($L$51:$N$51))</f>
        <v>0.13479973457949204</v>
      </c>
      <c r="O53" s="92">
        <f>O51/(SUM($O$51))</f>
        <v>1</v>
      </c>
      <c r="P53" s="92">
        <f>P51/(SUM($P$51))</f>
        <v>1</v>
      </c>
      <c r="Q53" s="92">
        <f>Q51/(SUM($Q$51))</f>
        <v>1</v>
      </c>
      <c r="R53" s="75">
        <f>R51/(SUM($R$51:$S$51))</f>
        <v>0.4356925232008405</v>
      </c>
      <c r="S53" s="132">
        <f>S51/(SUM($R$51:$S$51))</f>
        <v>0.5643074767991595</v>
      </c>
    </row>
  </sheetData>
  <sheetProtection/>
  <mergeCells count="9">
    <mergeCell ref="B4:J4"/>
    <mergeCell ref="K4:N4"/>
    <mergeCell ref="O4:P4"/>
    <mergeCell ref="Q3:S3"/>
    <mergeCell ref="Q4:S4"/>
    <mergeCell ref="R1:S1"/>
    <mergeCell ref="O2:P2"/>
    <mergeCell ref="K3:N3"/>
    <mergeCell ref="O3:P3"/>
  </mergeCells>
  <printOptions horizontalCentered="1"/>
  <pageMargins left="0.5" right="0.5" top="0.5" bottom="0.5" header="0.25" footer="0.25"/>
  <pageSetup horizontalDpi="300" verticalDpi="300" orientation="landscape" paperSize="5" r:id="rId1"/>
  <headerFooter alignWithMargins="0">
    <oddHeader>&amp;CABSTRACT OF VOTES
Cast at the Primary Election         May 25,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3" sqref="G53"/>
    </sheetView>
  </sheetViews>
  <sheetFormatPr defaultColWidth="9.140625" defaultRowHeight="12.75"/>
  <cols>
    <col min="1" max="1" width="10.57421875" style="8" customWidth="1"/>
    <col min="2" max="2" width="12.28125" style="32" bestFit="1" customWidth="1"/>
    <col min="3" max="3" width="10.8515625" style="32" bestFit="1" customWidth="1"/>
    <col min="4" max="5" width="11.421875" style="32" customWidth="1"/>
    <col min="6" max="6" width="12.140625" style="32" bestFit="1" customWidth="1"/>
    <col min="7" max="8" width="10.7109375" style="32" customWidth="1"/>
    <col min="9" max="9" width="14.28125" style="32" bestFit="1" customWidth="1"/>
    <col min="10" max="16384" width="9.140625" style="32" customWidth="1"/>
  </cols>
  <sheetData>
    <row r="1" spans="1:14" s="1" customFormat="1" ht="18">
      <c r="A1" s="78" t="s">
        <v>74</v>
      </c>
      <c r="B1" s="74"/>
      <c r="C1" s="74"/>
      <c r="D1" s="74"/>
      <c r="F1" s="74"/>
      <c r="G1" s="74"/>
      <c r="H1" s="74"/>
      <c r="I1" s="4"/>
      <c r="J1" s="74"/>
      <c r="K1" s="74"/>
      <c r="L1" s="74"/>
      <c r="M1" s="74"/>
      <c r="N1" s="4" t="s">
        <v>0</v>
      </c>
    </row>
    <row r="2" spans="1:14" s="3" customFormat="1" ht="12.75">
      <c r="A2" s="79"/>
      <c r="B2" s="64"/>
      <c r="C2" s="64"/>
      <c r="D2" s="64"/>
      <c r="E2" s="65"/>
      <c r="F2" s="119" t="s">
        <v>77</v>
      </c>
      <c r="G2" s="120"/>
      <c r="H2" s="121"/>
      <c r="I2" s="67" t="s">
        <v>66</v>
      </c>
      <c r="J2" s="65"/>
      <c r="K2" s="65"/>
      <c r="L2" s="65"/>
      <c r="M2" s="65"/>
      <c r="N2" s="66"/>
    </row>
    <row r="3" spans="1:14" s="2" customFormat="1" ht="12.75">
      <c r="A3" s="5"/>
      <c r="B3" s="95" t="s">
        <v>59</v>
      </c>
      <c r="C3" s="95" t="s">
        <v>62</v>
      </c>
      <c r="D3" s="122" t="s">
        <v>72</v>
      </c>
      <c r="E3" s="124"/>
      <c r="F3" s="125" t="s">
        <v>78</v>
      </c>
      <c r="G3" s="126"/>
      <c r="H3" s="127"/>
      <c r="I3" s="68" t="s">
        <v>69</v>
      </c>
      <c r="J3" s="122" t="s">
        <v>70</v>
      </c>
      <c r="K3" s="123"/>
      <c r="L3" s="123"/>
      <c r="M3" s="123"/>
      <c r="N3" s="124"/>
    </row>
    <row r="4" spans="1:14" s="2" customFormat="1" ht="12.75">
      <c r="A4" s="5"/>
      <c r="B4" s="96" t="s">
        <v>61</v>
      </c>
      <c r="C4" s="96" t="s">
        <v>63</v>
      </c>
      <c r="D4" s="125" t="s">
        <v>73</v>
      </c>
      <c r="E4" s="127"/>
      <c r="F4" s="69" t="s">
        <v>65</v>
      </c>
      <c r="G4" s="128" t="s">
        <v>65</v>
      </c>
      <c r="H4" s="129"/>
      <c r="I4" s="70" t="s">
        <v>65</v>
      </c>
      <c r="J4" s="122" t="s">
        <v>71</v>
      </c>
      <c r="K4" s="123"/>
      <c r="L4" s="123"/>
      <c r="M4" s="123"/>
      <c r="N4" s="124"/>
    </row>
    <row r="5" spans="1:14" s="8" customFormat="1" ht="12.75">
      <c r="A5" s="6"/>
      <c r="B5" s="7" t="s">
        <v>50</v>
      </c>
      <c r="C5" s="7" t="s">
        <v>50</v>
      </c>
      <c r="D5" s="35" t="s">
        <v>49</v>
      </c>
      <c r="E5" s="7" t="s">
        <v>50</v>
      </c>
      <c r="F5" s="71" t="s">
        <v>115</v>
      </c>
      <c r="G5" s="130" t="s">
        <v>116</v>
      </c>
      <c r="H5" s="131"/>
      <c r="I5" s="70" t="s">
        <v>118</v>
      </c>
      <c r="J5" s="36"/>
      <c r="K5" s="37"/>
      <c r="L5" s="37"/>
      <c r="M5" s="37"/>
      <c r="N5" s="38"/>
    </row>
    <row r="6" spans="1:14" s="13" customFormat="1" ht="86.25">
      <c r="A6" s="9" t="s">
        <v>1</v>
      </c>
      <c r="B6" s="12" t="s">
        <v>113</v>
      </c>
      <c r="C6" s="12" t="s">
        <v>119</v>
      </c>
      <c r="D6" s="12" t="s">
        <v>114</v>
      </c>
      <c r="E6" s="12" t="s">
        <v>64</v>
      </c>
      <c r="F6" s="11" t="s">
        <v>115</v>
      </c>
      <c r="G6" s="11" t="s">
        <v>117</v>
      </c>
      <c r="H6" s="11" t="s">
        <v>116</v>
      </c>
      <c r="I6" s="11" t="s">
        <v>118</v>
      </c>
      <c r="J6" s="39" t="s">
        <v>79</v>
      </c>
      <c r="K6" s="39" t="s">
        <v>67</v>
      </c>
      <c r="L6" s="39" t="s">
        <v>80</v>
      </c>
      <c r="M6" s="39" t="s">
        <v>81</v>
      </c>
      <c r="N6" s="40" t="s">
        <v>68</v>
      </c>
    </row>
    <row r="7" spans="1:14" s="18" customFormat="1" ht="12.75">
      <c r="A7" s="14" t="s">
        <v>2</v>
      </c>
      <c r="B7" s="41">
        <v>28342</v>
      </c>
      <c r="C7" s="108">
        <v>29022</v>
      </c>
      <c r="D7" s="108">
        <v>6321</v>
      </c>
      <c r="E7" s="108">
        <v>26731</v>
      </c>
      <c r="F7" s="72">
        <v>30995</v>
      </c>
      <c r="G7" s="99">
        <v>13561</v>
      </c>
      <c r="H7" s="90">
        <v>24309</v>
      </c>
      <c r="I7" s="44">
        <v>30414</v>
      </c>
      <c r="J7" s="43">
        <v>198302</v>
      </c>
      <c r="K7" s="83">
        <v>3011</v>
      </c>
      <c r="L7" s="44">
        <f>J7+K7</f>
        <v>201313</v>
      </c>
      <c r="M7" s="44">
        <v>43958</v>
      </c>
      <c r="N7" s="61">
        <f>IF(L7&lt;&gt;0,M7/L7,"")</f>
        <v>0.21835648964547744</v>
      </c>
    </row>
    <row r="8" spans="1:14" s="18" customFormat="1" ht="12.75">
      <c r="A8" s="19" t="s">
        <v>3</v>
      </c>
      <c r="B8" s="45">
        <v>699</v>
      </c>
      <c r="C8" s="109">
        <v>722</v>
      </c>
      <c r="D8" s="109">
        <v>76</v>
      </c>
      <c r="E8" s="109">
        <v>708</v>
      </c>
      <c r="F8" s="47">
        <v>751</v>
      </c>
      <c r="G8" s="20">
        <v>406</v>
      </c>
      <c r="H8" s="22">
        <v>495</v>
      </c>
      <c r="I8" s="44">
        <v>731</v>
      </c>
      <c r="J8" s="47">
        <v>2657</v>
      </c>
      <c r="K8" s="44">
        <v>48</v>
      </c>
      <c r="L8" s="44">
        <f aca="true" t="shared" si="0" ref="L8:L50">J8+K8</f>
        <v>2705</v>
      </c>
      <c r="M8" s="44">
        <v>1145</v>
      </c>
      <c r="N8" s="61">
        <f aca="true" t="shared" si="1" ref="N8:N51">IF(L8&lt;&gt;0,M8/L8,"")</f>
        <v>0.4232902033271719</v>
      </c>
    </row>
    <row r="9" spans="1:14" s="18" customFormat="1" ht="12.75">
      <c r="A9" s="19" t="s">
        <v>4</v>
      </c>
      <c r="B9" s="45">
        <v>4138</v>
      </c>
      <c r="C9" s="109">
        <v>4249</v>
      </c>
      <c r="D9" s="109">
        <v>3006</v>
      </c>
      <c r="E9" s="109">
        <v>3886</v>
      </c>
      <c r="F9" s="47">
        <v>6823</v>
      </c>
      <c r="G9" s="20">
        <v>3236</v>
      </c>
      <c r="H9" s="22">
        <v>4348</v>
      </c>
      <c r="I9" s="44">
        <v>6751</v>
      </c>
      <c r="J9" s="47">
        <v>39581</v>
      </c>
      <c r="K9" s="44">
        <v>436</v>
      </c>
      <c r="L9" s="44">
        <f t="shared" si="0"/>
        <v>40017</v>
      </c>
      <c r="M9" s="44">
        <v>9096</v>
      </c>
      <c r="N9" s="61">
        <f t="shared" si="1"/>
        <v>0.2273033960566759</v>
      </c>
    </row>
    <row r="10" spans="1:14" s="18" customFormat="1" ht="12.75">
      <c r="A10" s="19" t="s">
        <v>5</v>
      </c>
      <c r="B10" s="45">
        <v>1371</v>
      </c>
      <c r="C10" s="109">
        <v>1361</v>
      </c>
      <c r="D10" s="109">
        <v>71</v>
      </c>
      <c r="E10" s="109">
        <v>1327</v>
      </c>
      <c r="F10" s="47">
        <v>1414</v>
      </c>
      <c r="G10" s="20">
        <v>477</v>
      </c>
      <c r="H10" s="22">
        <v>1063</v>
      </c>
      <c r="I10" s="44">
        <v>1378</v>
      </c>
      <c r="J10" s="47">
        <v>3253</v>
      </c>
      <c r="K10" s="44">
        <v>104</v>
      </c>
      <c r="L10" s="44">
        <f t="shared" si="0"/>
        <v>3357</v>
      </c>
      <c r="M10" s="44">
        <v>1794</v>
      </c>
      <c r="N10" s="61">
        <f t="shared" si="1"/>
        <v>0.5344057193923145</v>
      </c>
    </row>
    <row r="11" spans="1:14" s="18" customFormat="1" ht="12.75">
      <c r="A11" s="19" t="s">
        <v>6</v>
      </c>
      <c r="B11" s="45">
        <v>740</v>
      </c>
      <c r="C11" s="109">
        <v>713</v>
      </c>
      <c r="D11" s="109">
        <v>251</v>
      </c>
      <c r="E11" s="109">
        <v>738</v>
      </c>
      <c r="F11" s="47">
        <v>855</v>
      </c>
      <c r="G11" s="20">
        <v>691</v>
      </c>
      <c r="H11" s="22">
        <v>411</v>
      </c>
      <c r="I11" s="44">
        <v>906</v>
      </c>
      <c r="J11" s="47">
        <v>4902</v>
      </c>
      <c r="K11" s="44">
        <v>47</v>
      </c>
      <c r="L11" s="44">
        <f t="shared" si="0"/>
        <v>4949</v>
      </c>
      <c r="M11" s="44">
        <v>1575</v>
      </c>
      <c r="N11" s="61">
        <f t="shared" si="1"/>
        <v>0.31824611032531824</v>
      </c>
    </row>
    <row r="12" spans="1:14" s="18" customFormat="1" ht="12.75">
      <c r="A12" s="19" t="s">
        <v>7</v>
      </c>
      <c r="B12" s="45">
        <v>5535</v>
      </c>
      <c r="C12" s="109">
        <v>5588</v>
      </c>
      <c r="D12" s="109">
        <v>342</v>
      </c>
      <c r="E12" s="109">
        <v>5089</v>
      </c>
      <c r="F12" s="47">
        <v>5696</v>
      </c>
      <c r="G12" s="20">
        <v>2557</v>
      </c>
      <c r="H12" s="22">
        <v>3739</v>
      </c>
      <c r="I12" s="44">
        <v>5633</v>
      </c>
      <c r="J12" s="47">
        <v>19506</v>
      </c>
      <c r="K12" s="44">
        <v>495</v>
      </c>
      <c r="L12" s="44">
        <f t="shared" si="0"/>
        <v>20001</v>
      </c>
      <c r="M12" s="44">
        <v>6978</v>
      </c>
      <c r="N12" s="61">
        <f t="shared" si="1"/>
        <v>0.3488825558722064</v>
      </c>
    </row>
    <row r="13" spans="1:14" s="18" customFormat="1" ht="12.75">
      <c r="A13" s="19" t="s">
        <v>8</v>
      </c>
      <c r="B13" s="45">
        <v>960</v>
      </c>
      <c r="C13" s="109">
        <v>988</v>
      </c>
      <c r="D13" s="109">
        <v>1480</v>
      </c>
      <c r="E13" s="109">
        <v>956</v>
      </c>
      <c r="F13" s="47">
        <v>2293</v>
      </c>
      <c r="G13" s="20">
        <v>845</v>
      </c>
      <c r="H13" s="22">
        <v>1776</v>
      </c>
      <c r="I13" s="44">
        <v>2293</v>
      </c>
      <c r="J13" s="47">
        <v>11879</v>
      </c>
      <c r="K13" s="44">
        <v>193</v>
      </c>
      <c r="L13" s="44">
        <f t="shared" si="0"/>
        <v>12072</v>
      </c>
      <c r="M13" s="44">
        <v>3619</v>
      </c>
      <c r="N13" s="61">
        <f t="shared" si="1"/>
        <v>0.2997846255798542</v>
      </c>
    </row>
    <row r="14" spans="1:14" s="18" customFormat="1" ht="12.75">
      <c r="A14" s="19" t="s">
        <v>9</v>
      </c>
      <c r="B14" s="45">
        <v>1096</v>
      </c>
      <c r="C14" s="109">
        <v>1116</v>
      </c>
      <c r="D14" s="109">
        <v>92</v>
      </c>
      <c r="E14" s="109">
        <v>1094</v>
      </c>
      <c r="F14" s="47">
        <v>1130</v>
      </c>
      <c r="G14" s="20">
        <v>611</v>
      </c>
      <c r="H14" s="22">
        <v>825</v>
      </c>
      <c r="I14" s="44">
        <v>1074</v>
      </c>
      <c r="J14" s="47">
        <v>4431</v>
      </c>
      <c r="K14" s="44">
        <v>166</v>
      </c>
      <c r="L14" s="44">
        <f t="shared" si="0"/>
        <v>4597</v>
      </c>
      <c r="M14" s="44">
        <v>1765</v>
      </c>
      <c r="N14" s="61">
        <f t="shared" si="1"/>
        <v>0.38394605177289537</v>
      </c>
    </row>
    <row r="15" spans="1:14" s="18" customFormat="1" ht="12.75">
      <c r="A15" s="19" t="s">
        <v>10</v>
      </c>
      <c r="B15" s="45">
        <v>4029</v>
      </c>
      <c r="C15" s="109">
        <v>4045</v>
      </c>
      <c r="D15" s="109">
        <v>597</v>
      </c>
      <c r="E15" s="109">
        <v>4074</v>
      </c>
      <c r="F15" s="47">
        <v>4340</v>
      </c>
      <c r="G15" s="20">
        <v>2599</v>
      </c>
      <c r="H15" s="22">
        <v>2233</v>
      </c>
      <c r="I15" s="44">
        <v>4314</v>
      </c>
      <c r="J15" s="47">
        <v>22699</v>
      </c>
      <c r="K15" s="44">
        <v>279</v>
      </c>
      <c r="L15" s="44">
        <f t="shared" si="0"/>
        <v>22978</v>
      </c>
      <c r="M15" s="44">
        <v>6553</v>
      </c>
      <c r="N15" s="61">
        <f t="shared" si="1"/>
        <v>0.2851858299242754</v>
      </c>
    </row>
    <row r="16" spans="1:14" s="18" customFormat="1" ht="12.75">
      <c r="A16" s="19" t="s">
        <v>11</v>
      </c>
      <c r="B16" s="45">
        <v>8792</v>
      </c>
      <c r="C16" s="109">
        <v>9072</v>
      </c>
      <c r="D16" s="109">
        <v>1069</v>
      </c>
      <c r="E16" s="109">
        <v>8559</v>
      </c>
      <c r="F16" s="47">
        <v>9632</v>
      </c>
      <c r="G16" s="20">
        <v>4343</v>
      </c>
      <c r="H16" s="22">
        <v>6814</v>
      </c>
      <c r="I16" s="44">
        <v>9628</v>
      </c>
      <c r="J16" s="47">
        <v>44547</v>
      </c>
      <c r="K16" s="44">
        <v>557</v>
      </c>
      <c r="L16" s="44">
        <f t="shared" si="0"/>
        <v>45104</v>
      </c>
      <c r="M16" s="44">
        <v>12424</v>
      </c>
      <c r="N16" s="61">
        <f t="shared" si="1"/>
        <v>0.27545228804540617</v>
      </c>
    </row>
    <row r="17" spans="1:14" s="18" customFormat="1" ht="12.75">
      <c r="A17" s="19" t="s">
        <v>12</v>
      </c>
      <c r="B17" s="45">
        <v>1023</v>
      </c>
      <c r="C17" s="109">
        <v>1009</v>
      </c>
      <c r="D17" s="109">
        <v>107</v>
      </c>
      <c r="E17" s="109">
        <v>982</v>
      </c>
      <c r="F17" s="47">
        <v>1005</v>
      </c>
      <c r="G17" s="20">
        <v>692</v>
      </c>
      <c r="H17" s="22">
        <v>562</v>
      </c>
      <c r="I17" s="44">
        <v>988</v>
      </c>
      <c r="J17" s="47">
        <v>5632</v>
      </c>
      <c r="K17" s="44">
        <v>53</v>
      </c>
      <c r="L17" s="44">
        <f t="shared" si="0"/>
        <v>5685</v>
      </c>
      <c r="M17" s="44">
        <v>1691</v>
      </c>
      <c r="N17" s="61">
        <f t="shared" si="1"/>
        <v>0.2974494283201407</v>
      </c>
    </row>
    <row r="18" spans="1:14" s="18" customFormat="1" ht="12.75">
      <c r="A18" s="19" t="s">
        <v>13</v>
      </c>
      <c r="B18" s="45">
        <v>394</v>
      </c>
      <c r="C18" s="109">
        <v>402</v>
      </c>
      <c r="D18" s="109">
        <v>32</v>
      </c>
      <c r="E18" s="109">
        <v>369</v>
      </c>
      <c r="F18" s="47">
        <v>396</v>
      </c>
      <c r="G18" s="20">
        <v>209</v>
      </c>
      <c r="H18" s="22">
        <v>265</v>
      </c>
      <c r="I18" s="44">
        <v>390</v>
      </c>
      <c r="J18" s="47">
        <v>1638</v>
      </c>
      <c r="K18" s="44">
        <v>26</v>
      </c>
      <c r="L18" s="44">
        <f t="shared" si="0"/>
        <v>1664</v>
      </c>
      <c r="M18" s="44">
        <v>571</v>
      </c>
      <c r="N18" s="61">
        <f t="shared" si="1"/>
        <v>0.34314903846153844</v>
      </c>
    </row>
    <row r="19" spans="1:14" s="23" customFormat="1" ht="12.75">
      <c r="A19" s="19" t="s">
        <v>14</v>
      </c>
      <c r="B19" s="45">
        <v>283</v>
      </c>
      <c r="C19" s="109">
        <v>288</v>
      </c>
      <c r="D19" s="109">
        <v>13</v>
      </c>
      <c r="E19" s="109">
        <v>282</v>
      </c>
      <c r="F19" s="47">
        <v>280</v>
      </c>
      <c r="G19" s="20">
        <v>113</v>
      </c>
      <c r="H19" s="22">
        <v>234</v>
      </c>
      <c r="I19" s="44">
        <v>283</v>
      </c>
      <c r="J19" s="47">
        <v>749</v>
      </c>
      <c r="K19" s="44">
        <v>27</v>
      </c>
      <c r="L19" s="44">
        <f t="shared" si="0"/>
        <v>776</v>
      </c>
      <c r="M19" s="44">
        <v>434</v>
      </c>
      <c r="N19" s="61">
        <f t="shared" si="1"/>
        <v>0.5592783505154639</v>
      </c>
    </row>
    <row r="20" spans="1:14" s="23" customFormat="1" ht="12.75">
      <c r="A20" s="19" t="s">
        <v>15</v>
      </c>
      <c r="B20" s="45">
        <v>13219</v>
      </c>
      <c r="C20" s="109">
        <v>13307</v>
      </c>
      <c r="D20" s="109">
        <v>1132</v>
      </c>
      <c r="E20" s="109">
        <v>12093</v>
      </c>
      <c r="F20" s="47">
        <v>12710</v>
      </c>
      <c r="G20" s="20">
        <v>5800</v>
      </c>
      <c r="H20" s="22">
        <v>9285</v>
      </c>
      <c r="I20" s="44">
        <v>12596</v>
      </c>
      <c r="J20" s="47">
        <v>73338</v>
      </c>
      <c r="K20" s="44">
        <v>515</v>
      </c>
      <c r="L20" s="44">
        <f t="shared" si="0"/>
        <v>73853</v>
      </c>
      <c r="M20" s="44">
        <v>17383</v>
      </c>
      <c r="N20" s="61">
        <f t="shared" si="1"/>
        <v>0.23537297063084778</v>
      </c>
    </row>
    <row r="21" spans="1:14" s="23" customFormat="1" ht="12.75">
      <c r="A21" s="19" t="s">
        <v>16</v>
      </c>
      <c r="B21" s="45">
        <v>1101</v>
      </c>
      <c r="C21" s="109">
        <v>1105</v>
      </c>
      <c r="D21" s="109">
        <v>41</v>
      </c>
      <c r="E21" s="109">
        <v>1029</v>
      </c>
      <c r="F21" s="47">
        <v>1116</v>
      </c>
      <c r="G21" s="20">
        <v>429</v>
      </c>
      <c r="H21" s="22">
        <v>825</v>
      </c>
      <c r="I21" s="44">
        <v>1135</v>
      </c>
      <c r="J21" s="47">
        <v>3859</v>
      </c>
      <c r="K21" s="44">
        <v>51</v>
      </c>
      <c r="L21" s="44">
        <f t="shared" si="0"/>
        <v>3910</v>
      </c>
      <c r="M21" s="44">
        <v>1450</v>
      </c>
      <c r="N21" s="61">
        <f t="shared" si="1"/>
        <v>0.37084398976982097</v>
      </c>
    </row>
    <row r="22" spans="1:14" s="23" customFormat="1" ht="12.75">
      <c r="A22" s="19" t="s">
        <v>17</v>
      </c>
      <c r="B22" s="45">
        <v>3530</v>
      </c>
      <c r="C22" s="109">
        <v>3518</v>
      </c>
      <c r="D22" s="109">
        <v>65</v>
      </c>
      <c r="E22" s="109">
        <v>3309</v>
      </c>
      <c r="F22" s="47">
        <v>3484</v>
      </c>
      <c r="G22" s="20">
        <v>1304</v>
      </c>
      <c r="H22" s="22">
        <v>2579</v>
      </c>
      <c r="I22" s="44">
        <v>3442</v>
      </c>
      <c r="J22" s="47">
        <v>8740</v>
      </c>
      <c r="K22" s="44">
        <v>335</v>
      </c>
      <c r="L22" s="44">
        <f t="shared" si="0"/>
        <v>9075</v>
      </c>
      <c r="M22" s="44">
        <v>4272</v>
      </c>
      <c r="N22" s="61">
        <f t="shared" si="1"/>
        <v>0.47074380165289254</v>
      </c>
    </row>
    <row r="23" spans="1:14" s="23" customFormat="1" ht="12.75">
      <c r="A23" s="19" t="s">
        <v>18</v>
      </c>
      <c r="B23" s="45">
        <v>232</v>
      </c>
      <c r="C23" s="109">
        <v>240</v>
      </c>
      <c r="D23" s="109">
        <v>7</v>
      </c>
      <c r="E23" s="109">
        <v>227</v>
      </c>
      <c r="F23" s="47">
        <v>252</v>
      </c>
      <c r="G23" s="20">
        <v>107</v>
      </c>
      <c r="H23" s="22">
        <v>167</v>
      </c>
      <c r="I23" s="44">
        <v>246</v>
      </c>
      <c r="J23" s="47">
        <v>405</v>
      </c>
      <c r="K23" s="44">
        <v>20</v>
      </c>
      <c r="L23" s="44">
        <f t="shared" si="0"/>
        <v>425</v>
      </c>
      <c r="M23" s="44">
        <v>341</v>
      </c>
      <c r="N23" s="61">
        <f t="shared" si="1"/>
        <v>0.8023529411764706</v>
      </c>
    </row>
    <row r="24" spans="1:14" s="23" customFormat="1" ht="12.75">
      <c r="A24" s="19" t="s">
        <v>19</v>
      </c>
      <c r="B24" s="45">
        <v>834</v>
      </c>
      <c r="C24" s="109">
        <v>833</v>
      </c>
      <c r="D24" s="109">
        <v>264</v>
      </c>
      <c r="E24" s="109">
        <v>824</v>
      </c>
      <c r="F24" s="47">
        <v>833</v>
      </c>
      <c r="G24" s="20">
        <v>1073</v>
      </c>
      <c r="H24" s="22">
        <v>284</v>
      </c>
      <c r="I24" s="44">
        <v>964</v>
      </c>
      <c r="J24" s="47">
        <v>4395</v>
      </c>
      <c r="K24" s="44">
        <v>111</v>
      </c>
      <c r="L24" s="44">
        <f t="shared" si="0"/>
        <v>4506</v>
      </c>
      <c r="M24" s="44">
        <v>1543</v>
      </c>
      <c r="N24" s="61">
        <f t="shared" si="1"/>
        <v>0.3424323124722592</v>
      </c>
    </row>
    <row r="25" spans="1:14" s="23" customFormat="1" ht="12.75">
      <c r="A25" s="19" t="s">
        <v>20</v>
      </c>
      <c r="B25" s="45">
        <v>838</v>
      </c>
      <c r="C25" s="109">
        <v>843</v>
      </c>
      <c r="D25" s="109">
        <v>60</v>
      </c>
      <c r="E25" s="109">
        <v>796</v>
      </c>
      <c r="F25" s="47">
        <v>859</v>
      </c>
      <c r="G25" s="20">
        <v>524</v>
      </c>
      <c r="H25" s="22">
        <v>496</v>
      </c>
      <c r="I25" s="44">
        <v>862</v>
      </c>
      <c r="J25" s="47">
        <v>2753</v>
      </c>
      <c r="K25" s="44">
        <v>49</v>
      </c>
      <c r="L25" s="44">
        <f t="shared" si="0"/>
        <v>2802</v>
      </c>
      <c r="M25" s="44">
        <v>1209</v>
      </c>
      <c r="N25" s="61">
        <f t="shared" si="1"/>
        <v>0.43147751605995716</v>
      </c>
    </row>
    <row r="26" spans="1:14" s="23" customFormat="1" ht="12.75">
      <c r="A26" s="19" t="s">
        <v>21</v>
      </c>
      <c r="B26" s="45">
        <v>2248</v>
      </c>
      <c r="C26" s="109">
        <v>2253</v>
      </c>
      <c r="D26" s="109">
        <v>273</v>
      </c>
      <c r="E26" s="109">
        <v>2060</v>
      </c>
      <c r="F26" s="47">
        <v>2366</v>
      </c>
      <c r="G26" s="20">
        <v>1281</v>
      </c>
      <c r="H26" s="22">
        <v>1406</v>
      </c>
      <c r="I26" s="44">
        <v>2302</v>
      </c>
      <c r="J26" s="47">
        <v>9573</v>
      </c>
      <c r="K26" s="44">
        <v>233</v>
      </c>
      <c r="L26" s="44">
        <f t="shared" si="0"/>
        <v>9806</v>
      </c>
      <c r="M26" s="44">
        <v>3265</v>
      </c>
      <c r="N26" s="61">
        <f t="shared" si="1"/>
        <v>0.3329594126045278</v>
      </c>
    </row>
    <row r="27" spans="1:14" s="23" customFormat="1" ht="12.75">
      <c r="A27" s="19" t="s">
        <v>22</v>
      </c>
      <c r="B27" s="45">
        <v>1801</v>
      </c>
      <c r="C27" s="109">
        <v>1737</v>
      </c>
      <c r="D27" s="109">
        <v>81</v>
      </c>
      <c r="E27" s="109">
        <v>1710</v>
      </c>
      <c r="F27" s="47">
        <v>1708</v>
      </c>
      <c r="G27" s="20">
        <v>906</v>
      </c>
      <c r="H27" s="22">
        <v>835</v>
      </c>
      <c r="I27" s="44">
        <v>1712</v>
      </c>
      <c r="J27" s="47">
        <v>6015</v>
      </c>
      <c r="K27" s="44">
        <v>63</v>
      </c>
      <c r="L27" s="44">
        <f t="shared" si="0"/>
        <v>6078</v>
      </c>
      <c r="M27" s="44">
        <v>2404</v>
      </c>
      <c r="N27" s="61">
        <f t="shared" si="1"/>
        <v>0.39552484369858504</v>
      </c>
    </row>
    <row r="28" spans="1:14" s="23" customFormat="1" ht="12.75">
      <c r="A28" s="19" t="s">
        <v>23</v>
      </c>
      <c r="B28" s="45">
        <v>2395</v>
      </c>
      <c r="C28" s="109">
        <v>2457</v>
      </c>
      <c r="D28" s="109">
        <v>92</v>
      </c>
      <c r="E28" s="109">
        <v>2259</v>
      </c>
      <c r="F28" s="47">
        <v>2359</v>
      </c>
      <c r="G28" s="20">
        <v>987</v>
      </c>
      <c r="H28" s="22">
        <v>1639</v>
      </c>
      <c r="I28" s="44">
        <v>2360</v>
      </c>
      <c r="J28" s="47">
        <v>6657</v>
      </c>
      <c r="K28" s="44">
        <v>123</v>
      </c>
      <c r="L28" s="44">
        <f t="shared" si="0"/>
        <v>6780</v>
      </c>
      <c r="M28" s="44">
        <v>3076</v>
      </c>
      <c r="N28" s="61">
        <f t="shared" si="1"/>
        <v>0.45368731563421827</v>
      </c>
    </row>
    <row r="29" spans="1:14" s="23" customFormat="1" ht="12.75">
      <c r="A29" s="19" t="s">
        <v>24</v>
      </c>
      <c r="B29" s="45">
        <v>2098</v>
      </c>
      <c r="C29" s="109">
        <v>2155</v>
      </c>
      <c r="D29" s="109">
        <v>181</v>
      </c>
      <c r="E29" s="109">
        <v>2003</v>
      </c>
      <c r="F29" s="47">
        <v>2105</v>
      </c>
      <c r="G29" s="20">
        <v>991</v>
      </c>
      <c r="H29" s="22">
        <v>1442</v>
      </c>
      <c r="I29" s="44">
        <v>2051</v>
      </c>
      <c r="J29" s="47">
        <v>8994</v>
      </c>
      <c r="K29" s="44">
        <v>153</v>
      </c>
      <c r="L29" s="44">
        <f t="shared" si="0"/>
        <v>9147</v>
      </c>
      <c r="M29" s="44">
        <v>3014</v>
      </c>
      <c r="N29" s="61">
        <f t="shared" si="1"/>
        <v>0.32950694216683063</v>
      </c>
    </row>
    <row r="30" spans="1:14" s="23" customFormat="1" ht="12.75">
      <c r="A30" s="19" t="s">
        <v>25</v>
      </c>
      <c r="B30" s="45">
        <v>1319</v>
      </c>
      <c r="C30" s="109">
        <v>1347</v>
      </c>
      <c r="D30" s="109">
        <v>183</v>
      </c>
      <c r="E30" s="109">
        <v>1193</v>
      </c>
      <c r="F30" s="47">
        <v>1428</v>
      </c>
      <c r="G30" s="20">
        <v>498</v>
      </c>
      <c r="H30" s="22">
        <v>1154</v>
      </c>
      <c r="I30" s="44">
        <v>1389</v>
      </c>
      <c r="J30" s="47">
        <v>6230</v>
      </c>
      <c r="K30" s="44">
        <v>56</v>
      </c>
      <c r="L30" s="44">
        <f t="shared" si="0"/>
        <v>6286</v>
      </c>
      <c r="M30" s="44">
        <v>1895</v>
      </c>
      <c r="N30" s="61">
        <f t="shared" si="1"/>
        <v>0.30146356983773465</v>
      </c>
    </row>
    <row r="31" spans="1:14" s="23" customFormat="1" ht="12.75">
      <c r="A31" s="19" t="s">
        <v>26</v>
      </c>
      <c r="B31" s="45">
        <v>2246</v>
      </c>
      <c r="C31" s="109">
        <v>2231</v>
      </c>
      <c r="D31" s="109">
        <v>262</v>
      </c>
      <c r="E31" s="109">
        <v>2223</v>
      </c>
      <c r="F31" s="47">
        <v>2205</v>
      </c>
      <c r="G31" s="20">
        <v>2099</v>
      </c>
      <c r="H31" s="22">
        <v>1259</v>
      </c>
      <c r="I31" s="44">
        <v>2270</v>
      </c>
      <c r="J31" s="47">
        <v>9628</v>
      </c>
      <c r="K31" s="44">
        <v>200</v>
      </c>
      <c r="L31" s="44">
        <f t="shared" si="0"/>
        <v>9828</v>
      </c>
      <c r="M31" s="44">
        <v>3907</v>
      </c>
      <c r="N31" s="61">
        <f t="shared" si="1"/>
        <v>0.39753764753764753</v>
      </c>
    </row>
    <row r="32" spans="1:14" s="23" customFormat="1" ht="12.75">
      <c r="A32" s="19" t="s">
        <v>27</v>
      </c>
      <c r="B32" s="45">
        <v>3161</v>
      </c>
      <c r="C32" s="109">
        <v>3249</v>
      </c>
      <c r="D32" s="109">
        <v>151</v>
      </c>
      <c r="E32" s="109">
        <v>3029</v>
      </c>
      <c r="F32" s="47">
        <v>3143</v>
      </c>
      <c r="G32" s="20">
        <v>1278</v>
      </c>
      <c r="H32" s="22">
        <v>2293</v>
      </c>
      <c r="I32" s="44">
        <v>3122</v>
      </c>
      <c r="J32" s="47">
        <v>11870</v>
      </c>
      <c r="K32" s="44">
        <v>175</v>
      </c>
      <c r="L32" s="44">
        <f t="shared" si="0"/>
        <v>12045</v>
      </c>
      <c r="M32" s="44">
        <v>3972</v>
      </c>
      <c r="N32" s="61">
        <f t="shared" si="1"/>
        <v>0.3297633872976339</v>
      </c>
    </row>
    <row r="33" spans="1:14" s="23" customFormat="1" ht="12.75">
      <c r="A33" s="19" t="s">
        <v>28</v>
      </c>
      <c r="B33" s="45">
        <v>1830</v>
      </c>
      <c r="C33" s="109">
        <v>1852</v>
      </c>
      <c r="D33" s="109">
        <v>179</v>
      </c>
      <c r="E33" s="109">
        <v>1771</v>
      </c>
      <c r="F33" s="47">
        <v>2019</v>
      </c>
      <c r="G33" s="20">
        <v>436</v>
      </c>
      <c r="H33" s="22">
        <v>1871</v>
      </c>
      <c r="I33" s="44">
        <v>1972</v>
      </c>
      <c r="J33" s="47">
        <v>8139</v>
      </c>
      <c r="K33" s="44">
        <v>96</v>
      </c>
      <c r="L33" s="44">
        <f t="shared" si="0"/>
        <v>8235</v>
      </c>
      <c r="M33" s="44">
        <v>2545</v>
      </c>
      <c r="N33" s="61">
        <f t="shared" si="1"/>
        <v>0.30904675166970247</v>
      </c>
    </row>
    <row r="34" spans="1:14" s="23" customFormat="1" ht="12.75">
      <c r="A34" s="19" t="s">
        <v>29</v>
      </c>
      <c r="B34" s="45">
        <v>10613</v>
      </c>
      <c r="C34" s="109">
        <v>10605</v>
      </c>
      <c r="D34" s="109">
        <v>1397</v>
      </c>
      <c r="E34" s="109">
        <v>10432</v>
      </c>
      <c r="F34" s="47">
        <v>11216</v>
      </c>
      <c r="G34" s="20">
        <v>6943</v>
      </c>
      <c r="H34" s="22">
        <v>5811</v>
      </c>
      <c r="I34" s="44">
        <v>11270</v>
      </c>
      <c r="J34" s="47">
        <v>69633</v>
      </c>
      <c r="K34" s="44">
        <v>709</v>
      </c>
      <c r="L34" s="44">
        <f t="shared" si="0"/>
        <v>70342</v>
      </c>
      <c r="M34" s="44">
        <v>15564</v>
      </c>
      <c r="N34" s="61">
        <f t="shared" si="1"/>
        <v>0.2212618350345455</v>
      </c>
    </row>
    <row r="35" spans="1:14" s="23" customFormat="1" ht="12.75">
      <c r="A35" s="19" t="s">
        <v>30</v>
      </c>
      <c r="B35" s="45">
        <v>2460</v>
      </c>
      <c r="C35" s="109">
        <v>2491</v>
      </c>
      <c r="D35" s="109">
        <v>1104</v>
      </c>
      <c r="E35" s="109">
        <v>2420</v>
      </c>
      <c r="F35" s="47">
        <v>3350</v>
      </c>
      <c r="G35" s="20">
        <v>2538</v>
      </c>
      <c r="H35" s="22">
        <v>1483</v>
      </c>
      <c r="I35" s="44">
        <v>3291</v>
      </c>
      <c r="J35" s="47">
        <v>20742</v>
      </c>
      <c r="K35" s="44">
        <v>295</v>
      </c>
      <c r="L35" s="44">
        <f t="shared" si="0"/>
        <v>21037</v>
      </c>
      <c r="M35" s="44">
        <v>5202</v>
      </c>
      <c r="N35" s="61">
        <f t="shared" si="1"/>
        <v>0.24727860436374008</v>
      </c>
    </row>
    <row r="36" spans="1:14" s="23" customFormat="1" ht="12.75">
      <c r="A36" s="19" t="s">
        <v>31</v>
      </c>
      <c r="B36" s="45">
        <v>1388</v>
      </c>
      <c r="C36" s="109">
        <v>1414</v>
      </c>
      <c r="D36" s="109">
        <v>87</v>
      </c>
      <c r="E36" s="109">
        <v>1342</v>
      </c>
      <c r="F36" s="47">
        <v>1396</v>
      </c>
      <c r="G36" s="20">
        <v>777</v>
      </c>
      <c r="H36" s="22">
        <v>835</v>
      </c>
      <c r="I36" s="44">
        <v>1369</v>
      </c>
      <c r="J36" s="47">
        <v>4916</v>
      </c>
      <c r="K36" s="44">
        <v>112</v>
      </c>
      <c r="L36" s="44">
        <f t="shared" si="0"/>
        <v>5028</v>
      </c>
      <c r="M36" s="44">
        <v>2011</v>
      </c>
      <c r="N36" s="61">
        <f t="shared" si="1"/>
        <v>0.3999602227525855</v>
      </c>
    </row>
    <row r="37" spans="1:14" s="23" customFormat="1" ht="12.75">
      <c r="A37" s="19" t="s">
        <v>32</v>
      </c>
      <c r="B37" s="45">
        <v>410</v>
      </c>
      <c r="C37" s="109">
        <v>414</v>
      </c>
      <c r="D37" s="109">
        <v>82</v>
      </c>
      <c r="E37" s="109">
        <v>407</v>
      </c>
      <c r="F37" s="47">
        <v>469</v>
      </c>
      <c r="G37" s="20">
        <v>492</v>
      </c>
      <c r="H37" s="22">
        <v>177</v>
      </c>
      <c r="I37" s="44">
        <v>486</v>
      </c>
      <c r="J37" s="47">
        <v>2025</v>
      </c>
      <c r="K37" s="44">
        <v>15</v>
      </c>
      <c r="L37" s="44">
        <f t="shared" si="0"/>
        <v>2040</v>
      </c>
      <c r="M37" s="44">
        <v>960</v>
      </c>
      <c r="N37" s="61">
        <f t="shared" si="1"/>
        <v>0.47058823529411764</v>
      </c>
    </row>
    <row r="38" spans="1:14" s="23" customFormat="1" ht="12.75">
      <c r="A38" s="19" t="s">
        <v>33</v>
      </c>
      <c r="B38" s="45">
        <v>583</v>
      </c>
      <c r="C38" s="109">
        <v>613</v>
      </c>
      <c r="D38" s="109">
        <v>80</v>
      </c>
      <c r="E38" s="109">
        <v>569</v>
      </c>
      <c r="F38" s="47">
        <v>668</v>
      </c>
      <c r="G38" s="20">
        <v>212</v>
      </c>
      <c r="H38" s="22">
        <v>563</v>
      </c>
      <c r="I38" s="44">
        <v>633</v>
      </c>
      <c r="J38" s="47">
        <v>2080</v>
      </c>
      <c r="K38" s="44">
        <v>102</v>
      </c>
      <c r="L38" s="44">
        <f t="shared" si="0"/>
        <v>2182</v>
      </c>
      <c r="M38" s="44">
        <v>907</v>
      </c>
      <c r="N38" s="61">
        <f t="shared" si="1"/>
        <v>0.4156736938588451</v>
      </c>
    </row>
    <row r="39" spans="1:14" s="23" customFormat="1" ht="12.75">
      <c r="A39" s="19" t="s">
        <v>34</v>
      </c>
      <c r="B39" s="45">
        <v>3857</v>
      </c>
      <c r="C39" s="109">
        <v>3996</v>
      </c>
      <c r="D39" s="109">
        <v>152</v>
      </c>
      <c r="E39" s="109">
        <v>3672</v>
      </c>
      <c r="F39" s="47">
        <v>3846</v>
      </c>
      <c r="G39" s="20">
        <v>1491</v>
      </c>
      <c r="H39" s="22">
        <v>2756</v>
      </c>
      <c r="I39" s="44">
        <v>3814</v>
      </c>
      <c r="J39" s="47">
        <v>15083</v>
      </c>
      <c r="K39" s="44">
        <v>442</v>
      </c>
      <c r="L39" s="44">
        <f t="shared" si="0"/>
        <v>15525</v>
      </c>
      <c r="M39" s="44">
        <v>4935</v>
      </c>
      <c r="N39" s="61">
        <f t="shared" si="1"/>
        <v>0.3178743961352657</v>
      </c>
    </row>
    <row r="40" spans="1:14" s="23" customFormat="1" ht="12.75">
      <c r="A40" s="19" t="s">
        <v>35</v>
      </c>
      <c r="B40" s="45">
        <v>2263</v>
      </c>
      <c r="C40" s="109">
        <v>2233</v>
      </c>
      <c r="D40" s="109">
        <v>154</v>
      </c>
      <c r="E40" s="109">
        <v>2205</v>
      </c>
      <c r="F40" s="47">
        <v>2283</v>
      </c>
      <c r="G40" s="20">
        <v>924</v>
      </c>
      <c r="H40" s="22">
        <v>1625</v>
      </c>
      <c r="I40" s="44">
        <v>2286</v>
      </c>
      <c r="J40" s="47">
        <v>7864</v>
      </c>
      <c r="K40" s="44">
        <v>52</v>
      </c>
      <c r="L40" s="44">
        <f t="shared" si="0"/>
        <v>7916</v>
      </c>
      <c r="M40" s="44">
        <v>2893</v>
      </c>
      <c r="N40" s="61">
        <f t="shared" si="1"/>
        <v>0.36546235472460836</v>
      </c>
    </row>
    <row r="41" spans="1:14" s="23" customFormat="1" ht="12.75">
      <c r="A41" s="19" t="s">
        <v>36</v>
      </c>
      <c r="B41" s="45">
        <v>1788</v>
      </c>
      <c r="C41" s="109">
        <v>1804</v>
      </c>
      <c r="D41" s="109">
        <v>1318</v>
      </c>
      <c r="E41" s="109">
        <v>1763</v>
      </c>
      <c r="F41" s="47">
        <v>2753</v>
      </c>
      <c r="G41" s="20">
        <v>2792</v>
      </c>
      <c r="H41" s="22">
        <v>937</v>
      </c>
      <c r="I41" s="44">
        <v>2827</v>
      </c>
      <c r="J41" s="47">
        <v>20439</v>
      </c>
      <c r="K41" s="44">
        <v>118</v>
      </c>
      <c r="L41" s="44">
        <f t="shared" si="0"/>
        <v>20557</v>
      </c>
      <c r="M41" s="44">
        <v>4126</v>
      </c>
      <c r="N41" s="61">
        <f t="shared" si="1"/>
        <v>0.2007102203628934</v>
      </c>
    </row>
    <row r="42" spans="1:14" s="23" customFormat="1" ht="12.75">
      <c r="A42" s="19" t="s">
        <v>37</v>
      </c>
      <c r="B42" s="45">
        <v>568</v>
      </c>
      <c r="C42" s="109">
        <v>573</v>
      </c>
      <c r="D42" s="109">
        <v>135</v>
      </c>
      <c r="E42" s="109">
        <v>542</v>
      </c>
      <c r="F42" s="47">
        <v>631</v>
      </c>
      <c r="G42" s="20">
        <v>328</v>
      </c>
      <c r="H42" s="22">
        <v>344</v>
      </c>
      <c r="I42" s="44">
        <v>619</v>
      </c>
      <c r="J42" s="47">
        <v>2450</v>
      </c>
      <c r="K42" s="44">
        <v>58</v>
      </c>
      <c r="L42" s="44">
        <f t="shared" si="0"/>
        <v>2508</v>
      </c>
      <c r="M42" s="44">
        <v>993</v>
      </c>
      <c r="N42" s="61">
        <f t="shared" si="1"/>
        <v>0.39593301435406697</v>
      </c>
    </row>
    <row r="43" spans="1:14" s="23" customFormat="1" ht="12.75">
      <c r="A43" s="19" t="s">
        <v>38</v>
      </c>
      <c r="B43" s="45">
        <v>1419</v>
      </c>
      <c r="C43" s="109">
        <v>1435</v>
      </c>
      <c r="D43" s="109">
        <v>73</v>
      </c>
      <c r="E43" s="109">
        <v>1351</v>
      </c>
      <c r="F43" s="47">
        <v>1382</v>
      </c>
      <c r="G43" s="20">
        <v>530</v>
      </c>
      <c r="H43" s="22">
        <v>1055</v>
      </c>
      <c r="I43" s="44">
        <v>1356</v>
      </c>
      <c r="J43" s="47">
        <v>4594</v>
      </c>
      <c r="K43" s="44">
        <v>67</v>
      </c>
      <c r="L43" s="44">
        <f t="shared" si="0"/>
        <v>4661</v>
      </c>
      <c r="M43" s="44">
        <v>1827</v>
      </c>
      <c r="N43" s="61">
        <f t="shared" si="1"/>
        <v>0.3919759708217121</v>
      </c>
    </row>
    <row r="44" spans="1:14" s="23" customFormat="1" ht="12.75">
      <c r="A44" s="19" t="s">
        <v>39</v>
      </c>
      <c r="B44" s="45">
        <v>1753</v>
      </c>
      <c r="C44" s="109">
        <v>1767</v>
      </c>
      <c r="D44" s="109">
        <v>181</v>
      </c>
      <c r="E44" s="109">
        <v>1622</v>
      </c>
      <c r="F44" s="47">
        <v>1810</v>
      </c>
      <c r="G44" s="20">
        <v>729</v>
      </c>
      <c r="H44" s="22">
        <v>1271</v>
      </c>
      <c r="I44" s="44">
        <v>1765</v>
      </c>
      <c r="J44" s="47">
        <v>9966</v>
      </c>
      <c r="K44" s="44">
        <v>87</v>
      </c>
      <c r="L44" s="44">
        <f t="shared" si="0"/>
        <v>10053</v>
      </c>
      <c r="M44" s="44">
        <v>2358</v>
      </c>
      <c r="N44" s="61">
        <f t="shared" si="1"/>
        <v>0.23455684870188004</v>
      </c>
    </row>
    <row r="45" spans="1:14" s="23" customFormat="1" ht="12.75">
      <c r="A45" s="19" t="s">
        <v>40</v>
      </c>
      <c r="B45" s="45">
        <v>877</v>
      </c>
      <c r="C45" s="109">
        <v>882</v>
      </c>
      <c r="D45" s="109">
        <v>124</v>
      </c>
      <c r="E45" s="109">
        <v>803</v>
      </c>
      <c r="F45" s="47">
        <v>920</v>
      </c>
      <c r="G45" s="20">
        <v>415</v>
      </c>
      <c r="H45" s="22">
        <v>559</v>
      </c>
      <c r="I45" s="44">
        <v>910</v>
      </c>
      <c r="J45" s="47">
        <v>3207</v>
      </c>
      <c r="K45" s="44">
        <v>46</v>
      </c>
      <c r="L45" s="44">
        <f t="shared" si="0"/>
        <v>3253</v>
      </c>
      <c r="M45" s="44">
        <v>1270</v>
      </c>
      <c r="N45" s="61">
        <f t="shared" si="1"/>
        <v>0.3904088533661236</v>
      </c>
    </row>
    <row r="46" spans="1:14" s="23" customFormat="1" ht="12.75">
      <c r="A46" s="19" t="s">
        <v>41</v>
      </c>
      <c r="B46" s="45">
        <v>600</v>
      </c>
      <c r="C46" s="109">
        <v>597</v>
      </c>
      <c r="D46" s="109">
        <v>1049</v>
      </c>
      <c r="E46" s="109">
        <v>615</v>
      </c>
      <c r="F46" s="47">
        <v>1237</v>
      </c>
      <c r="G46" s="20">
        <v>873</v>
      </c>
      <c r="H46" s="22">
        <v>556</v>
      </c>
      <c r="I46" s="44">
        <v>1242</v>
      </c>
      <c r="J46" s="47">
        <v>6558</v>
      </c>
      <c r="K46" s="44">
        <v>84</v>
      </c>
      <c r="L46" s="44">
        <f t="shared" si="0"/>
        <v>6642</v>
      </c>
      <c r="M46" s="44">
        <v>2329</v>
      </c>
      <c r="N46" s="61">
        <f t="shared" si="1"/>
        <v>0.3506473953628425</v>
      </c>
    </row>
    <row r="47" spans="1:14" s="23" customFormat="1" ht="12.75">
      <c r="A47" s="19" t="s">
        <v>42</v>
      </c>
      <c r="B47" s="45">
        <v>548</v>
      </c>
      <c r="C47" s="109">
        <v>557</v>
      </c>
      <c r="D47" s="109">
        <v>846</v>
      </c>
      <c r="E47" s="109">
        <v>547</v>
      </c>
      <c r="F47" s="47">
        <v>1317</v>
      </c>
      <c r="G47" s="20">
        <v>683</v>
      </c>
      <c r="H47" s="22">
        <v>734</v>
      </c>
      <c r="I47" s="44">
        <v>1308</v>
      </c>
      <c r="J47" s="47">
        <v>5312</v>
      </c>
      <c r="K47" s="44">
        <v>161</v>
      </c>
      <c r="L47" s="44">
        <f t="shared" si="0"/>
        <v>5473</v>
      </c>
      <c r="M47" s="44">
        <v>2294</v>
      </c>
      <c r="N47" s="61">
        <f t="shared" si="1"/>
        <v>0.4191485474145807</v>
      </c>
    </row>
    <row r="48" spans="1:14" s="23" customFormat="1" ht="12.75">
      <c r="A48" s="19" t="s">
        <v>43</v>
      </c>
      <c r="B48" s="45">
        <v>6414</v>
      </c>
      <c r="C48" s="109">
        <v>6602</v>
      </c>
      <c r="D48" s="109">
        <v>658</v>
      </c>
      <c r="E48" s="109">
        <v>6098</v>
      </c>
      <c r="F48" s="47">
        <v>6985</v>
      </c>
      <c r="G48" s="20">
        <v>1881</v>
      </c>
      <c r="H48" s="22">
        <v>6249</v>
      </c>
      <c r="I48" s="44">
        <v>6893</v>
      </c>
      <c r="J48" s="47">
        <v>32979</v>
      </c>
      <c r="K48" s="44">
        <v>247</v>
      </c>
      <c r="L48" s="44">
        <f t="shared" si="0"/>
        <v>33226</v>
      </c>
      <c r="M48" s="44">
        <v>8835</v>
      </c>
      <c r="N48" s="61">
        <f t="shared" si="1"/>
        <v>0.26590621802203096</v>
      </c>
    </row>
    <row r="49" spans="1:14" s="23" customFormat="1" ht="12.75">
      <c r="A49" s="19" t="s">
        <v>44</v>
      </c>
      <c r="B49" s="45">
        <v>1486</v>
      </c>
      <c r="C49" s="109">
        <v>1486</v>
      </c>
      <c r="D49" s="109">
        <v>167</v>
      </c>
      <c r="E49" s="109">
        <v>1409</v>
      </c>
      <c r="F49" s="47">
        <v>1531</v>
      </c>
      <c r="G49" s="25">
        <v>893</v>
      </c>
      <c r="H49" s="27">
        <v>925</v>
      </c>
      <c r="I49" s="49">
        <v>1516</v>
      </c>
      <c r="J49" s="48">
        <v>6161</v>
      </c>
      <c r="K49" s="49">
        <v>161</v>
      </c>
      <c r="L49" s="44">
        <f t="shared" si="0"/>
        <v>6322</v>
      </c>
      <c r="M49" s="49">
        <v>2271</v>
      </c>
      <c r="N49" s="62">
        <f t="shared" si="1"/>
        <v>0.3592217652641569</v>
      </c>
    </row>
    <row r="50" spans="1:14" s="23" customFormat="1" ht="12.75">
      <c r="A50" s="24" t="s">
        <v>45</v>
      </c>
      <c r="B50" s="50">
        <v>1638</v>
      </c>
      <c r="C50" s="110">
        <v>1671</v>
      </c>
      <c r="D50" s="110">
        <v>117</v>
      </c>
      <c r="E50" s="110">
        <v>1541</v>
      </c>
      <c r="F50" s="48">
        <v>1593</v>
      </c>
      <c r="G50" s="100">
        <v>606</v>
      </c>
      <c r="H50" s="94">
        <v>1299</v>
      </c>
      <c r="I50" s="27">
        <v>1583</v>
      </c>
      <c r="J50" s="48">
        <v>5006</v>
      </c>
      <c r="K50" s="49">
        <v>135</v>
      </c>
      <c r="L50" s="44">
        <f t="shared" si="0"/>
        <v>5141</v>
      </c>
      <c r="M50" s="27">
        <v>2361</v>
      </c>
      <c r="N50" s="63">
        <f t="shared" si="1"/>
        <v>0.4592491733125851</v>
      </c>
    </row>
    <row r="51" spans="1:14" s="2" customFormat="1" ht="12.75">
      <c r="A51" s="28" t="s">
        <v>46</v>
      </c>
      <c r="B51" s="59">
        <f>SUM(B7:B50)</f>
        <v>132919</v>
      </c>
      <c r="C51" s="59">
        <f aca="true" t="shared" si="2" ref="C51:I51">SUM(C7:C50)</f>
        <v>134842</v>
      </c>
      <c r="D51" s="59">
        <f t="shared" si="2"/>
        <v>24152</v>
      </c>
      <c r="E51" s="59">
        <f t="shared" si="2"/>
        <v>126659</v>
      </c>
      <c r="F51" s="59">
        <f t="shared" si="2"/>
        <v>145584</v>
      </c>
      <c r="G51" s="59">
        <f t="shared" si="2"/>
        <v>71160</v>
      </c>
      <c r="H51" s="59">
        <f t="shared" si="2"/>
        <v>99788</v>
      </c>
      <c r="I51" s="59">
        <f t="shared" si="2"/>
        <v>144374</v>
      </c>
      <c r="J51" s="52">
        <f>SUM(J7:J50)</f>
        <v>739387</v>
      </c>
      <c r="K51" s="52">
        <f>SUM(K7:K50)</f>
        <v>10513</v>
      </c>
      <c r="L51" s="34">
        <f>SUM(L7:L50)</f>
        <v>749900</v>
      </c>
      <c r="M51" s="34">
        <f>SUM(M7:M50)</f>
        <v>203015</v>
      </c>
      <c r="N51" s="91">
        <f t="shared" si="1"/>
        <v>0.27072276303507137</v>
      </c>
    </row>
    <row r="52" spans="1:14" s="8" customFormat="1" ht="12.75">
      <c r="A52" s="14" t="s">
        <v>47</v>
      </c>
      <c r="B52" s="53"/>
      <c r="C52" s="101"/>
      <c r="D52" s="101"/>
      <c r="E52" s="113"/>
      <c r="F52" s="72"/>
      <c r="G52" s="99"/>
      <c r="H52" s="90">
        <f>H51-G51</f>
        <v>28628</v>
      </c>
      <c r="I52" s="17"/>
      <c r="J52" s="55"/>
      <c r="K52" s="84"/>
      <c r="L52" s="56"/>
      <c r="M52" s="56"/>
      <c r="N52" s="56"/>
    </row>
    <row r="53" spans="1:14" s="8" customFormat="1" ht="12.75">
      <c r="A53" s="31" t="s">
        <v>48</v>
      </c>
      <c r="B53" s="75">
        <f>B51/B51</f>
        <v>1</v>
      </c>
      <c r="C53" s="75">
        <f>C51/C51</f>
        <v>1</v>
      </c>
      <c r="D53" s="75">
        <f>D51/D51</f>
        <v>1</v>
      </c>
      <c r="E53" s="75">
        <f>E51/E51</f>
        <v>1</v>
      </c>
      <c r="F53" s="75">
        <f>F51/F51</f>
        <v>1</v>
      </c>
      <c r="G53" s="75">
        <f>G51/(SUM($G$51:$H$51))</f>
        <v>0.41626693497437817</v>
      </c>
      <c r="H53" s="132">
        <f>H51/(SUM($G$51:$H$51))</f>
        <v>0.5837330650256218</v>
      </c>
      <c r="I53" s="75">
        <f>I51/I51</f>
        <v>1</v>
      </c>
      <c r="J53" s="57"/>
      <c r="K53" s="85"/>
      <c r="L53" s="58"/>
      <c r="M53" s="58"/>
      <c r="N53" s="58"/>
    </row>
  </sheetData>
  <sheetProtection/>
  <mergeCells count="8">
    <mergeCell ref="G5:H5"/>
    <mergeCell ref="J3:N3"/>
    <mergeCell ref="J4:N4"/>
    <mergeCell ref="D3:E3"/>
    <mergeCell ref="D4:E4"/>
    <mergeCell ref="F2:H2"/>
    <mergeCell ref="F3:H3"/>
    <mergeCell ref="G4:H4"/>
  </mergeCells>
  <printOptions horizontalCentered="1" verticalCentered="1"/>
  <pageMargins left="0.5" right="0.5" top="0.5" bottom="0.5" header="0.25" footer="0.25"/>
  <pageSetup horizontalDpi="300" verticalDpi="300" orientation="landscape" pageOrder="overThenDown" paperSize="5" r:id="rId1"/>
  <headerFooter alignWithMargins="0">
    <oddHeader>&amp;CABSTRACT OF VOTES
Cast at the Primary Election         May 25,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2010-06-04T22:45:24Z</cp:lastPrinted>
  <dcterms:created xsi:type="dcterms:W3CDTF">1999-09-27T17:47:33Z</dcterms:created>
  <dcterms:modified xsi:type="dcterms:W3CDTF">2010-06-09T14:03:50Z</dcterms:modified>
  <cp:category/>
  <cp:version/>
  <cp:contentType/>
  <cp:contentStatus/>
</cp:coreProperties>
</file>