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15" windowWidth="12120" windowHeight="4095" tabRatio="601" activeTab="1"/>
  </bookViews>
  <sheets>
    <sheet name="gen2006" sheetId="1" r:id="rId1"/>
    <sheet name="gen2006 (2)" sheetId="2" r:id="rId2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<sst xmlns="http://schemas.openxmlformats.org/spreadsheetml/2006/main" count="405" uniqueCount="128">
  <si>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</si>
  <si>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</si>
  <si>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</si>
  <si>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</si>
  <si>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</si>
  <si>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</si>
  <si>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</si>
  <si>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</si>
  <si>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</si>
  <si>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</si>
  <si>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</si>
  <si>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</si>
  <si>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</si>
  <si>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</si>
  <si>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</si>
  <si>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</si>
  <si>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</si>
  <si>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</si>
  <si>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</si>
  <si>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</si>
  <si>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</si>
  <si>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</si>
  <si>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</si>
  <si>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</si>
  <si>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</si>
  <si>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</si>
  <si>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</si>
  <si>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</si>
  <si>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</si>
  <si>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</si>
  <si>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</si>
  <si>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</si>
  <si>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</si>
  <si>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</si>
  <si>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</si>
  <si>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</si>
  <si>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</si>
  <si>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</si>
  <si>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</si>
  <si>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</si>
  <si>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</si>
  <si>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</si>
  <si>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</si>
  <si>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</si>
  <si>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</si>
  <si>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</si>
  <si>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</si>
  <si>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</si>
  <si>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</si>
  <si>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DEM</t>
  </si>
  <si>
    <t>REP</t>
  </si>
  <si>
    <t>C.L. "Butch" Otter</t>
  </si>
  <si>
    <t>DISTRICT 1</t>
  </si>
  <si>
    <t>DISTRICT 2</t>
  </si>
  <si>
    <t>GOVERNOR</t>
  </si>
  <si>
    <t>Jerry M. Brady</t>
  </si>
  <si>
    <t>LIEUTENANT</t>
  </si>
  <si>
    <t>Jim Risch</t>
  </si>
  <si>
    <t>SECRETARY</t>
  </si>
  <si>
    <t>OF STATE</t>
  </si>
  <si>
    <t>Ben Ysursa</t>
  </si>
  <si>
    <t>STATE</t>
  </si>
  <si>
    <t>CONTROLLER</t>
  </si>
  <si>
    <t>Donna M. Jones</t>
  </si>
  <si>
    <t>TREASURER</t>
  </si>
  <si>
    <t>Ron G. Crane</t>
  </si>
  <si>
    <t>ATTORNEY</t>
  </si>
  <si>
    <t>GENERAL</t>
  </si>
  <si>
    <t>Lawrence G. Wasden</t>
  </si>
  <si>
    <t>Tom Luna</t>
  </si>
  <si>
    <t>% of Registered
Voters That Voted</t>
  </si>
  <si>
    <t>VOTING</t>
  </si>
  <si>
    <t>STATISTICS</t>
  </si>
  <si>
    <t>SUPERINTENDENT OF</t>
  </si>
  <si>
    <t>PUBLIC INSTRUCTION</t>
  </si>
  <si>
    <t>Issued by Ben Ysursa, Secretary of State</t>
  </si>
  <si>
    <t>Larry Grant</t>
  </si>
  <si>
    <t>Mike Simpson</t>
  </si>
  <si>
    <t>Jim Hansen</t>
  </si>
  <si>
    <t>Larry LaRocco</t>
  </si>
  <si>
    <t>Jackie Groves Twilegar</t>
  </si>
  <si>
    <t>Robert A. "Bob" Wallace</t>
  </si>
  <si>
    <t>Jana L. Jones</t>
  </si>
  <si>
    <t>Total Number of Registered Voters at Cutoff</t>
  </si>
  <si>
    <t>Total Number of
Registered Voters</t>
  </si>
  <si>
    <t>Number of
Ballots Cast</t>
  </si>
  <si>
    <t>REPRESENTATIVE</t>
  </si>
  <si>
    <t>UNITED STATES</t>
  </si>
  <si>
    <t>-</t>
  </si>
  <si>
    <t>UNI</t>
  </si>
  <si>
    <t>IND</t>
  </si>
  <si>
    <t>CON</t>
  </si>
  <si>
    <t>LIB</t>
  </si>
  <si>
    <t>Cameron Forth</t>
  </si>
  <si>
    <t>Travis J Hedrick</t>
  </si>
  <si>
    <t>Ted Dunlap</t>
  </si>
  <si>
    <t>Marvin Richardson</t>
  </si>
  <si>
    <t>William Charles Wellisch</t>
  </si>
  <si>
    <t>Howard C. Faux</t>
  </si>
  <si>
    <t>H.J.R.</t>
  </si>
  <si>
    <t>S.J.R.</t>
  </si>
  <si>
    <t>Yes</t>
  </si>
  <si>
    <t>No</t>
  </si>
  <si>
    <t>PROPOSITION</t>
  </si>
  <si>
    <t>#1</t>
  </si>
  <si>
    <t>#2</t>
  </si>
  <si>
    <t>ADVISORY VOTE</t>
  </si>
  <si>
    <t>CONSTITUTIONAL AMENDMENT</t>
  </si>
  <si>
    <t>Andy Hedden-Nicely</t>
  </si>
  <si>
    <t>Dave Olson</t>
  </si>
  <si>
    <t>Bill Sali</t>
  </si>
  <si>
    <t>Paul Smith</t>
  </si>
  <si>
    <t>Constitutional Amendments</t>
  </si>
  <si>
    <t>man and a woman.</t>
  </si>
  <si>
    <t xml:space="preserve">H.J.R. 2 - Defining marriage between a </t>
  </si>
  <si>
    <t>S.J.R. 107 - Establishing</t>
  </si>
  <si>
    <t>millenium fund.</t>
  </si>
  <si>
    <t>Propositions</t>
  </si>
  <si>
    <t>Proposition 1 - Increasing public</t>
  </si>
  <si>
    <t>funding for education.</t>
  </si>
  <si>
    <t>Proposition 2 - Restricting</t>
  </si>
  <si>
    <t>eminent domain and regulatory</t>
  </si>
  <si>
    <t>takings.</t>
  </si>
  <si>
    <t>Advisory Vote</t>
  </si>
  <si>
    <t>Affirming legislative action</t>
  </si>
  <si>
    <t>decreasing property tax and raising</t>
  </si>
  <si>
    <t>sales tax.</t>
  </si>
  <si>
    <t>Number of Election
Day Registrants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</si>
</sst>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textRotation="90" wrapText="1"/>
      <protection locked="0"/>
    </xf>
    <xf numFmtId="1" fontId="6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left" vertical="center" textRotation="90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Alignment="1" applyProtection="1">
      <alignment horizontal="right"/>
      <protection locked="0"/>
    </xf>
    <xf numFmtId="3" fontId="6" fillId="0" borderId="6" xfId="0" applyNumberFormat="1" applyFont="1" applyFill="1" applyBorder="1" applyAlignment="1" applyProtection="1">
      <alignment horizontal="right"/>
      <protection locked="0"/>
    </xf>
    <xf numFmtId="3" fontId="6" fillId="0" borderId="7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3" fontId="6" fillId="0" borderId="9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3" fontId="8" fillId="0" borderId="5" xfId="0" applyNumberFormat="1" applyFont="1" applyFill="1" applyBorder="1" applyAlignment="1" applyProtection="1">
      <alignment horizontal="right"/>
      <protection locked="0"/>
    </xf>
    <xf numFmtId="3" fontId="8" fillId="0" borderId="6" xfId="0" applyNumberFormat="1" applyFont="1" applyFill="1" applyBorder="1" applyAlignment="1" applyProtection="1">
      <alignment horizontal="right"/>
      <protection locked="0"/>
    </xf>
    <xf numFmtId="3" fontId="9" fillId="0" borderId="7" xfId="0" applyNumberFormat="1" applyFont="1" applyFill="1" applyBorder="1" applyAlignment="1" applyProtection="1">
      <alignment horizontal="right"/>
      <protection locked="0"/>
    </xf>
    <xf numFmtId="3" fontId="9" fillId="0" borderId="6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1" fontId="6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1" fontId="7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5" xfId="0" applyNumberFormat="1" applyFont="1" applyFill="1" applyBorder="1" applyAlignment="1" applyProtection="1">
      <alignment/>
      <protection locked="0"/>
    </xf>
    <xf numFmtId="3" fontId="6" fillId="0" borderId="7" xfId="0" applyNumberFormat="1" applyFon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6" fillId="0" borderId="25" xfId="0" applyNumberFormat="1" applyFont="1" applyFill="1" applyBorder="1" applyAlignment="1" applyProtection="1">
      <alignment horizontal="right"/>
      <protection locked="0"/>
    </xf>
    <xf numFmtId="3" fontId="6" fillId="0" borderId="9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28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8" fillId="0" borderId="5" xfId="0" applyNumberFormat="1" applyFont="1" applyFill="1" applyBorder="1" applyAlignment="1" applyProtection="1">
      <alignment/>
      <protection locked="0"/>
    </xf>
    <xf numFmtId="3" fontId="9" fillId="0" borderId="7" xfId="0" applyNumberFormat="1" applyFont="1" applyFill="1" applyBorder="1" applyAlignment="1" applyProtection="1">
      <alignment/>
      <protection locked="0"/>
    </xf>
    <xf numFmtId="3" fontId="8" fillId="0" borderId="24" xfId="0" applyNumberFormat="1" applyFont="1" applyFill="1" applyBorder="1" applyAlignment="1" applyProtection="1">
      <alignment horizontal="right"/>
      <protection locked="0"/>
    </xf>
    <xf numFmtId="3" fontId="6" fillId="2" borderId="29" xfId="0" applyNumberFormat="1" applyFont="1" applyFill="1" applyBorder="1" applyAlignment="1" applyProtection="1">
      <alignment horizontal="right"/>
      <protection locked="0"/>
    </xf>
    <xf numFmtId="3" fontId="6" fillId="2" borderId="7" xfId="0" applyNumberFormat="1" applyFont="1" applyFill="1" applyBorder="1" applyAlignment="1" applyProtection="1">
      <alignment horizontal="right"/>
      <protection locked="0"/>
    </xf>
    <xf numFmtId="0" fontId="6" fillId="2" borderId="30" xfId="0" applyFont="1" applyFill="1" applyBorder="1" applyAlignment="1" applyProtection="1">
      <alignment horizontal="right"/>
      <protection locked="0"/>
    </xf>
    <xf numFmtId="0" fontId="6" fillId="2" borderId="31" xfId="0" applyFont="1" applyFill="1" applyBorder="1" applyAlignment="1" applyProtection="1">
      <alignment horizontal="right"/>
      <protection locked="0"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20" xfId="0" applyNumberFormat="1" applyFont="1" applyFill="1" applyBorder="1" applyAlignment="1" applyProtection="1">
      <alignment/>
      <protection/>
    </xf>
    <xf numFmtId="3" fontId="5" fillId="0" borderId="32" xfId="0" applyNumberFormat="1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6" fillId="0" borderId="36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37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 applyProtection="1">
      <alignment horizontal="right"/>
      <protection locked="0"/>
    </xf>
    <xf numFmtId="3" fontId="6" fillId="0" borderId="26" xfId="0" applyNumberFormat="1" applyFont="1" applyFill="1" applyBorder="1" applyAlignment="1" applyProtection="1">
      <alignment horizontal="right"/>
      <protection locked="0"/>
    </xf>
    <xf numFmtId="3" fontId="6" fillId="0" borderId="2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40" xfId="0" applyNumberFormat="1" applyFont="1" applyFill="1" applyBorder="1" applyAlignment="1" applyProtection="1">
      <alignment horizontal="right"/>
      <protection locked="0"/>
    </xf>
    <xf numFmtId="3" fontId="6" fillId="0" borderId="41" xfId="0" applyNumberFormat="1" applyFont="1" applyFill="1" applyBorder="1" applyAlignment="1" applyProtection="1">
      <alignment horizontal="right"/>
      <protection locked="0"/>
    </xf>
    <xf numFmtId="3" fontId="6" fillId="0" borderId="42" xfId="0" applyNumberFormat="1" applyFont="1" applyFill="1" applyBorder="1" applyAlignment="1" applyProtection="1">
      <alignment horizontal="right"/>
      <protection locked="0"/>
    </xf>
    <xf numFmtId="3" fontId="6" fillId="0" borderId="43" xfId="0" applyNumberFormat="1" applyFont="1" applyFill="1" applyBorder="1" applyAlignment="1" applyProtection="1">
      <alignment horizontal="right"/>
      <protection locked="0"/>
    </xf>
    <xf numFmtId="3" fontId="6" fillId="2" borderId="44" xfId="0" applyNumberFormat="1" applyFont="1" applyFill="1" applyBorder="1" applyAlignment="1" applyProtection="1">
      <alignment horizontal="right"/>
      <protection locked="0"/>
    </xf>
    <xf numFmtId="0" fontId="6" fillId="2" borderId="45" xfId="0" applyFont="1" applyFill="1" applyBorder="1" applyAlignment="1" applyProtection="1">
      <alignment horizontal="right"/>
      <protection locked="0"/>
    </xf>
    <xf numFmtId="3" fontId="5" fillId="0" borderId="32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right"/>
      <protection locked="0"/>
    </xf>
    <xf numFmtId="164" fontId="6" fillId="0" borderId="40" xfId="0" applyNumberFormat="1" applyFont="1" applyFill="1" applyBorder="1" applyAlignment="1" applyProtection="1">
      <alignment horizontal="right"/>
      <protection locked="0"/>
    </xf>
    <xf numFmtId="164" fontId="6" fillId="0" borderId="31" xfId="0" applyNumberFormat="1" applyFont="1" applyFill="1" applyBorder="1" applyAlignment="1" applyProtection="1">
      <alignment horizontal="right"/>
      <protection locked="0"/>
    </xf>
    <xf numFmtId="3" fontId="8" fillId="0" borderId="46" xfId="0" applyNumberFormat="1" applyFont="1" applyFill="1" applyBorder="1" applyAlignment="1" applyProtection="1">
      <alignment horizontal="right"/>
      <protection locked="0"/>
    </xf>
    <xf numFmtId="3" fontId="8" fillId="0" borderId="39" xfId="0" applyNumberFormat="1" applyFont="1" applyFill="1" applyBorder="1" applyAlignment="1" applyProtection="1">
      <alignment horizontal="right"/>
      <protection locked="0"/>
    </xf>
    <xf numFmtId="3" fontId="9" fillId="0" borderId="47" xfId="0" applyNumberFormat="1" applyFont="1" applyFill="1" applyBorder="1" applyAlignment="1" applyProtection="1">
      <alignment horizontal="left"/>
      <protection locked="0"/>
    </xf>
    <xf numFmtId="3" fontId="6" fillId="0" borderId="47" xfId="0" applyNumberFormat="1" applyFont="1" applyFill="1" applyBorder="1" applyAlignment="1" applyProtection="1">
      <alignment horizontal="right"/>
      <protection locked="0"/>
    </xf>
    <xf numFmtId="0" fontId="6" fillId="0" borderId="47" xfId="0" applyFont="1" applyFill="1" applyBorder="1" applyAlignment="1" applyProtection="1">
      <alignment horizontal="left"/>
      <protection locked="0"/>
    </xf>
    <xf numFmtId="164" fontId="8" fillId="0" borderId="36" xfId="0" applyNumberFormat="1" applyFont="1" applyFill="1" applyBorder="1" applyAlignment="1" applyProtection="1">
      <alignment/>
      <protection locked="0"/>
    </xf>
    <xf numFmtId="164" fontId="6" fillId="0" borderId="30" xfId="0" applyNumberFormat="1" applyFont="1" applyFill="1" applyBorder="1" applyAlignment="1" applyProtection="1">
      <alignment horizontal="right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right"/>
      <protection locked="0"/>
    </xf>
    <xf numFmtId="3" fontId="8" fillId="0" borderId="48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3" fontId="6" fillId="0" borderId="46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164" fontId="6" fillId="0" borderId="25" xfId="0" applyNumberFormat="1" applyFont="1" applyFill="1" applyBorder="1" applyAlignment="1" applyProtection="1">
      <alignment horizontal="right"/>
      <protection locked="0"/>
    </xf>
    <xf numFmtId="164" fontId="6" fillId="0" borderId="27" xfId="0" applyNumberFormat="1" applyFont="1" applyFill="1" applyBorder="1" applyAlignment="1" applyProtection="1">
      <alignment horizontal="right"/>
      <protection locked="0"/>
    </xf>
    <xf numFmtId="164" fontId="5" fillId="0" borderId="20" xfId="0" applyNumberFormat="1" applyFont="1" applyFill="1" applyBorder="1" applyAlignment="1" applyProtection="1">
      <alignment horizontal="right"/>
      <protection locked="0"/>
    </xf>
    <xf numFmtId="3" fontId="9" fillId="0" borderId="46" xfId="0" applyNumberFormat="1" applyFont="1" applyFill="1" applyBorder="1" applyAlignment="1" applyProtection="1">
      <alignment horizontal="right"/>
      <protection locked="0"/>
    </xf>
    <xf numFmtId="3" fontId="9" fillId="0" borderId="47" xfId="0" applyNumberFormat="1" applyFont="1" applyFill="1" applyBorder="1" applyAlignment="1" applyProtection="1">
      <alignment horizontal="right"/>
      <protection locked="0"/>
    </xf>
    <xf numFmtId="164" fontId="8" fillId="0" borderId="3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0" fontId="5" fillId="0" borderId="33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4" xfId="0" applyFont="1" applyFill="1" applyBorder="1" applyAlignment="1" applyProtection="1">
      <alignment horizontal="left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workbookViewId="0" topLeftCell="H1">
      <selection activeCell="B7" sqref="B7"/>
    </sheetView>
  </sheetViews>
  <sheetFormatPr defaultColWidth="9.140625" defaultRowHeight="12.75"/>
  <cols>
    <col min="1" max="1" width="10.57421875" style="8" customWidth="1"/>
    <col min="2" max="16" width="9.28125" style="33" customWidth="1"/>
    <col min="17" max="17" width="9.7109375" style="33" customWidth="1"/>
    <col min="18" max="18" width="12.00390625" style="33" bestFit="1" customWidth="1"/>
    <col min="19" max="16384" width="9.140625" style="33" customWidth="1"/>
  </cols>
  <sheetData>
    <row r="1" spans="1:23" s="1" customFormat="1" ht="18">
      <c r="A1" s="2" t="s">
        <v>75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U1" s="119" t="s">
        <v>0</v>
      </c>
      <c r="V1" s="119"/>
      <c r="W1" s="72"/>
    </row>
    <row r="2" spans="1:22" s="3" customFormat="1" ht="12.75">
      <c r="A2" s="74"/>
      <c r="B2" s="121" t="s">
        <v>87</v>
      </c>
      <c r="C2" s="122"/>
      <c r="D2" s="122"/>
      <c r="E2" s="122"/>
      <c r="F2" s="123"/>
      <c r="G2" s="121" t="s">
        <v>87</v>
      </c>
      <c r="H2" s="122"/>
      <c r="I2" s="122"/>
      <c r="J2" s="123"/>
      <c r="K2" s="68"/>
      <c r="L2" s="68"/>
      <c r="M2" s="68"/>
      <c r="N2" s="69"/>
      <c r="O2" s="68"/>
      <c r="P2" s="68"/>
      <c r="Q2" s="69"/>
      <c r="R2" s="98"/>
      <c r="S2" s="67"/>
      <c r="T2" s="68"/>
      <c r="U2" s="67"/>
      <c r="V2" s="69"/>
    </row>
    <row r="3" spans="1:22" s="2" customFormat="1" ht="12.75">
      <c r="A3" s="5"/>
      <c r="B3" s="115" t="s">
        <v>86</v>
      </c>
      <c r="C3" s="116"/>
      <c r="D3" s="116"/>
      <c r="E3" s="116"/>
      <c r="F3" s="117"/>
      <c r="G3" s="115" t="s">
        <v>86</v>
      </c>
      <c r="H3" s="116"/>
      <c r="I3" s="116"/>
      <c r="J3" s="117"/>
      <c r="K3" s="5"/>
      <c r="L3" s="72"/>
      <c r="M3" s="72"/>
      <c r="N3" s="73"/>
      <c r="O3" s="115" t="s">
        <v>56</v>
      </c>
      <c r="P3" s="116"/>
      <c r="Q3" s="117"/>
      <c r="R3" s="96" t="s">
        <v>58</v>
      </c>
      <c r="S3" s="115" t="s">
        <v>61</v>
      </c>
      <c r="T3" s="117"/>
      <c r="U3" s="115" t="s">
        <v>61</v>
      </c>
      <c r="V3" s="117"/>
    </row>
    <row r="4" spans="1:22" s="2" customFormat="1" ht="12.75">
      <c r="A4" s="5"/>
      <c r="B4" s="118" t="s">
        <v>52</v>
      </c>
      <c r="C4" s="119"/>
      <c r="D4" s="119"/>
      <c r="E4" s="119"/>
      <c r="F4" s="120"/>
      <c r="G4" s="118" t="s">
        <v>53</v>
      </c>
      <c r="H4" s="119"/>
      <c r="I4" s="119"/>
      <c r="J4" s="120"/>
      <c r="K4" s="118" t="s">
        <v>54</v>
      </c>
      <c r="L4" s="119"/>
      <c r="M4" s="119"/>
      <c r="N4" s="120"/>
      <c r="O4" s="118" t="s">
        <v>54</v>
      </c>
      <c r="P4" s="119"/>
      <c r="Q4" s="120"/>
      <c r="R4" s="97" t="s">
        <v>59</v>
      </c>
      <c r="S4" s="118" t="s">
        <v>62</v>
      </c>
      <c r="T4" s="120"/>
      <c r="U4" s="118" t="s">
        <v>64</v>
      </c>
      <c r="V4" s="120"/>
    </row>
    <row r="5" spans="1:22" s="8" customFormat="1" ht="12.75">
      <c r="A5" s="6"/>
      <c r="B5" s="7" t="s">
        <v>49</v>
      </c>
      <c r="C5" s="7" t="s">
        <v>89</v>
      </c>
      <c r="D5" s="7" t="s">
        <v>90</v>
      </c>
      <c r="E5" s="7" t="s">
        <v>50</v>
      </c>
      <c r="F5" s="7" t="s">
        <v>91</v>
      </c>
      <c r="G5" s="7" t="s">
        <v>90</v>
      </c>
      <c r="H5" s="7" t="s">
        <v>49</v>
      </c>
      <c r="I5" s="7" t="s">
        <v>91</v>
      </c>
      <c r="J5" s="7" t="s">
        <v>50</v>
      </c>
      <c r="K5" s="7" t="s">
        <v>49</v>
      </c>
      <c r="L5" s="7" t="s">
        <v>92</v>
      </c>
      <c r="M5" s="7" t="s">
        <v>50</v>
      </c>
      <c r="N5" s="7" t="s">
        <v>91</v>
      </c>
      <c r="O5" s="7" t="s">
        <v>49</v>
      </c>
      <c r="P5" s="7" t="s">
        <v>50</v>
      </c>
      <c r="Q5" s="7" t="s">
        <v>91</v>
      </c>
      <c r="R5" s="7" t="s">
        <v>50</v>
      </c>
      <c r="S5" s="7" t="s">
        <v>50</v>
      </c>
      <c r="T5" s="7" t="s">
        <v>49</v>
      </c>
      <c r="U5" s="7" t="s">
        <v>50</v>
      </c>
      <c r="V5" s="7" t="s">
        <v>49</v>
      </c>
    </row>
    <row r="6" spans="1:22" s="12" customFormat="1" ht="105" customHeight="1">
      <c r="A6" s="9" t="s">
        <v>1</v>
      </c>
      <c r="B6" s="10" t="s">
        <v>76</v>
      </c>
      <c r="C6" s="10" t="s">
        <v>108</v>
      </c>
      <c r="D6" s="10" t="s">
        <v>109</v>
      </c>
      <c r="E6" s="10" t="s">
        <v>110</v>
      </c>
      <c r="F6" s="10" t="s">
        <v>111</v>
      </c>
      <c r="G6" s="10" t="s">
        <v>93</v>
      </c>
      <c r="H6" s="10" t="s">
        <v>78</v>
      </c>
      <c r="I6" s="10" t="s">
        <v>94</v>
      </c>
      <c r="J6" s="10" t="s">
        <v>77</v>
      </c>
      <c r="K6" s="10" t="s">
        <v>55</v>
      </c>
      <c r="L6" s="10" t="s">
        <v>95</v>
      </c>
      <c r="M6" s="10" t="s">
        <v>51</v>
      </c>
      <c r="N6" s="10" t="s">
        <v>96</v>
      </c>
      <c r="O6" s="10" t="s">
        <v>79</v>
      </c>
      <c r="P6" s="10" t="s">
        <v>57</v>
      </c>
      <c r="Q6" s="11" t="s">
        <v>97</v>
      </c>
      <c r="R6" s="11" t="s">
        <v>60</v>
      </c>
      <c r="S6" s="11" t="s">
        <v>63</v>
      </c>
      <c r="T6" s="11" t="s">
        <v>80</v>
      </c>
      <c r="U6" s="11" t="s">
        <v>65</v>
      </c>
      <c r="V6" s="11" t="s">
        <v>98</v>
      </c>
    </row>
    <row r="7" spans="1:22" s="17" customFormat="1" ht="12.75">
      <c r="A7" s="13" t="s">
        <v>2</v>
      </c>
      <c r="B7" s="14">
        <v>31748</v>
      </c>
      <c r="C7" s="75">
        <v>1097</v>
      </c>
      <c r="D7" s="15">
        <v>1706</v>
      </c>
      <c r="E7" s="80">
        <v>34762</v>
      </c>
      <c r="F7" s="16">
        <v>516</v>
      </c>
      <c r="G7" s="14">
        <v>1671</v>
      </c>
      <c r="H7" s="78">
        <v>26137</v>
      </c>
      <c r="I7" s="78">
        <v>795</v>
      </c>
      <c r="J7" s="16">
        <v>21539</v>
      </c>
      <c r="K7" s="14">
        <v>62632</v>
      </c>
      <c r="L7" s="15">
        <v>1927</v>
      </c>
      <c r="M7" s="15">
        <v>55272</v>
      </c>
      <c r="N7" s="16">
        <v>1235</v>
      </c>
      <c r="O7" s="14">
        <v>54601</v>
      </c>
      <c r="P7" s="15">
        <v>62490</v>
      </c>
      <c r="Q7" s="16">
        <v>2276</v>
      </c>
      <c r="R7" s="92">
        <v>97406</v>
      </c>
      <c r="S7" s="45">
        <v>58801</v>
      </c>
      <c r="T7" s="46">
        <v>58074</v>
      </c>
      <c r="U7" s="45">
        <v>69327</v>
      </c>
      <c r="V7" s="46">
        <v>45963</v>
      </c>
    </row>
    <row r="8" spans="1:22" s="17" customFormat="1" ht="12.75">
      <c r="A8" s="18" t="s">
        <v>3</v>
      </c>
      <c r="B8" s="19">
        <v>703</v>
      </c>
      <c r="C8" s="76">
        <v>37</v>
      </c>
      <c r="D8" s="20">
        <v>59</v>
      </c>
      <c r="E8" s="81">
        <v>851</v>
      </c>
      <c r="F8" s="21">
        <v>17</v>
      </c>
      <c r="G8" s="19" t="s">
        <v>88</v>
      </c>
      <c r="H8" s="20" t="s">
        <v>88</v>
      </c>
      <c r="I8" s="20" t="s">
        <v>88</v>
      </c>
      <c r="J8" s="21" t="s">
        <v>88</v>
      </c>
      <c r="K8" s="19">
        <v>635</v>
      </c>
      <c r="L8" s="20">
        <v>37</v>
      </c>
      <c r="M8" s="20">
        <v>994</v>
      </c>
      <c r="N8" s="21">
        <v>29</v>
      </c>
      <c r="O8" s="19">
        <v>620</v>
      </c>
      <c r="P8" s="20">
        <v>1017</v>
      </c>
      <c r="Q8" s="21">
        <v>42</v>
      </c>
      <c r="R8" s="21">
        <v>1286</v>
      </c>
      <c r="S8" s="49">
        <v>1028</v>
      </c>
      <c r="T8" s="50">
        <v>578</v>
      </c>
      <c r="U8" s="49">
        <v>1072</v>
      </c>
      <c r="V8" s="50">
        <v>511</v>
      </c>
    </row>
    <row r="9" spans="1:22" s="17" customFormat="1" ht="12.75">
      <c r="A9" s="18" t="s">
        <v>4</v>
      </c>
      <c r="B9" s="19" t="s">
        <v>88</v>
      </c>
      <c r="C9" s="76" t="s">
        <v>88</v>
      </c>
      <c r="D9" s="20" t="s">
        <v>88</v>
      </c>
      <c r="E9" s="81" t="s">
        <v>88</v>
      </c>
      <c r="F9" s="21" t="s">
        <v>88</v>
      </c>
      <c r="G9" s="19">
        <v>483</v>
      </c>
      <c r="H9" s="20">
        <v>10657</v>
      </c>
      <c r="I9" s="20">
        <v>197</v>
      </c>
      <c r="J9" s="21">
        <v>13815</v>
      </c>
      <c r="K9" s="19">
        <v>13287</v>
      </c>
      <c r="L9" s="20">
        <v>468</v>
      </c>
      <c r="M9" s="20">
        <v>10912</v>
      </c>
      <c r="N9" s="21">
        <v>536</v>
      </c>
      <c r="O9" s="19">
        <v>11675</v>
      </c>
      <c r="P9" s="20">
        <v>12865</v>
      </c>
      <c r="Q9" s="21">
        <v>525</v>
      </c>
      <c r="R9" s="21">
        <v>19699</v>
      </c>
      <c r="S9" s="49">
        <v>12594</v>
      </c>
      <c r="T9" s="50">
        <v>11812</v>
      </c>
      <c r="U9" s="49">
        <v>12872</v>
      </c>
      <c r="V9" s="50">
        <v>11351</v>
      </c>
    </row>
    <row r="10" spans="1:22" s="17" customFormat="1" ht="12.75">
      <c r="A10" s="18" t="s">
        <v>5</v>
      </c>
      <c r="B10" s="19" t="s">
        <v>88</v>
      </c>
      <c r="C10" s="76" t="s">
        <v>88</v>
      </c>
      <c r="D10" s="20" t="s">
        <v>88</v>
      </c>
      <c r="E10" s="81" t="s">
        <v>88</v>
      </c>
      <c r="F10" s="21" t="s">
        <v>88</v>
      </c>
      <c r="G10" s="19">
        <v>42</v>
      </c>
      <c r="H10" s="20">
        <v>549</v>
      </c>
      <c r="I10" s="20">
        <v>38</v>
      </c>
      <c r="J10" s="21">
        <v>1594</v>
      </c>
      <c r="K10" s="19">
        <v>621</v>
      </c>
      <c r="L10" s="20">
        <v>33</v>
      </c>
      <c r="M10" s="20">
        <v>1505</v>
      </c>
      <c r="N10" s="21">
        <v>60</v>
      </c>
      <c r="O10" s="19">
        <v>608</v>
      </c>
      <c r="P10" s="20">
        <v>1497</v>
      </c>
      <c r="Q10" s="21">
        <v>105</v>
      </c>
      <c r="R10" s="21">
        <v>1929</v>
      </c>
      <c r="S10" s="49">
        <v>1660</v>
      </c>
      <c r="T10" s="50">
        <v>509</v>
      </c>
      <c r="U10" s="49">
        <v>1676</v>
      </c>
      <c r="V10" s="50">
        <v>473</v>
      </c>
    </row>
    <row r="11" spans="1:22" s="17" customFormat="1" ht="12.75">
      <c r="A11" s="18" t="s">
        <v>6</v>
      </c>
      <c r="B11" s="19">
        <v>1131</v>
      </c>
      <c r="C11" s="76">
        <v>11</v>
      </c>
      <c r="D11" s="20">
        <v>109</v>
      </c>
      <c r="E11" s="81">
        <v>1503</v>
      </c>
      <c r="F11" s="21">
        <v>56</v>
      </c>
      <c r="G11" s="19" t="s">
        <v>88</v>
      </c>
      <c r="H11" s="20" t="s">
        <v>88</v>
      </c>
      <c r="I11" s="20" t="s">
        <v>88</v>
      </c>
      <c r="J11" s="21" t="s">
        <v>88</v>
      </c>
      <c r="K11" s="19">
        <v>1125</v>
      </c>
      <c r="L11" s="20">
        <v>43</v>
      </c>
      <c r="M11" s="20">
        <v>1631</v>
      </c>
      <c r="N11" s="21">
        <v>71</v>
      </c>
      <c r="O11" s="19">
        <v>1119</v>
      </c>
      <c r="P11" s="20">
        <v>1617</v>
      </c>
      <c r="Q11" s="21">
        <v>88</v>
      </c>
      <c r="R11" s="21">
        <v>2119</v>
      </c>
      <c r="S11" s="49">
        <v>1553</v>
      </c>
      <c r="T11" s="50">
        <v>1145</v>
      </c>
      <c r="U11" s="49">
        <v>1693</v>
      </c>
      <c r="V11" s="50">
        <v>992</v>
      </c>
    </row>
    <row r="12" spans="1:22" s="17" customFormat="1" ht="12.75">
      <c r="A12" s="18" t="s">
        <v>7</v>
      </c>
      <c r="B12" s="19" t="s">
        <v>88</v>
      </c>
      <c r="C12" s="76" t="s">
        <v>88</v>
      </c>
      <c r="D12" s="20" t="s">
        <v>88</v>
      </c>
      <c r="E12" s="81" t="s">
        <v>88</v>
      </c>
      <c r="F12" s="21" t="s">
        <v>88</v>
      </c>
      <c r="G12" s="19">
        <v>230</v>
      </c>
      <c r="H12" s="20">
        <v>3165</v>
      </c>
      <c r="I12" s="20">
        <v>137</v>
      </c>
      <c r="J12" s="21">
        <v>9171</v>
      </c>
      <c r="K12" s="19">
        <v>4801</v>
      </c>
      <c r="L12" s="20">
        <v>198</v>
      </c>
      <c r="M12" s="20">
        <v>7387</v>
      </c>
      <c r="N12" s="21">
        <v>339</v>
      </c>
      <c r="O12" s="19">
        <v>4189</v>
      </c>
      <c r="P12" s="20">
        <v>8028</v>
      </c>
      <c r="Q12" s="21">
        <v>373</v>
      </c>
      <c r="R12" s="21">
        <v>10850</v>
      </c>
      <c r="S12" s="49">
        <v>7698</v>
      </c>
      <c r="T12" s="50">
        <v>4623</v>
      </c>
      <c r="U12" s="49">
        <v>8700</v>
      </c>
      <c r="V12" s="50">
        <v>3563</v>
      </c>
    </row>
    <row r="13" spans="1:22" s="17" customFormat="1" ht="12.75">
      <c r="A13" s="18" t="s">
        <v>8</v>
      </c>
      <c r="B13" s="19" t="s">
        <v>88</v>
      </c>
      <c r="C13" s="76" t="s">
        <v>88</v>
      </c>
      <c r="D13" s="20" t="s">
        <v>88</v>
      </c>
      <c r="E13" s="81" t="s">
        <v>88</v>
      </c>
      <c r="F13" s="21" t="s">
        <v>88</v>
      </c>
      <c r="G13" s="19">
        <v>160</v>
      </c>
      <c r="H13" s="20">
        <v>4081</v>
      </c>
      <c r="I13" s="20">
        <v>54</v>
      </c>
      <c r="J13" s="21">
        <v>2875</v>
      </c>
      <c r="K13" s="19">
        <v>5123</v>
      </c>
      <c r="L13" s="20">
        <v>100</v>
      </c>
      <c r="M13" s="20">
        <v>2061</v>
      </c>
      <c r="N13" s="21">
        <v>56</v>
      </c>
      <c r="O13" s="19">
        <v>4657</v>
      </c>
      <c r="P13" s="20">
        <v>2459</v>
      </c>
      <c r="Q13" s="21">
        <v>91</v>
      </c>
      <c r="R13" s="21">
        <v>5064</v>
      </c>
      <c r="S13" s="49">
        <v>2620</v>
      </c>
      <c r="T13" s="50">
        <v>4301</v>
      </c>
      <c r="U13" s="49">
        <v>2774</v>
      </c>
      <c r="V13" s="50">
        <v>4073</v>
      </c>
    </row>
    <row r="14" spans="1:22" s="17" customFormat="1" ht="12.75">
      <c r="A14" s="18" t="s">
        <v>9</v>
      </c>
      <c r="B14" s="19">
        <v>1155</v>
      </c>
      <c r="C14" s="76">
        <v>51</v>
      </c>
      <c r="D14" s="20">
        <v>127</v>
      </c>
      <c r="E14" s="81">
        <v>1457</v>
      </c>
      <c r="F14" s="21">
        <v>34</v>
      </c>
      <c r="G14" s="19" t="s">
        <v>88</v>
      </c>
      <c r="H14" s="20" t="s">
        <v>88</v>
      </c>
      <c r="I14" s="20" t="s">
        <v>88</v>
      </c>
      <c r="J14" s="21" t="s">
        <v>88</v>
      </c>
      <c r="K14" s="19">
        <v>1132</v>
      </c>
      <c r="L14" s="20">
        <v>74</v>
      </c>
      <c r="M14" s="20">
        <v>1626</v>
      </c>
      <c r="N14" s="21">
        <v>43</v>
      </c>
      <c r="O14" s="19">
        <v>967</v>
      </c>
      <c r="P14" s="20">
        <v>1806</v>
      </c>
      <c r="Q14" s="21">
        <v>85</v>
      </c>
      <c r="R14" s="21">
        <v>2354</v>
      </c>
      <c r="S14" s="49">
        <v>1685</v>
      </c>
      <c r="T14" s="50">
        <v>1045</v>
      </c>
      <c r="U14" s="49">
        <v>1839</v>
      </c>
      <c r="V14" s="50">
        <v>858</v>
      </c>
    </row>
    <row r="15" spans="1:22" s="17" customFormat="1" ht="12.75">
      <c r="A15" s="18" t="s">
        <v>10</v>
      </c>
      <c r="B15" s="19">
        <v>6475</v>
      </c>
      <c r="C15" s="76">
        <v>93</v>
      </c>
      <c r="D15" s="20">
        <v>422</v>
      </c>
      <c r="E15" s="81">
        <v>6512</v>
      </c>
      <c r="F15" s="21">
        <v>124</v>
      </c>
      <c r="G15" s="19" t="s">
        <v>88</v>
      </c>
      <c r="H15" s="20" t="s">
        <v>88</v>
      </c>
      <c r="I15" s="20" t="s">
        <v>88</v>
      </c>
      <c r="J15" s="21" t="s">
        <v>88</v>
      </c>
      <c r="K15" s="19">
        <v>6505</v>
      </c>
      <c r="L15" s="20">
        <v>230</v>
      </c>
      <c r="M15" s="20">
        <v>6933</v>
      </c>
      <c r="N15" s="21">
        <v>182</v>
      </c>
      <c r="O15" s="19">
        <v>5537</v>
      </c>
      <c r="P15" s="20">
        <v>7818</v>
      </c>
      <c r="Q15" s="21">
        <v>276</v>
      </c>
      <c r="R15" s="21">
        <v>10291</v>
      </c>
      <c r="S15" s="49">
        <v>7079</v>
      </c>
      <c r="T15" s="50">
        <v>5901</v>
      </c>
      <c r="U15" s="49">
        <v>6657</v>
      </c>
      <c r="V15" s="50">
        <v>6610</v>
      </c>
    </row>
    <row r="16" spans="1:22" s="17" customFormat="1" ht="12.75">
      <c r="A16" s="18" t="s">
        <v>11</v>
      </c>
      <c r="B16" s="19" t="s">
        <v>88</v>
      </c>
      <c r="C16" s="76" t="s">
        <v>88</v>
      </c>
      <c r="D16" s="20" t="s">
        <v>88</v>
      </c>
      <c r="E16" s="81" t="s">
        <v>88</v>
      </c>
      <c r="F16" s="21" t="s">
        <v>88</v>
      </c>
      <c r="G16" s="19">
        <v>543</v>
      </c>
      <c r="H16" s="20">
        <v>8085</v>
      </c>
      <c r="I16" s="20">
        <v>281</v>
      </c>
      <c r="J16" s="21">
        <v>21224</v>
      </c>
      <c r="K16" s="19">
        <v>12447</v>
      </c>
      <c r="L16" s="20">
        <v>479</v>
      </c>
      <c r="M16" s="20">
        <v>16900</v>
      </c>
      <c r="N16" s="21">
        <v>633</v>
      </c>
      <c r="O16" s="19">
        <v>10421</v>
      </c>
      <c r="P16" s="20">
        <v>18841</v>
      </c>
      <c r="Q16" s="21">
        <v>807</v>
      </c>
      <c r="R16" s="21">
        <v>25708</v>
      </c>
      <c r="S16" s="49">
        <v>17493</v>
      </c>
      <c r="T16" s="50">
        <v>12052</v>
      </c>
      <c r="U16" s="49">
        <v>20304</v>
      </c>
      <c r="V16" s="50">
        <v>8994</v>
      </c>
    </row>
    <row r="17" spans="1:22" s="17" customFormat="1" ht="12.75">
      <c r="A17" s="18" t="s">
        <v>12</v>
      </c>
      <c r="B17" s="19">
        <v>1276</v>
      </c>
      <c r="C17" s="76">
        <v>14</v>
      </c>
      <c r="D17" s="20">
        <v>92</v>
      </c>
      <c r="E17" s="81">
        <v>1712</v>
      </c>
      <c r="F17" s="21">
        <v>38</v>
      </c>
      <c r="G17" s="19" t="s">
        <v>88</v>
      </c>
      <c r="H17" s="20" t="s">
        <v>88</v>
      </c>
      <c r="I17" s="20" t="s">
        <v>88</v>
      </c>
      <c r="J17" s="21" t="s">
        <v>88</v>
      </c>
      <c r="K17" s="19">
        <v>1279</v>
      </c>
      <c r="L17" s="20">
        <v>45</v>
      </c>
      <c r="M17" s="20">
        <v>1781</v>
      </c>
      <c r="N17" s="21">
        <v>70</v>
      </c>
      <c r="O17" s="19">
        <v>1187</v>
      </c>
      <c r="P17" s="20">
        <v>1852</v>
      </c>
      <c r="Q17" s="21">
        <v>90</v>
      </c>
      <c r="R17" s="21">
        <v>2391</v>
      </c>
      <c r="S17" s="49">
        <v>1883</v>
      </c>
      <c r="T17" s="50">
        <v>1153</v>
      </c>
      <c r="U17" s="49">
        <v>1925</v>
      </c>
      <c r="V17" s="50">
        <v>1112</v>
      </c>
    </row>
    <row r="18" spans="1:22" s="17" customFormat="1" ht="12.75">
      <c r="A18" s="18" t="s">
        <v>13</v>
      </c>
      <c r="B18" s="19" t="s">
        <v>88</v>
      </c>
      <c r="C18" s="76" t="s">
        <v>88</v>
      </c>
      <c r="D18" s="20" t="s">
        <v>88</v>
      </c>
      <c r="E18" s="81" t="s">
        <v>88</v>
      </c>
      <c r="F18" s="21" t="s">
        <v>88</v>
      </c>
      <c r="G18" s="19">
        <v>27</v>
      </c>
      <c r="H18" s="20">
        <v>316</v>
      </c>
      <c r="I18" s="20">
        <v>14</v>
      </c>
      <c r="J18" s="21">
        <v>747</v>
      </c>
      <c r="K18" s="19">
        <v>402</v>
      </c>
      <c r="L18" s="20">
        <v>22</v>
      </c>
      <c r="M18" s="20">
        <v>652</v>
      </c>
      <c r="N18" s="21">
        <v>30</v>
      </c>
      <c r="O18" s="19">
        <v>370</v>
      </c>
      <c r="P18" s="20">
        <v>698</v>
      </c>
      <c r="Q18" s="21">
        <v>29</v>
      </c>
      <c r="R18" s="21">
        <v>893</v>
      </c>
      <c r="S18" s="49">
        <v>631</v>
      </c>
      <c r="T18" s="50">
        <v>419</v>
      </c>
      <c r="U18" s="49">
        <v>683</v>
      </c>
      <c r="V18" s="50">
        <v>350</v>
      </c>
    </row>
    <row r="19" spans="1:22" s="22" customFormat="1" ht="12.75">
      <c r="A19" s="18" t="s">
        <v>14</v>
      </c>
      <c r="B19" s="19" t="s">
        <v>88</v>
      </c>
      <c r="C19" s="76" t="s">
        <v>88</v>
      </c>
      <c r="D19" s="20" t="s">
        <v>88</v>
      </c>
      <c r="E19" s="81" t="s">
        <v>88</v>
      </c>
      <c r="F19" s="21" t="s">
        <v>88</v>
      </c>
      <c r="G19" s="19">
        <v>13</v>
      </c>
      <c r="H19" s="20">
        <v>139</v>
      </c>
      <c r="I19" s="20">
        <v>5</v>
      </c>
      <c r="J19" s="21">
        <v>282</v>
      </c>
      <c r="K19" s="19">
        <v>153</v>
      </c>
      <c r="L19" s="20">
        <v>7</v>
      </c>
      <c r="M19" s="20">
        <v>272</v>
      </c>
      <c r="N19" s="21">
        <v>9</v>
      </c>
      <c r="O19" s="19">
        <v>164</v>
      </c>
      <c r="P19" s="20">
        <v>259</v>
      </c>
      <c r="Q19" s="21">
        <v>14</v>
      </c>
      <c r="R19" s="21">
        <v>365</v>
      </c>
      <c r="S19" s="49">
        <v>262</v>
      </c>
      <c r="T19" s="50">
        <v>158</v>
      </c>
      <c r="U19" s="49">
        <v>274</v>
      </c>
      <c r="V19" s="50">
        <v>141</v>
      </c>
    </row>
    <row r="20" spans="1:22" s="22" customFormat="1" ht="12.75">
      <c r="A20" s="18" t="s">
        <v>15</v>
      </c>
      <c r="B20" s="19">
        <v>16459</v>
      </c>
      <c r="C20" s="76">
        <v>828</v>
      </c>
      <c r="D20" s="20">
        <v>1484</v>
      </c>
      <c r="E20" s="81">
        <v>22276</v>
      </c>
      <c r="F20" s="21">
        <v>553</v>
      </c>
      <c r="G20" s="19" t="s">
        <v>88</v>
      </c>
      <c r="H20" s="20" t="s">
        <v>88</v>
      </c>
      <c r="I20" s="20" t="s">
        <v>88</v>
      </c>
      <c r="J20" s="21" t="s">
        <v>88</v>
      </c>
      <c r="K20" s="19">
        <v>15237</v>
      </c>
      <c r="L20" s="20">
        <v>770</v>
      </c>
      <c r="M20" s="20">
        <v>25897</v>
      </c>
      <c r="N20" s="21">
        <v>748</v>
      </c>
      <c r="O20" s="19">
        <v>13755</v>
      </c>
      <c r="P20" s="20">
        <v>27391</v>
      </c>
      <c r="Q20" s="21">
        <v>1070</v>
      </c>
      <c r="R20" s="21">
        <v>35240</v>
      </c>
      <c r="S20" s="49">
        <v>27280</v>
      </c>
      <c r="T20" s="50">
        <v>13725</v>
      </c>
      <c r="U20" s="49">
        <v>30165</v>
      </c>
      <c r="V20" s="50">
        <v>10811</v>
      </c>
    </row>
    <row r="21" spans="1:22" s="22" customFormat="1" ht="12.75">
      <c r="A21" s="18" t="s">
        <v>16</v>
      </c>
      <c r="B21" s="19" t="s">
        <v>88</v>
      </c>
      <c r="C21" s="76" t="s">
        <v>88</v>
      </c>
      <c r="D21" s="20" t="s">
        <v>88</v>
      </c>
      <c r="E21" s="81" t="s">
        <v>88</v>
      </c>
      <c r="F21" s="21" t="s">
        <v>88</v>
      </c>
      <c r="G21" s="19">
        <v>36</v>
      </c>
      <c r="H21" s="20">
        <v>535</v>
      </c>
      <c r="I21" s="20">
        <v>17</v>
      </c>
      <c r="J21" s="21">
        <v>1887</v>
      </c>
      <c r="K21" s="19">
        <v>765</v>
      </c>
      <c r="L21" s="20">
        <v>49</v>
      </c>
      <c r="M21" s="20">
        <v>1637</v>
      </c>
      <c r="N21" s="21">
        <v>56</v>
      </c>
      <c r="O21" s="19">
        <v>610</v>
      </c>
      <c r="P21" s="20">
        <v>1788</v>
      </c>
      <c r="Q21" s="21">
        <v>62</v>
      </c>
      <c r="R21" s="21">
        <v>2210</v>
      </c>
      <c r="S21" s="49">
        <v>1824</v>
      </c>
      <c r="T21" s="50">
        <v>589</v>
      </c>
      <c r="U21" s="49">
        <v>1851</v>
      </c>
      <c r="V21" s="50">
        <v>545</v>
      </c>
    </row>
    <row r="22" spans="1:22" s="22" customFormat="1" ht="12.75">
      <c r="A22" s="18" t="s">
        <v>17</v>
      </c>
      <c r="B22" s="19" t="s">
        <v>88</v>
      </c>
      <c r="C22" s="76" t="s">
        <v>88</v>
      </c>
      <c r="D22" s="20" t="s">
        <v>88</v>
      </c>
      <c r="E22" s="81" t="s">
        <v>88</v>
      </c>
      <c r="F22" s="21" t="s">
        <v>88</v>
      </c>
      <c r="G22" s="19">
        <v>175</v>
      </c>
      <c r="H22" s="20">
        <v>989</v>
      </c>
      <c r="I22" s="20">
        <v>96</v>
      </c>
      <c r="J22" s="21">
        <v>4401</v>
      </c>
      <c r="K22" s="19">
        <v>1576</v>
      </c>
      <c r="L22" s="20">
        <v>98</v>
      </c>
      <c r="M22" s="20">
        <v>3912</v>
      </c>
      <c r="N22" s="21">
        <v>150</v>
      </c>
      <c r="O22" s="19">
        <v>1470</v>
      </c>
      <c r="P22" s="20">
        <v>3963</v>
      </c>
      <c r="Q22" s="21">
        <v>227</v>
      </c>
      <c r="R22" s="21">
        <v>4933</v>
      </c>
      <c r="S22" s="49">
        <v>4240</v>
      </c>
      <c r="T22" s="50">
        <v>1355</v>
      </c>
      <c r="U22" s="49">
        <v>4519</v>
      </c>
      <c r="V22" s="50">
        <v>1056</v>
      </c>
    </row>
    <row r="23" spans="1:22" s="22" customFormat="1" ht="12.75">
      <c r="A23" s="18" t="s">
        <v>18</v>
      </c>
      <c r="B23" s="19" t="s">
        <v>88</v>
      </c>
      <c r="C23" s="76" t="s">
        <v>88</v>
      </c>
      <c r="D23" s="20" t="s">
        <v>88</v>
      </c>
      <c r="E23" s="81" t="s">
        <v>88</v>
      </c>
      <c r="F23" s="21" t="s">
        <v>88</v>
      </c>
      <c r="G23" s="19">
        <v>9</v>
      </c>
      <c r="H23" s="20">
        <v>66</v>
      </c>
      <c r="I23" s="20">
        <v>1</v>
      </c>
      <c r="J23" s="21">
        <v>252</v>
      </c>
      <c r="K23" s="19">
        <v>92</v>
      </c>
      <c r="L23" s="20">
        <v>6</v>
      </c>
      <c r="M23" s="20">
        <v>229</v>
      </c>
      <c r="N23" s="21">
        <v>10</v>
      </c>
      <c r="O23" s="19">
        <v>87</v>
      </c>
      <c r="P23" s="20">
        <v>224</v>
      </c>
      <c r="Q23" s="21">
        <v>18</v>
      </c>
      <c r="R23" s="21">
        <v>297</v>
      </c>
      <c r="S23" s="49">
        <v>233</v>
      </c>
      <c r="T23" s="50">
        <v>89</v>
      </c>
      <c r="U23" s="49">
        <v>251</v>
      </c>
      <c r="V23" s="50">
        <v>63</v>
      </c>
    </row>
    <row r="24" spans="1:22" s="22" customFormat="1" ht="12.75">
      <c r="A24" s="18" t="s">
        <v>19</v>
      </c>
      <c r="B24" s="19">
        <v>1367</v>
      </c>
      <c r="C24" s="76">
        <v>19</v>
      </c>
      <c r="D24" s="20">
        <v>90</v>
      </c>
      <c r="E24" s="81">
        <v>1364</v>
      </c>
      <c r="F24" s="21">
        <v>60</v>
      </c>
      <c r="G24" s="19" t="s">
        <v>88</v>
      </c>
      <c r="H24" s="20" t="s">
        <v>88</v>
      </c>
      <c r="I24" s="20" t="s">
        <v>88</v>
      </c>
      <c r="J24" s="21" t="s">
        <v>88</v>
      </c>
      <c r="K24" s="19">
        <v>1346</v>
      </c>
      <c r="L24" s="20">
        <v>64</v>
      </c>
      <c r="M24" s="20">
        <v>1562</v>
      </c>
      <c r="N24" s="21">
        <v>45</v>
      </c>
      <c r="O24" s="19">
        <v>1189</v>
      </c>
      <c r="P24" s="20">
        <v>1687</v>
      </c>
      <c r="Q24" s="21">
        <v>78</v>
      </c>
      <c r="R24" s="21">
        <v>2281</v>
      </c>
      <c r="S24" s="49">
        <v>1622</v>
      </c>
      <c r="T24" s="50">
        <v>1206</v>
      </c>
      <c r="U24" s="49">
        <v>1630</v>
      </c>
      <c r="V24" s="50">
        <v>1156</v>
      </c>
    </row>
    <row r="25" spans="1:22" s="22" customFormat="1" ht="12.75">
      <c r="A25" s="18" t="s">
        <v>20</v>
      </c>
      <c r="B25" s="19" t="s">
        <v>88</v>
      </c>
      <c r="C25" s="76" t="s">
        <v>88</v>
      </c>
      <c r="D25" s="20" t="s">
        <v>88</v>
      </c>
      <c r="E25" s="81" t="s">
        <v>88</v>
      </c>
      <c r="F25" s="21" t="s">
        <v>88</v>
      </c>
      <c r="G25" s="19">
        <v>55</v>
      </c>
      <c r="H25" s="20">
        <v>609</v>
      </c>
      <c r="I25" s="20">
        <v>26</v>
      </c>
      <c r="J25" s="21">
        <v>1185</v>
      </c>
      <c r="K25" s="19">
        <v>602</v>
      </c>
      <c r="L25" s="20">
        <v>34</v>
      </c>
      <c r="M25" s="20">
        <v>1228</v>
      </c>
      <c r="N25" s="21">
        <v>37</v>
      </c>
      <c r="O25" s="19">
        <v>636</v>
      </c>
      <c r="P25" s="20">
        <v>1178</v>
      </c>
      <c r="Q25" s="21">
        <v>60</v>
      </c>
      <c r="R25" s="21">
        <v>1542</v>
      </c>
      <c r="S25" s="49">
        <v>1188</v>
      </c>
      <c r="T25" s="50">
        <v>630</v>
      </c>
      <c r="U25" s="49">
        <v>1259</v>
      </c>
      <c r="V25" s="50">
        <v>540</v>
      </c>
    </row>
    <row r="26" spans="1:22" s="22" customFormat="1" ht="12.75">
      <c r="A26" s="18" t="s">
        <v>21</v>
      </c>
      <c r="B26" s="19" t="s">
        <v>88</v>
      </c>
      <c r="C26" s="76" t="s">
        <v>88</v>
      </c>
      <c r="D26" s="20" t="s">
        <v>88</v>
      </c>
      <c r="E26" s="81" t="s">
        <v>88</v>
      </c>
      <c r="F26" s="21" t="s">
        <v>88</v>
      </c>
      <c r="G26" s="19">
        <v>113</v>
      </c>
      <c r="H26" s="20">
        <v>1616</v>
      </c>
      <c r="I26" s="20">
        <v>64</v>
      </c>
      <c r="J26" s="21">
        <v>3787</v>
      </c>
      <c r="K26" s="19">
        <v>2177</v>
      </c>
      <c r="L26" s="20">
        <v>89</v>
      </c>
      <c r="M26" s="20">
        <v>3282</v>
      </c>
      <c r="N26" s="21">
        <v>76</v>
      </c>
      <c r="O26" s="19">
        <v>1956</v>
      </c>
      <c r="P26" s="20">
        <v>3511</v>
      </c>
      <c r="Q26" s="21">
        <v>133</v>
      </c>
      <c r="R26" s="21">
        <v>4737</v>
      </c>
      <c r="S26" s="49">
        <v>3479</v>
      </c>
      <c r="T26" s="50">
        <v>1895</v>
      </c>
      <c r="U26" s="49">
        <v>3663</v>
      </c>
      <c r="V26" s="50">
        <v>1673</v>
      </c>
    </row>
    <row r="27" spans="1:22" s="22" customFormat="1" ht="12.75">
      <c r="A27" s="18" t="s">
        <v>22</v>
      </c>
      <c r="B27" s="19" t="s">
        <v>88</v>
      </c>
      <c r="C27" s="76" t="s">
        <v>88</v>
      </c>
      <c r="D27" s="20" t="s">
        <v>88</v>
      </c>
      <c r="E27" s="81" t="s">
        <v>88</v>
      </c>
      <c r="F27" s="21" t="s">
        <v>88</v>
      </c>
      <c r="G27" s="19">
        <v>67</v>
      </c>
      <c r="H27" s="20">
        <v>703</v>
      </c>
      <c r="I27" s="20">
        <v>80</v>
      </c>
      <c r="J27" s="21">
        <v>3056</v>
      </c>
      <c r="K27" s="19">
        <v>899</v>
      </c>
      <c r="L27" s="20">
        <v>62</v>
      </c>
      <c r="M27" s="20">
        <v>2859</v>
      </c>
      <c r="N27" s="21">
        <v>129</v>
      </c>
      <c r="O27" s="19">
        <v>717</v>
      </c>
      <c r="P27" s="20">
        <v>3010</v>
      </c>
      <c r="Q27" s="21">
        <v>160</v>
      </c>
      <c r="R27" s="21">
        <v>3466</v>
      </c>
      <c r="S27" s="49">
        <v>3117</v>
      </c>
      <c r="T27" s="50">
        <v>717</v>
      </c>
      <c r="U27" s="49">
        <v>3166</v>
      </c>
      <c r="V27" s="50">
        <v>638</v>
      </c>
    </row>
    <row r="28" spans="1:22" s="22" customFormat="1" ht="12.75">
      <c r="A28" s="18" t="s">
        <v>23</v>
      </c>
      <c r="B28" s="19" t="s">
        <v>88</v>
      </c>
      <c r="C28" s="76" t="s">
        <v>88</v>
      </c>
      <c r="D28" s="20" t="s">
        <v>88</v>
      </c>
      <c r="E28" s="81" t="s">
        <v>88</v>
      </c>
      <c r="F28" s="21" t="s">
        <v>88</v>
      </c>
      <c r="G28" s="19">
        <v>91</v>
      </c>
      <c r="H28" s="20">
        <v>759</v>
      </c>
      <c r="I28" s="20">
        <v>38</v>
      </c>
      <c r="J28" s="21">
        <v>3482</v>
      </c>
      <c r="K28" s="19">
        <v>1221</v>
      </c>
      <c r="L28" s="20">
        <v>60</v>
      </c>
      <c r="M28" s="20">
        <v>3007</v>
      </c>
      <c r="N28" s="21">
        <v>104</v>
      </c>
      <c r="O28" s="19">
        <v>1002</v>
      </c>
      <c r="P28" s="20">
        <v>3237</v>
      </c>
      <c r="Q28" s="21">
        <v>127</v>
      </c>
      <c r="R28" s="21">
        <v>3852</v>
      </c>
      <c r="S28" s="49">
        <v>3037</v>
      </c>
      <c r="T28" s="50">
        <v>1203</v>
      </c>
      <c r="U28" s="49">
        <v>3324</v>
      </c>
      <c r="V28" s="50">
        <v>875</v>
      </c>
    </row>
    <row r="29" spans="1:22" s="22" customFormat="1" ht="12.75">
      <c r="A29" s="18" t="s">
        <v>24</v>
      </c>
      <c r="B29" s="19">
        <v>2245</v>
      </c>
      <c r="C29" s="76">
        <v>70</v>
      </c>
      <c r="D29" s="20">
        <v>186</v>
      </c>
      <c r="E29" s="81">
        <v>3000</v>
      </c>
      <c r="F29" s="21">
        <v>68</v>
      </c>
      <c r="G29" s="19" t="s">
        <v>88</v>
      </c>
      <c r="H29" s="20" t="s">
        <v>88</v>
      </c>
      <c r="I29" s="20" t="s">
        <v>88</v>
      </c>
      <c r="J29" s="21" t="s">
        <v>88</v>
      </c>
      <c r="K29" s="19">
        <v>2041</v>
      </c>
      <c r="L29" s="20">
        <v>77</v>
      </c>
      <c r="M29" s="20">
        <v>3450</v>
      </c>
      <c r="N29" s="21">
        <v>120</v>
      </c>
      <c r="O29" s="19">
        <v>1902</v>
      </c>
      <c r="P29" s="20">
        <v>3601</v>
      </c>
      <c r="Q29" s="21">
        <v>146</v>
      </c>
      <c r="R29" s="21">
        <v>4674</v>
      </c>
      <c r="S29" s="49">
        <v>3606</v>
      </c>
      <c r="T29" s="50">
        <v>1877</v>
      </c>
      <c r="U29" s="49">
        <v>3799</v>
      </c>
      <c r="V29" s="50">
        <v>1606</v>
      </c>
    </row>
    <row r="30" spans="1:22" s="22" customFormat="1" ht="12.75">
      <c r="A30" s="18" t="s">
        <v>25</v>
      </c>
      <c r="B30" s="19" t="s">
        <v>88</v>
      </c>
      <c r="C30" s="76" t="s">
        <v>88</v>
      </c>
      <c r="D30" s="20" t="s">
        <v>88</v>
      </c>
      <c r="E30" s="81" t="s">
        <v>88</v>
      </c>
      <c r="F30" s="21" t="s">
        <v>88</v>
      </c>
      <c r="G30" s="19">
        <v>97</v>
      </c>
      <c r="H30" s="20">
        <v>1148</v>
      </c>
      <c r="I30" s="20">
        <v>34</v>
      </c>
      <c r="J30" s="21">
        <v>2818</v>
      </c>
      <c r="K30" s="19">
        <v>1740</v>
      </c>
      <c r="L30" s="20">
        <v>68</v>
      </c>
      <c r="M30" s="20">
        <v>2267</v>
      </c>
      <c r="N30" s="21">
        <v>77</v>
      </c>
      <c r="O30" s="19">
        <v>1478</v>
      </c>
      <c r="P30" s="20">
        <v>2499</v>
      </c>
      <c r="Q30" s="21">
        <v>111</v>
      </c>
      <c r="R30" s="21">
        <v>3525</v>
      </c>
      <c r="S30" s="49">
        <v>2684</v>
      </c>
      <c r="T30" s="50">
        <v>1287</v>
      </c>
      <c r="U30" s="49">
        <v>2669</v>
      </c>
      <c r="V30" s="50">
        <v>1227</v>
      </c>
    </row>
    <row r="31" spans="1:22" s="22" customFormat="1" ht="12.75">
      <c r="A31" s="18" t="s">
        <v>26</v>
      </c>
      <c r="B31" s="19">
        <v>2405</v>
      </c>
      <c r="C31" s="76">
        <v>39</v>
      </c>
      <c r="D31" s="20">
        <v>170</v>
      </c>
      <c r="E31" s="81">
        <v>3486</v>
      </c>
      <c r="F31" s="21">
        <v>116</v>
      </c>
      <c r="G31" s="19" t="s">
        <v>88</v>
      </c>
      <c r="H31" s="20" t="s">
        <v>88</v>
      </c>
      <c r="I31" s="20" t="s">
        <v>88</v>
      </c>
      <c r="J31" s="21" t="s">
        <v>88</v>
      </c>
      <c r="K31" s="19">
        <v>2251</v>
      </c>
      <c r="L31" s="20">
        <v>93</v>
      </c>
      <c r="M31" s="20">
        <v>3892</v>
      </c>
      <c r="N31" s="21">
        <v>119</v>
      </c>
      <c r="O31" s="19">
        <v>1978</v>
      </c>
      <c r="P31" s="20">
        <v>4098</v>
      </c>
      <c r="Q31" s="21">
        <v>176</v>
      </c>
      <c r="R31" s="21">
        <v>4987</v>
      </c>
      <c r="S31" s="49">
        <v>4030</v>
      </c>
      <c r="T31" s="50">
        <v>1878</v>
      </c>
      <c r="U31" s="49">
        <v>4192</v>
      </c>
      <c r="V31" s="50">
        <v>1649</v>
      </c>
    </row>
    <row r="32" spans="1:22" s="22" customFormat="1" ht="12.75">
      <c r="A32" s="18" t="s">
        <v>27</v>
      </c>
      <c r="B32" s="19" t="s">
        <v>88</v>
      </c>
      <c r="C32" s="76" t="s">
        <v>88</v>
      </c>
      <c r="D32" s="20" t="s">
        <v>88</v>
      </c>
      <c r="E32" s="81" t="s">
        <v>88</v>
      </c>
      <c r="F32" s="21" t="s">
        <v>88</v>
      </c>
      <c r="G32" s="19">
        <v>132</v>
      </c>
      <c r="H32" s="20">
        <v>1246</v>
      </c>
      <c r="I32" s="20">
        <v>90</v>
      </c>
      <c r="J32" s="21">
        <v>5775</v>
      </c>
      <c r="K32" s="19">
        <v>1880</v>
      </c>
      <c r="L32" s="20">
        <v>123</v>
      </c>
      <c r="M32" s="20">
        <v>5220</v>
      </c>
      <c r="N32" s="21">
        <v>166</v>
      </c>
      <c r="O32" s="19">
        <v>1625</v>
      </c>
      <c r="P32" s="20">
        <v>5429</v>
      </c>
      <c r="Q32" s="21">
        <v>264</v>
      </c>
      <c r="R32" s="21">
        <v>6522</v>
      </c>
      <c r="S32" s="49">
        <v>5233</v>
      </c>
      <c r="T32" s="50">
        <v>1957</v>
      </c>
      <c r="U32" s="49">
        <v>5778</v>
      </c>
      <c r="V32" s="50">
        <v>1358</v>
      </c>
    </row>
    <row r="33" spans="1:22" s="22" customFormat="1" ht="12.75">
      <c r="A33" s="18" t="s">
        <v>28</v>
      </c>
      <c r="B33" s="19" t="s">
        <v>88</v>
      </c>
      <c r="C33" s="76" t="s">
        <v>88</v>
      </c>
      <c r="D33" s="20" t="s">
        <v>88</v>
      </c>
      <c r="E33" s="81" t="s">
        <v>88</v>
      </c>
      <c r="F33" s="21" t="s">
        <v>88</v>
      </c>
      <c r="G33" s="19">
        <v>140</v>
      </c>
      <c r="H33" s="20">
        <v>1195</v>
      </c>
      <c r="I33" s="20">
        <v>57</v>
      </c>
      <c r="J33" s="21">
        <v>3465</v>
      </c>
      <c r="K33" s="19">
        <v>1849</v>
      </c>
      <c r="L33" s="20">
        <v>84</v>
      </c>
      <c r="M33" s="20">
        <v>2876</v>
      </c>
      <c r="N33" s="21">
        <v>88</v>
      </c>
      <c r="O33" s="19">
        <v>1584</v>
      </c>
      <c r="P33" s="20">
        <v>3134</v>
      </c>
      <c r="Q33" s="21">
        <v>146</v>
      </c>
      <c r="R33" s="21">
        <v>4232</v>
      </c>
      <c r="S33" s="49">
        <v>3390</v>
      </c>
      <c r="T33" s="50">
        <v>1345</v>
      </c>
      <c r="U33" s="49">
        <v>3395</v>
      </c>
      <c r="V33" s="50">
        <v>1304</v>
      </c>
    </row>
    <row r="34" spans="1:22" s="22" customFormat="1" ht="12.75">
      <c r="A34" s="18" t="s">
        <v>29</v>
      </c>
      <c r="B34" s="19">
        <v>15874</v>
      </c>
      <c r="C34" s="76">
        <v>182</v>
      </c>
      <c r="D34" s="20">
        <v>1072</v>
      </c>
      <c r="E34" s="81">
        <v>19604</v>
      </c>
      <c r="F34" s="21">
        <v>365</v>
      </c>
      <c r="G34" s="19" t="s">
        <v>88</v>
      </c>
      <c r="H34" s="20" t="s">
        <v>88</v>
      </c>
      <c r="I34" s="20" t="s">
        <v>88</v>
      </c>
      <c r="J34" s="21" t="s">
        <v>88</v>
      </c>
      <c r="K34" s="19">
        <v>16246</v>
      </c>
      <c r="L34" s="20">
        <v>486</v>
      </c>
      <c r="M34" s="20">
        <v>20154</v>
      </c>
      <c r="N34" s="21">
        <v>604</v>
      </c>
      <c r="O34" s="19">
        <v>14160</v>
      </c>
      <c r="P34" s="20">
        <v>22270</v>
      </c>
      <c r="Q34" s="21">
        <v>713</v>
      </c>
      <c r="R34" s="21">
        <v>29335</v>
      </c>
      <c r="S34" s="49">
        <v>20934</v>
      </c>
      <c r="T34" s="50">
        <v>15209</v>
      </c>
      <c r="U34" s="49">
        <v>22419</v>
      </c>
      <c r="V34" s="50">
        <v>13595</v>
      </c>
    </row>
    <row r="35" spans="1:22" s="22" customFormat="1" ht="12.75">
      <c r="A35" s="18" t="s">
        <v>30</v>
      </c>
      <c r="B35" s="19">
        <v>7087</v>
      </c>
      <c r="C35" s="76">
        <v>140</v>
      </c>
      <c r="D35" s="20">
        <v>358</v>
      </c>
      <c r="E35" s="81">
        <v>4125</v>
      </c>
      <c r="F35" s="21">
        <v>149</v>
      </c>
      <c r="G35" s="19" t="s">
        <v>88</v>
      </c>
      <c r="H35" s="20" t="s">
        <v>88</v>
      </c>
      <c r="I35" s="20" t="s">
        <v>88</v>
      </c>
      <c r="J35" s="21" t="s">
        <v>88</v>
      </c>
      <c r="K35" s="19">
        <v>7155</v>
      </c>
      <c r="L35" s="20">
        <v>278</v>
      </c>
      <c r="M35" s="20">
        <v>4461</v>
      </c>
      <c r="N35" s="21">
        <v>168</v>
      </c>
      <c r="O35" s="19">
        <v>6690</v>
      </c>
      <c r="P35" s="20">
        <v>4935</v>
      </c>
      <c r="Q35" s="21">
        <v>219</v>
      </c>
      <c r="R35" s="21">
        <v>8638</v>
      </c>
      <c r="S35" s="49">
        <v>5151</v>
      </c>
      <c r="T35" s="50">
        <v>6159</v>
      </c>
      <c r="U35" s="49">
        <v>5318</v>
      </c>
      <c r="V35" s="50">
        <v>5898</v>
      </c>
    </row>
    <row r="36" spans="1:22" s="22" customFormat="1" ht="12.75">
      <c r="A36" s="18" t="s">
        <v>31</v>
      </c>
      <c r="B36" s="19" t="s">
        <v>88</v>
      </c>
      <c r="C36" s="76" t="s">
        <v>88</v>
      </c>
      <c r="D36" s="20" t="s">
        <v>88</v>
      </c>
      <c r="E36" s="81" t="s">
        <v>88</v>
      </c>
      <c r="F36" s="21" t="s">
        <v>88</v>
      </c>
      <c r="G36" s="19">
        <v>77</v>
      </c>
      <c r="H36" s="20">
        <v>985</v>
      </c>
      <c r="I36" s="20">
        <v>35</v>
      </c>
      <c r="J36" s="21">
        <v>2060</v>
      </c>
      <c r="K36" s="19">
        <v>1162</v>
      </c>
      <c r="L36" s="20">
        <v>46</v>
      </c>
      <c r="M36" s="20">
        <v>1928</v>
      </c>
      <c r="N36" s="21">
        <v>57</v>
      </c>
      <c r="O36" s="19">
        <v>986</v>
      </c>
      <c r="P36" s="20">
        <v>2070</v>
      </c>
      <c r="Q36" s="21">
        <v>82</v>
      </c>
      <c r="R36" s="21">
        <v>2523</v>
      </c>
      <c r="S36" s="49">
        <v>1927</v>
      </c>
      <c r="T36" s="50">
        <v>1135</v>
      </c>
      <c r="U36" s="49">
        <v>2053</v>
      </c>
      <c r="V36" s="50">
        <v>962</v>
      </c>
    </row>
    <row r="37" spans="1:22" s="22" customFormat="1" ht="12.75">
      <c r="A37" s="18" t="s">
        <v>32</v>
      </c>
      <c r="B37" s="19">
        <v>634</v>
      </c>
      <c r="C37" s="76">
        <v>8</v>
      </c>
      <c r="D37" s="20">
        <v>37</v>
      </c>
      <c r="E37" s="81">
        <v>675</v>
      </c>
      <c r="F37" s="21">
        <v>14</v>
      </c>
      <c r="G37" s="19" t="s">
        <v>88</v>
      </c>
      <c r="H37" s="20" t="s">
        <v>88</v>
      </c>
      <c r="I37" s="20" t="s">
        <v>88</v>
      </c>
      <c r="J37" s="21" t="s">
        <v>88</v>
      </c>
      <c r="K37" s="19">
        <v>578</v>
      </c>
      <c r="L37" s="20">
        <v>18</v>
      </c>
      <c r="M37" s="20">
        <v>773</v>
      </c>
      <c r="N37" s="21">
        <v>18</v>
      </c>
      <c r="O37" s="19">
        <v>504</v>
      </c>
      <c r="P37" s="20">
        <v>846</v>
      </c>
      <c r="Q37" s="21">
        <v>21</v>
      </c>
      <c r="R37" s="21">
        <v>1087</v>
      </c>
      <c r="S37" s="49">
        <v>800</v>
      </c>
      <c r="T37" s="50">
        <v>492</v>
      </c>
      <c r="U37" s="49">
        <v>840</v>
      </c>
      <c r="V37" s="50">
        <v>450</v>
      </c>
    </row>
    <row r="38" spans="1:22" s="22" customFormat="1" ht="12.75">
      <c r="A38" s="18" t="s">
        <v>33</v>
      </c>
      <c r="B38" s="19" t="s">
        <v>88</v>
      </c>
      <c r="C38" s="76" t="s">
        <v>88</v>
      </c>
      <c r="D38" s="20" t="s">
        <v>88</v>
      </c>
      <c r="E38" s="81" t="s">
        <v>88</v>
      </c>
      <c r="F38" s="21" t="s">
        <v>88</v>
      </c>
      <c r="G38" s="19">
        <v>55</v>
      </c>
      <c r="H38" s="20">
        <v>409</v>
      </c>
      <c r="I38" s="20">
        <v>13</v>
      </c>
      <c r="J38" s="21">
        <v>920</v>
      </c>
      <c r="K38" s="19">
        <v>599</v>
      </c>
      <c r="L38" s="20">
        <v>23</v>
      </c>
      <c r="M38" s="20">
        <v>769</v>
      </c>
      <c r="N38" s="21">
        <v>31</v>
      </c>
      <c r="O38" s="19">
        <v>544</v>
      </c>
      <c r="P38" s="20">
        <v>817</v>
      </c>
      <c r="Q38" s="21">
        <v>44</v>
      </c>
      <c r="R38" s="21">
        <v>1198</v>
      </c>
      <c r="S38" s="49">
        <v>943</v>
      </c>
      <c r="T38" s="50">
        <v>432</v>
      </c>
      <c r="U38" s="49">
        <v>918</v>
      </c>
      <c r="V38" s="50">
        <v>437</v>
      </c>
    </row>
    <row r="39" spans="1:22" s="22" customFormat="1" ht="12.75">
      <c r="A39" s="18" t="s">
        <v>34</v>
      </c>
      <c r="B39" s="19" t="s">
        <v>88</v>
      </c>
      <c r="C39" s="76" t="s">
        <v>88</v>
      </c>
      <c r="D39" s="20" t="s">
        <v>88</v>
      </c>
      <c r="E39" s="81" t="s">
        <v>88</v>
      </c>
      <c r="F39" s="21" t="s">
        <v>88</v>
      </c>
      <c r="G39" s="19">
        <v>114</v>
      </c>
      <c r="H39" s="20">
        <v>1024</v>
      </c>
      <c r="I39" s="20">
        <v>81</v>
      </c>
      <c r="J39" s="21">
        <v>6744</v>
      </c>
      <c r="K39" s="19">
        <v>2118</v>
      </c>
      <c r="L39" s="20">
        <v>100</v>
      </c>
      <c r="M39" s="20">
        <v>5554</v>
      </c>
      <c r="N39" s="21">
        <v>184</v>
      </c>
      <c r="O39" s="19">
        <v>1451</v>
      </c>
      <c r="P39" s="20">
        <v>6200</v>
      </c>
      <c r="Q39" s="21">
        <v>236</v>
      </c>
      <c r="R39" s="21">
        <v>7205</v>
      </c>
      <c r="S39" s="49">
        <v>5801</v>
      </c>
      <c r="T39" s="50">
        <v>1878</v>
      </c>
      <c r="U39" s="49">
        <v>6486</v>
      </c>
      <c r="V39" s="50">
        <v>1137</v>
      </c>
    </row>
    <row r="40" spans="1:22" s="22" customFormat="1" ht="12.75">
      <c r="A40" s="18" t="s">
        <v>35</v>
      </c>
      <c r="B40" s="19" t="s">
        <v>88</v>
      </c>
      <c r="C40" s="76" t="s">
        <v>88</v>
      </c>
      <c r="D40" s="20" t="s">
        <v>88</v>
      </c>
      <c r="E40" s="81" t="s">
        <v>88</v>
      </c>
      <c r="F40" s="21" t="s">
        <v>88</v>
      </c>
      <c r="G40" s="19">
        <v>186</v>
      </c>
      <c r="H40" s="20">
        <v>1161</v>
      </c>
      <c r="I40" s="20">
        <v>73</v>
      </c>
      <c r="J40" s="21">
        <v>3599</v>
      </c>
      <c r="K40" s="19">
        <v>1688</v>
      </c>
      <c r="L40" s="20">
        <v>97</v>
      </c>
      <c r="M40" s="20">
        <v>3217</v>
      </c>
      <c r="N40" s="21">
        <v>136</v>
      </c>
      <c r="O40" s="19">
        <v>1653</v>
      </c>
      <c r="P40" s="20">
        <v>3220</v>
      </c>
      <c r="Q40" s="21">
        <v>184</v>
      </c>
      <c r="R40" s="21">
        <v>4334</v>
      </c>
      <c r="S40" s="49">
        <v>3501</v>
      </c>
      <c r="T40" s="50">
        <v>1476</v>
      </c>
      <c r="U40" s="49">
        <v>3683</v>
      </c>
      <c r="V40" s="50">
        <v>1247</v>
      </c>
    </row>
    <row r="41" spans="1:22" s="22" customFormat="1" ht="12.75">
      <c r="A41" s="18" t="s">
        <v>36</v>
      </c>
      <c r="B41" s="19">
        <v>6576</v>
      </c>
      <c r="C41" s="76">
        <v>89</v>
      </c>
      <c r="D41" s="20">
        <v>319</v>
      </c>
      <c r="E41" s="81">
        <v>4883</v>
      </c>
      <c r="F41" s="21">
        <v>142</v>
      </c>
      <c r="G41" s="19" t="s">
        <v>88</v>
      </c>
      <c r="H41" s="20" t="s">
        <v>88</v>
      </c>
      <c r="I41" s="20" t="s">
        <v>88</v>
      </c>
      <c r="J41" s="21" t="s">
        <v>88</v>
      </c>
      <c r="K41" s="19">
        <v>6355</v>
      </c>
      <c r="L41" s="20">
        <v>135</v>
      </c>
      <c r="M41" s="20">
        <v>5583</v>
      </c>
      <c r="N41" s="21">
        <v>157</v>
      </c>
      <c r="O41" s="19">
        <v>5843</v>
      </c>
      <c r="P41" s="20">
        <v>5973</v>
      </c>
      <c r="Q41" s="21">
        <v>197</v>
      </c>
      <c r="R41" s="21">
        <v>9665</v>
      </c>
      <c r="S41" s="49">
        <v>6137</v>
      </c>
      <c r="T41" s="50">
        <v>5384</v>
      </c>
      <c r="U41" s="49">
        <v>6300</v>
      </c>
      <c r="V41" s="50">
        <v>5166</v>
      </c>
    </row>
    <row r="42" spans="1:22" s="22" customFormat="1" ht="12.75">
      <c r="A42" s="18" t="s">
        <v>37</v>
      </c>
      <c r="B42" s="19" t="s">
        <v>88</v>
      </c>
      <c r="C42" s="76" t="s">
        <v>88</v>
      </c>
      <c r="D42" s="20" t="s">
        <v>88</v>
      </c>
      <c r="E42" s="81" t="s">
        <v>88</v>
      </c>
      <c r="F42" s="21" t="s">
        <v>88</v>
      </c>
      <c r="G42" s="19">
        <v>28</v>
      </c>
      <c r="H42" s="20">
        <v>372</v>
      </c>
      <c r="I42" s="20">
        <v>38</v>
      </c>
      <c r="J42" s="21">
        <v>1110</v>
      </c>
      <c r="K42" s="19">
        <v>448</v>
      </c>
      <c r="L42" s="20">
        <v>24</v>
      </c>
      <c r="M42" s="20">
        <v>1030</v>
      </c>
      <c r="N42" s="21">
        <v>45</v>
      </c>
      <c r="O42" s="19">
        <v>385</v>
      </c>
      <c r="P42" s="20">
        <v>1089</v>
      </c>
      <c r="Q42" s="21">
        <v>57</v>
      </c>
      <c r="R42" s="21">
        <v>1318</v>
      </c>
      <c r="S42" s="49">
        <v>1082</v>
      </c>
      <c r="T42" s="50">
        <v>415</v>
      </c>
      <c r="U42" s="49">
        <v>1111</v>
      </c>
      <c r="V42" s="50">
        <v>370</v>
      </c>
    </row>
    <row r="43" spans="1:22" s="22" customFormat="1" ht="12.75">
      <c r="A43" s="18" t="s">
        <v>38</v>
      </c>
      <c r="B43" s="19">
        <v>894</v>
      </c>
      <c r="C43" s="76">
        <v>44</v>
      </c>
      <c r="D43" s="20">
        <v>99</v>
      </c>
      <c r="E43" s="81">
        <v>1728</v>
      </c>
      <c r="F43" s="21">
        <v>44</v>
      </c>
      <c r="G43" s="19" t="s">
        <v>88</v>
      </c>
      <c r="H43" s="20" t="s">
        <v>88</v>
      </c>
      <c r="I43" s="20" t="s">
        <v>88</v>
      </c>
      <c r="J43" s="21" t="s">
        <v>88</v>
      </c>
      <c r="K43" s="19">
        <v>780</v>
      </c>
      <c r="L43" s="20">
        <v>47</v>
      </c>
      <c r="M43" s="20">
        <v>1972</v>
      </c>
      <c r="N43" s="21">
        <v>59</v>
      </c>
      <c r="O43" s="19">
        <v>749</v>
      </c>
      <c r="P43" s="20">
        <v>1983</v>
      </c>
      <c r="Q43" s="21">
        <v>98</v>
      </c>
      <c r="R43" s="21">
        <v>2490</v>
      </c>
      <c r="S43" s="49">
        <v>2024</v>
      </c>
      <c r="T43" s="50">
        <v>737</v>
      </c>
      <c r="U43" s="49">
        <v>2123</v>
      </c>
      <c r="V43" s="50">
        <v>618</v>
      </c>
    </row>
    <row r="44" spans="1:22" s="22" customFormat="1" ht="12.75">
      <c r="A44" s="18" t="s">
        <v>39</v>
      </c>
      <c r="B44" s="19">
        <v>2391</v>
      </c>
      <c r="C44" s="76">
        <v>62</v>
      </c>
      <c r="D44" s="20">
        <v>154</v>
      </c>
      <c r="E44" s="81">
        <v>3141</v>
      </c>
      <c r="F44" s="21">
        <v>55</v>
      </c>
      <c r="G44" s="19" t="s">
        <v>88</v>
      </c>
      <c r="H44" s="20" t="s">
        <v>88</v>
      </c>
      <c r="I44" s="20" t="s">
        <v>88</v>
      </c>
      <c r="J44" s="21" t="s">
        <v>88</v>
      </c>
      <c r="K44" s="19">
        <v>1946</v>
      </c>
      <c r="L44" s="20">
        <v>91</v>
      </c>
      <c r="M44" s="20">
        <v>3723</v>
      </c>
      <c r="N44" s="21">
        <v>98</v>
      </c>
      <c r="O44" s="19">
        <v>1811</v>
      </c>
      <c r="P44" s="20">
        <v>3889</v>
      </c>
      <c r="Q44" s="21">
        <v>141</v>
      </c>
      <c r="R44" s="21">
        <v>5027</v>
      </c>
      <c r="S44" s="49">
        <v>4149</v>
      </c>
      <c r="T44" s="50">
        <v>1610</v>
      </c>
      <c r="U44" s="49">
        <v>4011</v>
      </c>
      <c r="V44" s="50">
        <v>1597</v>
      </c>
    </row>
    <row r="45" spans="1:22" s="22" customFormat="1" ht="12.75">
      <c r="A45" s="18" t="s">
        <v>40</v>
      </c>
      <c r="B45" s="19" t="s">
        <v>88</v>
      </c>
      <c r="C45" s="76" t="s">
        <v>88</v>
      </c>
      <c r="D45" s="20" t="s">
        <v>88</v>
      </c>
      <c r="E45" s="81" t="s">
        <v>88</v>
      </c>
      <c r="F45" s="21" t="s">
        <v>88</v>
      </c>
      <c r="G45" s="19">
        <v>42</v>
      </c>
      <c r="H45" s="20">
        <v>656</v>
      </c>
      <c r="I45" s="20">
        <v>12</v>
      </c>
      <c r="J45" s="21">
        <v>1453</v>
      </c>
      <c r="K45" s="19">
        <v>884</v>
      </c>
      <c r="L45" s="20">
        <v>30</v>
      </c>
      <c r="M45" s="20">
        <v>1229</v>
      </c>
      <c r="N45" s="21">
        <v>39</v>
      </c>
      <c r="O45" s="19">
        <v>824</v>
      </c>
      <c r="P45" s="20">
        <v>1271</v>
      </c>
      <c r="Q45" s="21">
        <v>54</v>
      </c>
      <c r="R45" s="21">
        <v>1858</v>
      </c>
      <c r="S45" s="49">
        <v>1381</v>
      </c>
      <c r="T45" s="50">
        <v>715</v>
      </c>
      <c r="U45" s="49">
        <v>1361</v>
      </c>
      <c r="V45" s="50">
        <v>725</v>
      </c>
    </row>
    <row r="46" spans="1:22" s="22" customFormat="1" ht="12.75">
      <c r="A46" s="18" t="s">
        <v>41</v>
      </c>
      <c r="B46" s="19">
        <v>2132</v>
      </c>
      <c r="C46" s="76">
        <v>15</v>
      </c>
      <c r="D46" s="20">
        <v>159</v>
      </c>
      <c r="E46" s="81">
        <v>1320</v>
      </c>
      <c r="F46" s="21">
        <v>44</v>
      </c>
      <c r="G46" s="19" t="s">
        <v>88</v>
      </c>
      <c r="H46" s="20" t="s">
        <v>88</v>
      </c>
      <c r="I46" s="20" t="s">
        <v>88</v>
      </c>
      <c r="J46" s="21" t="s">
        <v>88</v>
      </c>
      <c r="K46" s="19">
        <v>2225</v>
      </c>
      <c r="L46" s="20">
        <v>52</v>
      </c>
      <c r="M46" s="20">
        <v>1434</v>
      </c>
      <c r="N46" s="21">
        <v>67</v>
      </c>
      <c r="O46" s="19">
        <v>2124</v>
      </c>
      <c r="P46" s="20">
        <v>1514</v>
      </c>
      <c r="Q46" s="21">
        <v>84</v>
      </c>
      <c r="R46" s="21">
        <v>2639</v>
      </c>
      <c r="S46" s="49">
        <v>1466</v>
      </c>
      <c r="T46" s="50">
        <v>2081</v>
      </c>
      <c r="U46" s="49">
        <v>1508</v>
      </c>
      <c r="V46" s="50">
        <v>2007</v>
      </c>
    </row>
    <row r="47" spans="1:22" s="22" customFormat="1" ht="12.75">
      <c r="A47" s="18" t="s">
        <v>42</v>
      </c>
      <c r="B47" s="19" t="s">
        <v>88</v>
      </c>
      <c r="C47" s="76" t="s">
        <v>88</v>
      </c>
      <c r="D47" s="20" t="s">
        <v>88</v>
      </c>
      <c r="E47" s="81" t="s">
        <v>88</v>
      </c>
      <c r="F47" s="21" t="s">
        <v>88</v>
      </c>
      <c r="G47" s="19">
        <v>94</v>
      </c>
      <c r="H47" s="20">
        <v>1299</v>
      </c>
      <c r="I47" s="20">
        <v>28</v>
      </c>
      <c r="J47" s="21">
        <v>1580</v>
      </c>
      <c r="K47" s="19">
        <v>1653</v>
      </c>
      <c r="L47" s="20">
        <v>53</v>
      </c>
      <c r="M47" s="20">
        <v>1286</v>
      </c>
      <c r="N47" s="21">
        <v>44</v>
      </c>
      <c r="O47" s="19">
        <v>1546</v>
      </c>
      <c r="P47" s="20">
        <v>1350</v>
      </c>
      <c r="Q47" s="21">
        <v>61</v>
      </c>
      <c r="R47" s="21">
        <v>2108</v>
      </c>
      <c r="S47" s="49">
        <v>1428</v>
      </c>
      <c r="T47" s="50">
        <v>1444</v>
      </c>
      <c r="U47" s="49">
        <v>1477</v>
      </c>
      <c r="V47" s="50">
        <v>1378</v>
      </c>
    </row>
    <row r="48" spans="1:22" s="22" customFormat="1" ht="12.75">
      <c r="A48" s="18" t="s">
        <v>43</v>
      </c>
      <c r="B48" s="19" t="s">
        <v>88</v>
      </c>
      <c r="C48" s="76" t="s">
        <v>88</v>
      </c>
      <c r="D48" s="20" t="s">
        <v>88</v>
      </c>
      <c r="E48" s="81" t="s">
        <v>88</v>
      </c>
      <c r="F48" s="21" t="s">
        <v>88</v>
      </c>
      <c r="G48" s="19">
        <v>433</v>
      </c>
      <c r="H48" s="20">
        <v>5540</v>
      </c>
      <c r="I48" s="20">
        <v>212</v>
      </c>
      <c r="J48" s="21">
        <v>13441</v>
      </c>
      <c r="K48" s="19">
        <v>8071</v>
      </c>
      <c r="L48" s="20">
        <v>328</v>
      </c>
      <c r="M48" s="20">
        <v>11049</v>
      </c>
      <c r="N48" s="21">
        <v>306</v>
      </c>
      <c r="O48" s="19">
        <v>7093</v>
      </c>
      <c r="P48" s="20">
        <v>11930</v>
      </c>
      <c r="Q48" s="21">
        <v>560</v>
      </c>
      <c r="R48" s="21">
        <v>16879</v>
      </c>
      <c r="S48" s="49">
        <v>12833</v>
      </c>
      <c r="T48" s="50">
        <v>6335</v>
      </c>
      <c r="U48" s="49">
        <v>13181</v>
      </c>
      <c r="V48" s="50">
        <v>5831</v>
      </c>
    </row>
    <row r="49" spans="1:22" s="22" customFormat="1" ht="12.75">
      <c r="A49" s="18" t="s">
        <v>44</v>
      </c>
      <c r="B49" s="19">
        <v>2078</v>
      </c>
      <c r="C49" s="76">
        <v>34</v>
      </c>
      <c r="D49" s="20">
        <v>131</v>
      </c>
      <c r="E49" s="81">
        <v>1579</v>
      </c>
      <c r="F49" s="21">
        <v>35</v>
      </c>
      <c r="G49" s="19" t="s">
        <v>88</v>
      </c>
      <c r="H49" s="20" t="s">
        <v>88</v>
      </c>
      <c r="I49" s="20" t="s">
        <v>88</v>
      </c>
      <c r="J49" s="21" t="s">
        <v>88</v>
      </c>
      <c r="K49" s="19">
        <v>1934</v>
      </c>
      <c r="L49" s="20">
        <v>51</v>
      </c>
      <c r="M49" s="20">
        <v>1889</v>
      </c>
      <c r="N49" s="21">
        <v>40</v>
      </c>
      <c r="O49" s="19">
        <v>1783</v>
      </c>
      <c r="P49" s="20">
        <v>2043</v>
      </c>
      <c r="Q49" s="21">
        <v>70</v>
      </c>
      <c r="R49" s="21">
        <v>2909</v>
      </c>
      <c r="S49" s="49">
        <v>1981</v>
      </c>
      <c r="T49" s="50">
        <v>1768</v>
      </c>
      <c r="U49" s="49">
        <v>2203</v>
      </c>
      <c r="V49" s="50">
        <v>1489</v>
      </c>
    </row>
    <row r="50" spans="1:22" s="22" customFormat="1" ht="12.75">
      <c r="A50" s="23" t="s">
        <v>45</v>
      </c>
      <c r="B50" s="24">
        <v>1305</v>
      </c>
      <c r="C50" s="77">
        <v>49</v>
      </c>
      <c r="D50" s="25">
        <v>83</v>
      </c>
      <c r="E50" s="82">
        <v>1865</v>
      </c>
      <c r="F50" s="26">
        <v>27</v>
      </c>
      <c r="G50" s="19" t="s">
        <v>88</v>
      </c>
      <c r="H50" s="79" t="s">
        <v>88</v>
      </c>
      <c r="I50" s="79" t="s">
        <v>88</v>
      </c>
      <c r="J50" s="21" t="s">
        <v>88</v>
      </c>
      <c r="K50" s="24">
        <v>1185</v>
      </c>
      <c r="L50" s="25">
        <v>42</v>
      </c>
      <c r="M50" s="25">
        <v>2142</v>
      </c>
      <c r="N50" s="26">
        <v>38</v>
      </c>
      <c r="O50" s="24">
        <v>1062</v>
      </c>
      <c r="P50" s="25">
        <v>2251</v>
      </c>
      <c r="Q50" s="26">
        <v>60</v>
      </c>
      <c r="R50" s="99">
        <v>2805</v>
      </c>
      <c r="S50" s="53">
        <v>2292</v>
      </c>
      <c r="T50" s="54">
        <v>1018</v>
      </c>
      <c r="U50" s="53">
        <v>2330</v>
      </c>
      <c r="V50" s="54">
        <v>894</v>
      </c>
    </row>
    <row r="51" spans="1:22" s="2" customFormat="1" ht="12.75">
      <c r="A51" s="27" t="s">
        <v>46</v>
      </c>
      <c r="B51" s="34">
        <f aca="true" t="shared" si="0" ref="B51:R51">SUM(B7:B50)</f>
        <v>103935</v>
      </c>
      <c r="C51" s="85">
        <f t="shared" si="0"/>
        <v>2882</v>
      </c>
      <c r="D51" s="35">
        <f t="shared" si="0"/>
        <v>6857</v>
      </c>
      <c r="E51" s="35">
        <f t="shared" si="0"/>
        <v>115843</v>
      </c>
      <c r="F51" s="36">
        <f t="shared" si="0"/>
        <v>2457</v>
      </c>
      <c r="G51" s="34">
        <f t="shared" si="0"/>
        <v>5113</v>
      </c>
      <c r="H51" s="34">
        <f t="shared" si="0"/>
        <v>73441</v>
      </c>
      <c r="I51" s="34">
        <f t="shared" si="0"/>
        <v>2516</v>
      </c>
      <c r="J51" s="36">
        <f t="shared" si="0"/>
        <v>132262</v>
      </c>
      <c r="K51" s="34">
        <f t="shared" si="0"/>
        <v>198845</v>
      </c>
      <c r="L51" s="35">
        <f t="shared" si="0"/>
        <v>7241</v>
      </c>
      <c r="M51" s="35">
        <f t="shared" si="0"/>
        <v>237437</v>
      </c>
      <c r="N51" s="36">
        <f t="shared" si="0"/>
        <v>7309</v>
      </c>
      <c r="O51" s="34">
        <f t="shared" si="0"/>
        <v>175312</v>
      </c>
      <c r="P51" s="35">
        <f t="shared" si="0"/>
        <v>259648</v>
      </c>
      <c r="Q51" s="36">
        <f t="shared" si="0"/>
        <v>10460</v>
      </c>
      <c r="R51" s="36">
        <f t="shared" si="0"/>
        <v>364871</v>
      </c>
      <c r="S51" s="64">
        <f>SUM(S7:S50)</f>
        <v>253780</v>
      </c>
      <c r="T51" s="65">
        <f>SUM(T7:T50)</f>
        <v>179811</v>
      </c>
      <c r="U51" s="64">
        <f>SUM(U7:U50)</f>
        <v>276779</v>
      </c>
      <c r="V51" s="65">
        <f>SUM(V7:V50)</f>
        <v>153293</v>
      </c>
    </row>
    <row r="52" spans="1:22" s="8" customFormat="1" ht="12.75">
      <c r="A52" s="13" t="s">
        <v>47</v>
      </c>
      <c r="B52" s="86"/>
      <c r="C52" s="59"/>
      <c r="D52" s="15"/>
      <c r="E52" s="80">
        <f>E51-B51</f>
        <v>11908</v>
      </c>
      <c r="F52" s="30"/>
      <c r="G52" s="28"/>
      <c r="H52" s="100"/>
      <c r="I52" s="100"/>
      <c r="J52" s="30">
        <f>J51-H51</f>
        <v>58821</v>
      </c>
      <c r="K52" s="28"/>
      <c r="L52" s="29"/>
      <c r="M52" s="31">
        <f>M51-K51</f>
        <v>38592</v>
      </c>
      <c r="N52" s="30"/>
      <c r="O52" s="89"/>
      <c r="P52" s="90">
        <f>P51-O51</f>
        <v>84336</v>
      </c>
      <c r="Q52" s="91"/>
      <c r="R52" s="93"/>
      <c r="S52" s="57">
        <f>S51-T51</f>
        <v>73969</v>
      </c>
      <c r="T52" s="58"/>
      <c r="U52" s="57">
        <f>U51-V51</f>
        <v>123486</v>
      </c>
      <c r="V52" s="58"/>
    </row>
    <row r="53" spans="1:22" s="8" customFormat="1" ht="12.75">
      <c r="A53" s="32" t="s">
        <v>48</v>
      </c>
      <c r="B53" s="71">
        <f>B51/(SUM($B$51:$F$51))</f>
        <v>0.4480459016958797</v>
      </c>
      <c r="C53" s="87">
        <f>C51/(SUM($B$51:$F$51))</f>
        <v>0.012423806116202678</v>
      </c>
      <c r="D53" s="87">
        <f>D51/(SUM($B$51:$F$51))</f>
        <v>0.029559347168217127</v>
      </c>
      <c r="E53" s="87">
        <f>E51/(SUM($B$51:$F$51))</f>
        <v>0.49937924077698365</v>
      </c>
      <c r="F53" s="88">
        <f>F51/(SUM($B$51:$F$51))</f>
        <v>0.010591704242716856</v>
      </c>
      <c r="G53" s="71">
        <f>G51/(SUM($G$51:$J$51))</f>
        <v>0.0239673372958581</v>
      </c>
      <c r="H53" s="87">
        <f>H51/(SUM($G$51:$J$51))</f>
        <v>0.3442568391052444</v>
      </c>
      <c r="I53" s="87">
        <f>I51/(SUM($G$51:$J$51))</f>
        <v>0.011793823711398196</v>
      </c>
      <c r="J53" s="88">
        <f>J51/(SUM($G$51:$J$51))</f>
        <v>0.6199819998874992</v>
      </c>
      <c r="K53" s="71">
        <f>K51/SUM($K$51:$N$51)</f>
        <v>0.4410623025872165</v>
      </c>
      <c r="L53" s="87">
        <f>L51/SUM($K$51:$N$51)</f>
        <v>0.016061415338751463</v>
      </c>
      <c r="M53" s="87">
        <f>M51/SUM($K$51:$N$51)</f>
        <v>0.5266640344962203</v>
      </c>
      <c r="N53" s="88">
        <f>N51/SUM($K$51:$N$51)</f>
        <v>0.01621224757781169</v>
      </c>
      <c r="O53" s="71">
        <f>O51/SUM($O$51:$Q$51)</f>
        <v>0.3935880741771811</v>
      </c>
      <c r="P53" s="87">
        <f>P51/SUM($O$51:$Q$51)</f>
        <v>0.5829284720039514</v>
      </c>
      <c r="Q53" s="88">
        <f>Q51/SUM($O$51:$Q$51)</f>
        <v>0.023483453818867586</v>
      </c>
      <c r="R53" s="95">
        <v>1</v>
      </c>
      <c r="S53" s="94">
        <f>S51/($S$51+$T$51)</f>
        <v>0.5852981265755055</v>
      </c>
      <c r="T53" s="94">
        <f>T51/($S$51+$T$51)</f>
        <v>0.4147018734244945</v>
      </c>
      <c r="U53" s="94">
        <f>U51/($U$51+$V$51)</f>
        <v>0.64356433341394</v>
      </c>
      <c r="V53" s="112">
        <f>V51/($U$51+$V$51)</f>
        <v>0.35643566658606</v>
      </c>
    </row>
    <row r="57" ht="12.75">
      <c r="C57"/>
    </row>
  </sheetData>
  <mergeCells count="14">
    <mergeCell ref="U1:V1"/>
    <mergeCell ref="S3:T3"/>
    <mergeCell ref="S4:T4"/>
    <mergeCell ref="U3:V3"/>
    <mergeCell ref="U4:V4"/>
    <mergeCell ref="G2:J2"/>
    <mergeCell ref="B2:F2"/>
    <mergeCell ref="G3:J3"/>
    <mergeCell ref="G4:J4"/>
    <mergeCell ref="O3:Q3"/>
    <mergeCell ref="O4:Q4"/>
    <mergeCell ref="K4:N4"/>
    <mergeCell ref="B3:F3"/>
    <mergeCell ref="B4:F4"/>
  </mergeCells>
  <printOptions horizontalCentered="1" verticalCentered="1"/>
  <pageMargins left="0.5" right="0.5" top="0.5" bottom="0.5" header="0.25" footer="0.25"/>
  <pageSetup fitToHeight="1" fitToWidth="1" horizontalDpi="300" verticalDpi="300" orientation="landscape" pageOrder="overThenDown" paperSize="17" scale="95" r:id="rId1"/>
  <headerFooter alignWithMargins="0">
    <oddHeader>&amp;CABSTRACT OF VOTES
Cast at the General Election November 7,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workbookViewId="0" topLeftCell="G1">
      <selection activeCell="E5" sqref="E5"/>
    </sheetView>
  </sheetViews>
  <sheetFormatPr defaultColWidth="9.140625" defaultRowHeight="12.75"/>
  <cols>
    <col min="1" max="1" width="10.57421875" style="8" customWidth="1"/>
    <col min="2" max="3" width="8.7109375" style="33" customWidth="1"/>
    <col min="4" max="4" width="10.57421875" style="33" customWidth="1"/>
    <col min="5" max="5" width="10.140625" style="33" customWidth="1"/>
    <col min="6" max="13" width="7.7109375" style="33" customWidth="1"/>
    <col min="14" max="21" width="9.140625" style="33" customWidth="1"/>
    <col min="22" max="22" width="33.28125" style="3" customWidth="1"/>
    <col min="23" max="16384" width="9.140625" style="33" customWidth="1"/>
  </cols>
  <sheetData>
    <row r="1" spans="1:22" s="1" customFormat="1" ht="18">
      <c r="A1" s="2" t="s">
        <v>75</v>
      </c>
      <c r="B1" s="70"/>
      <c r="C1" s="70"/>
      <c r="D1" s="70"/>
      <c r="E1" s="70"/>
      <c r="F1" s="70"/>
      <c r="G1" s="70"/>
      <c r="H1" s="70"/>
      <c r="J1" s="70"/>
      <c r="K1" s="70"/>
      <c r="L1" s="70"/>
      <c r="M1" s="70"/>
      <c r="T1" s="4" t="s">
        <v>0</v>
      </c>
      <c r="V1" s="134"/>
    </row>
    <row r="2" spans="1:22" s="2" customFormat="1" ht="12.75">
      <c r="A2" s="136"/>
      <c r="B2" s="121" t="s">
        <v>66</v>
      </c>
      <c r="C2" s="123"/>
      <c r="D2" s="121" t="s">
        <v>73</v>
      </c>
      <c r="E2" s="123"/>
      <c r="F2" s="137" t="s">
        <v>107</v>
      </c>
      <c r="G2" s="138"/>
      <c r="H2" s="138"/>
      <c r="I2" s="139"/>
      <c r="J2" s="121"/>
      <c r="K2" s="122"/>
      <c r="L2" s="122"/>
      <c r="M2" s="123"/>
      <c r="N2" s="140"/>
      <c r="O2" s="140"/>
      <c r="P2" s="121" t="s">
        <v>71</v>
      </c>
      <c r="Q2" s="122"/>
      <c r="R2" s="122"/>
      <c r="S2" s="122"/>
      <c r="T2" s="123"/>
      <c r="V2" s="72"/>
    </row>
    <row r="3" spans="1:22" s="2" customFormat="1" ht="12.75">
      <c r="A3" s="5"/>
      <c r="B3" s="118" t="s">
        <v>67</v>
      </c>
      <c r="C3" s="120"/>
      <c r="D3" s="118" t="s">
        <v>74</v>
      </c>
      <c r="E3" s="120"/>
      <c r="F3" s="126" t="s">
        <v>99</v>
      </c>
      <c r="G3" s="127"/>
      <c r="H3" s="126" t="s">
        <v>100</v>
      </c>
      <c r="I3" s="127"/>
      <c r="J3" s="118" t="s">
        <v>103</v>
      </c>
      <c r="K3" s="119"/>
      <c r="L3" s="119"/>
      <c r="M3" s="120"/>
      <c r="N3" s="128" t="s">
        <v>106</v>
      </c>
      <c r="O3" s="129"/>
      <c r="P3" s="115" t="s">
        <v>72</v>
      </c>
      <c r="Q3" s="116"/>
      <c r="R3" s="116"/>
      <c r="S3" s="116"/>
      <c r="T3" s="117"/>
      <c r="V3" s="72"/>
    </row>
    <row r="4" spans="1:22" s="8" customFormat="1" ht="12.75">
      <c r="A4" s="6"/>
      <c r="B4" s="7" t="s">
        <v>49</v>
      </c>
      <c r="C4" s="7" t="s">
        <v>50</v>
      </c>
      <c r="D4" s="38" t="s">
        <v>49</v>
      </c>
      <c r="E4" s="7" t="s">
        <v>50</v>
      </c>
      <c r="F4" s="132">
        <v>2</v>
      </c>
      <c r="G4" s="133"/>
      <c r="H4" s="132">
        <v>107</v>
      </c>
      <c r="I4" s="133"/>
      <c r="J4" s="124" t="s">
        <v>104</v>
      </c>
      <c r="K4" s="125"/>
      <c r="L4" s="124" t="s">
        <v>105</v>
      </c>
      <c r="M4" s="125"/>
      <c r="N4" s="130"/>
      <c r="O4" s="131"/>
      <c r="P4" s="39"/>
      <c r="Q4" s="40"/>
      <c r="R4" s="40"/>
      <c r="S4" s="40"/>
      <c r="T4" s="41"/>
      <c r="V4" s="3"/>
    </row>
    <row r="5" spans="1:22" s="12" customFormat="1" ht="113.25" customHeight="1">
      <c r="A5" s="9" t="s">
        <v>1</v>
      </c>
      <c r="B5" s="11" t="s">
        <v>81</v>
      </c>
      <c r="C5" s="11" t="s">
        <v>68</v>
      </c>
      <c r="D5" s="42" t="s">
        <v>82</v>
      </c>
      <c r="E5" s="11" t="s">
        <v>69</v>
      </c>
      <c r="F5" s="101" t="s">
        <v>101</v>
      </c>
      <c r="G5" s="101" t="s">
        <v>102</v>
      </c>
      <c r="H5" s="101" t="s">
        <v>101</v>
      </c>
      <c r="I5" s="101" t="s">
        <v>102</v>
      </c>
      <c r="J5" s="101" t="s">
        <v>101</v>
      </c>
      <c r="K5" s="102" t="s">
        <v>102</v>
      </c>
      <c r="L5" s="101" t="s">
        <v>101</v>
      </c>
      <c r="M5" s="103" t="s">
        <v>102</v>
      </c>
      <c r="N5" s="101" t="s">
        <v>101</v>
      </c>
      <c r="O5" s="101" t="s">
        <v>102</v>
      </c>
      <c r="P5" s="43" t="s">
        <v>83</v>
      </c>
      <c r="Q5" s="43" t="s">
        <v>127</v>
      </c>
      <c r="R5" s="43" t="s">
        <v>84</v>
      </c>
      <c r="S5" s="43" t="s">
        <v>85</v>
      </c>
      <c r="T5" s="44" t="s">
        <v>70</v>
      </c>
      <c r="V5" s="135"/>
    </row>
    <row r="6" spans="1:22" s="17" customFormat="1" ht="12.75">
      <c r="A6" s="13" t="s">
        <v>2</v>
      </c>
      <c r="B6" s="45">
        <v>49079</v>
      </c>
      <c r="C6" s="46">
        <v>67532</v>
      </c>
      <c r="D6" s="47">
        <v>64529</v>
      </c>
      <c r="E6" s="46">
        <v>54918</v>
      </c>
      <c r="F6" s="104">
        <v>62215</v>
      </c>
      <c r="G6" s="92">
        <v>58311</v>
      </c>
      <c r="H6" s="104">
        <v>61560</v>
      </c>
      <c r="I6" s="92">
        <v>44227</v>
      </c>
      <c r="J6" s="104">
        <v>58166</v>
      </c>
      <c r="K6" s="92">
        <v>62463</v>
      </c>
      <c r="L6" s="104">
        <v>29002</v>
      </c>
      <c r="M6" s="92">
        <v>88493</v>
      </c>
      <c r="N6" s="104">
        <v>72795</v>
      </c>
      <c r="O6" s="92">
        <v>36946</v>
      </c>
      <c r="P6" s="48">
        <v>181741</v>
      </c>
      <c r="Q6" s="48">
        <v>20332</v>
      </c>
      <c r="R6" s="48">
        <v>202073</v>
      </c>
      <c r="S6" s="48">
        <v>123413</v>
      </c>
      <c r="T6" s="107">
        <f>IF(S6&lt;&gt;0,S6/R6,"")</f>
        <v>0.6107347344771444</v>
      </c>
      <c r="V6" s="113"/>
    </row>
    <row r="7" spans="1:22" s="17" customFormat="1" ht="12.75">
      <c r="A7" s="18" t="s">
        <v>3</v>
      </c>
      <c r="B7" s="49">
        <v>598</v>
      </c>
      <c r="C7" s="50">
        <v>1010</v>
      </c>
      <c r="D7" s="51">
        <v>713</v>
      </c>
      <c r="E7" s="50">
        <v>925</v>
      </c>
      <c r="F7" s="19">
        <v>1066</v>
      </c>
      <c r="G7" s="21">
        <v>612</v>
      </c>
      <c r="H7" s="19">
        <v>748</v>
      </c>
      <c r="I7" s="21">
        <v>707</v>
      </c>
      <c r="J7" s="19">
        <v>652</v>
      </c>
      <c r="K7" s="21">
        <v>1045</v>
      </c>
      <c r="L7" s="19">
        <v>387</v>
      </c>
      <c r="M7" s="21">
        <v>1290</v>
      </c>
      <c r="N7" s="19">
        <v>1073</v>
      </c>
      <c r="O7" s="21">
        <v>563</v>
      </c>
      <c r="P7" s="52">
        <v>2431</v>
      </c>
      <c r="Q7" s="52">
        <v>126</v>
      </c>
      <c r="R7" s="52">
        <v>2557</v>
      </c>
      <c r="S7" s="52">
        <v>1728</v>
      </c>
      <c r="T7" s="108">
        <f aca="true" t="shared" si="0" ref="T7:T50">IF(S7&lt;&gt;0,S7/R7,"")</f>
        <v>0.6757919436840047</v>
      </c>
      <c r="V7" s="114" t="s">
        <v>112</v>
      </c>
    </row>
    <row r="8" spans="1:22" s="17" customFormat="1" ht="12.75">
      <c r="A8" s="18" t="s">
        <v>4</v>
      </c>
      <c r="B8" s="49">
        <v>12245</v>
      </c>
      <c r="C8" s="50">
        <v>12212</v>
      </c>
      <c r="D8" s="51">
        <v>14020</v>
      </c>
      <c r="E8" s="50">
        <v>10944</v>
      </c>
      <c r="F8" s="19">
        <v>15580</v>
      </c>
      <c r="G8" s="21">
        <v>9050</v>
      </c>
      <c r="H8" s="19">
        <v>13262</v>
      </c>
      <c r="I8" s="21">
        <v>8820</v>
      </c>
      <c r="J8" s="19">
        <v>14056</v>
      </c>
      <c r="K8" s="21">
        <v>11191</v>
      </c>
      <c r="L8" s="19">
        <v>4298</v>
      </c>
      <c r="M8" s="21">
        <v>19991</v>
      </c>
      <c r="N8" s="19">
        <v>17230</v>
      </c>
      <c r="O8" s="21">
        <v>6452</v>
      </c>
      <c r="P8" s="52">
        <v>40447</v>
      </c>
      <c r="Q8" s="52">
        <v>3625</v>
      </c>
      <c r="R8" s="52">
        <v>44072</v>
      </c>
      <c r="S8" s="52">
        <v>25598</v>
      </c>
      <c r="T8" s="108">
        <f t="shared" si="0"/>
        <v>0.5808222907968779</v>
      </c>
      <c r="V8" s="113"/>
    </row>
    <row r="9" spans="1:22" s="17" customFormat="1" ht="12.75">
      <c r="A9" s="18" t="s">
        <v>5</v>
      </c>
      <c r="B9" s="49">
        <v>621</v>
      </c>
      <c r="C9" s="50">
        <v>1531</v>
      </c>
      <c r="D9" s="51">
        <v>836</v>
      </c>
      <c r="E9" s="50">
        <v>1355</v>
      </c>
      <c r="F9" s="19">
        <v>1865</v>
      </c>
      <c r="G9" s="21">
        <v>356</v>
      </c>
      <c r="H9" s="19">
        <v>1260</v>
      </c>
      <c r="I9" s="21">
        <v>803</v>
      </c>
      <c r="J9" s="19">
        <v>1148</v>
      </c>
      <c r="K9" s="21">
        <v>1106</v>
      </c>
      <c r="L9" s="19">
        <v>752</v>
      </c>
      <c r="M9" s="21">
        <v>1487</v>
      </c>
      <c r="N9" s="19">
        <v>1787</v>
      </c>
      <c r="O9" s="21">
        <v>382</v>
      </c>
      <c r="P9" s="52">
        <v>3354</v>
      </c>
      <c r="Q9" s="52">
        <v>124</v>
      </c>
      <c r="R9" s="52">
        <v>3478</v>
      </c>
      <c r="S9" s="52">
        <v>2294</v>
      </c>
      <c r="T9" s="108">
        <f t="shared" si="0"/>
        <v>0.6595744680851063</v>
      </c>
      <c r="V9" s="113" t="s">
        <v>114</v>
      </c>
    </row>
    <row r="10" spans="1:22" s="17" customFormat="1" ht="12.75">
      <c r="A10" s="18" t="s">
        <v>6</v>
      </c>
      <c r="B10" s="49">
        <v>1118</v>
      </c>
      <c r="C10" s="50">
        <v>1590</v>
      </c>
      <c r="D10" s="51">
        <v>1238</v>
      </c>
      <c r="E10" s="50">
        <v>1513</v>
      </c>
      <c r="F10" s="19">
        <v>1891</v>
      </c>
      <c r="G10" s="21">
        <v>943</v>
      </c>
      <c r="H10" s="19">
        <v>1259</v>
      </c>
      <c r="I10" s="21">
        <v>1258</v>
      </c>
      <c r="J10" s="19">
        <v>1077</v>
      </c>
      <c r="K10" s="21">
        <v>1803</v>
      </c>
      <c r="L10" s="19">
        <v>633</v>
      </c>
      <c r="M10" s="21">
        <v>2222</v>
      </c>
      <c r="N10" s="19">
        <v>2210</v>
      </c>
      <c r="O10" s="21">
        <v>540</v>
      </c>
      <c r="P10" s="52">
        <v>4849</v>
      </c>
      <c r="Q10" s="52">
        <v>121</v>
      </c>
      <c r="R10" s="52">
        <v>4970</v>
      </c>
      <c r="S10" s="52">
        <v>2929</v>
      </c>
      <c r="T10" s="108">
        <f t="shared" si="0"/>
        <v>0.5893360160965795</v>
      </c>
      <c r="V10" s="113" t="s">
        <v>113</v>
      </c>
    </row>
    <row r="11" spans="1:22" s="17" customFormat="1" ht="12.75">
      <c r="A11" s="18" t="s">
        <v>7</v>
      </c>
      <c r="B11" s="49">
        <v>4019</v>
      </c>
      <c r="C11" s="50">
        <v>8326</v>
      </c>
      <c r="D11" s="51">
        <v>5800</v>
      </c>
      <c r="E11" s="50">
        <v>6836</v>
      </c>
      <c r="F11" s="19">
        <v>9669</v>
      </c>
      <c r="G11" s="21">
        <v>3021</v>
      </c>
      <c r="H11" s="19">
        <v>6857</v>
      </c>
      <c r="I11" s="21">
        <v>4401</v>
      </c>
      <c r="J11" s="19">
        <v>5402</v>
      </c>
      <c r="K11" s="21">
        <v>7416</v>
      </c>
      <c r="L11" s="19">
        <v>2278</v>
      </c>
      <c r="M11" s="21">
        <v>10473</v>
      </c>
      <c r="N11" s="19">
        <v>9094</v>
      </c>
      <c r="O11" s="21">
        <v>3558</v>
      </c>
      <c r="P11" s="52">
        <v>19854</v>
      </c>
      <c r="Q11" s="52">
        <v>1507</v>
      </c>
      <c r="R11" s="52">
        <v>21361</v>
      </c>
      <c r="S11" s="52">
        <v>13031</v>
      </c>
      <c r="T11" s="108">
        <f t="shared" si="0"/>
        <v>0.6100369832872993</v>
      </c>
      <c r="V11" s="113"/>
    </row>
    <row r="12" spans="1:22" s="17" customFormat="1" ht="12.75">
      <c r="A12" s="18" t="s">
        <v>8</v>
      </c>
      <c r="B12" s="49">
        <v>4568</v>
      </c>
      <c r="C12" s="50">
        <v>2408</v>
      </c>
      <c r="D12" s="51">
        <v>4846</v>
      </c>
      <c r="E12" s="50">
        <v>2246</v>
      </c>
      <c r="F12" s="19">
        <v>2426</v>
      </c>
      <c r="G12" s="21">
        <v>4775</v>
      </c>
      <c r="H12" s="19">
        <v>4021</v>
      </c>
      <c r="I12" s="21">
        <v>2102</v>
      </c>
      <c r="J12" s="19">
        <v>4460</v>
      </c>
      <c r="K12" s="21">
        <v>2838</v>
      </c>
      <c r="L12" s="19">
        <v>1394</v>
      </c>
      <c r="M12" s="21">
        <v>5870</v>
      </c>
      <c r="N12" s="19">
        <v>4773</v>
      </c>
      <c r="O12" s="21">
        <v>2296</v>
      </c>
      <c r="P12" s="52">
        <v>11328</v>
      </c>
      <c r="Q12" s="52">
        <v>372</v>
      </c>
      <c r="R12" s="52">
        <v>11700</v>
      </c>
      <c r="S12" s="52">
        <v>7434</v>
      </c>
      <c r="T12" s="108">
        <f t="shared" si="0"/>
        <v>0.6353846153846154</v>
      </c>
      <c r="V12" s="113" t="s">
        <v>115</v>
      </c>
    </row>
    <row r="13" spans="1:22" s="17" customFormat="1" ht="12.75">
      <c r="A13" s="18" t="s">
        <v>9</v>
      </c>
      <c r="B13" s="49">
        <v>965</v>
      </c>
      <c r="C13" s="50">
        <v>1791</v>
      </c>
      <c r="D13" s="51">
        <v>1177</v>
      </c>
      <c r="E13" s="50">
        <v>1621</v>
      </c>
      <c r="F13" s="19">
        <v>1759</v>
      </c>
      <c r="G13" s="21">
        <v>1113</v>
      </c>
      <c r="H13" s="19">
        <v>1413</v>
      </c>
      <c r="I13" s="21">
        <v>1173</v>
      </c>
      <c r="J13" s="19">
        <v>1222</v>
      </c>
      <c r="K13" s="21">
        <v>1661</v>
      </c>
      <c r="L13" s="19">
        <v>851</v>
      </c>
      <c r="M13" s="21">
        <v>1997</v>
      </c>
      <c r="N13" s="19">
        <v>2016</v>
      </c>
      <c r="O13" s="21">
        <v>791</v>
      </c>
      <c r="P13" s="52">
        <v>4382</v>
      </c>
      <c r="Q13" s="52">
        <v>261</v>
      </c>
      <c r="R13" s="52">
        <v>4643</v>
      </c>
      <c r="S13" s="52">
        <v>2930</v>
      </c>
      <c r="T13" s="108">
        <f t="shared" si="0"/>
        <v>0.6310575059228947</v>
      </c>
      <c r="V13" s="113" t="s">
        <v>116</v>
      </c>
    </row>
    <row r="14" spans="1:22" s="17" customFormat="1" ht="12.75">
      <c r="A14" s="18" t="s">
        <v>10</v>
      </c>
      <c r="B14" s="49">
        <v>5835</v>
      </c>
      <c r="C14" s="50">
        <v>7107</v>
      </c>
      <c r="D14" s="51">
        <v>6252</v>
      </c>
      <c r="E14" s="50">
        <v>7111</v>
      </c>
      <c r="F14" s="19">
        <v>8272</v>
      </c>
      <c r="G14" s="21">
        <v>5397</v>
      </c>
      <c r="H14" s="19">
        <v>5901</v>
      </c>
      <c r="I14" s="21">
        <v>5975</v>
      </c>
      <c r="J14" s="19">
        <v>6234</v>
      </c>
      <c r="K14" s="21">
        <v>7647</v>
      </c>
      <c r="L14" s="19">
        <v>3505</v>
      </c>
      <c r="M14" s="21">
        <v>10258</v>
      </c>
      <c r="N14" s="19">
        <v>10849</v>
      </c>
      <c r="O14" s="21">
        <v>2458</v>
      </c>
      <c r="P14" s="52">
        <v>21244</v>
      </c>
      <c r="Q14" s="52">
        <v>1056</v>
      </c>
      <c r="R14" s="52">
        <v>22300</v>
      </c>
      <c r="S14" s="52">
        <v>14189</v>
      </c>
      <c r="T14" s="108">
        <f t="shared" si="0"/>
        <v>0.6362780269058296</v>
      </c>
      <c r="V14" s="113"/>
    </row>
    <row r="15" spans="1:22" s="17" customFormat="1" ht="12.75">
      <c r="A15" s="18" t="s">
        <v>11</v>
      </c>
      <c r="B15" s="49">
        <v>9501</v>
      </c>
      <c r="C15" s="50">
        <v>20088</v>
      </c>
      <c r="D15" s="51">
        <v>15552</v>
      </c>
      <c r="E15" s="50">
        <v>14774</v>
      </c>
      <c r="F15" s="19">
        <v>21235</v>
      </c>
      <c r="G15" s="21">
        <v>9172</v>
      </c>
      <c r="H15" s="19">
        <v>16303</v>
      </c>
      <c r="I15" s="21">
        <v>10790</v>
      </c>
      <c r="J15" s="19">
        <v>13451</v>
      </c>
      <c r="K15" s="21">
        <v>16973</v>
      </c>
      <c r="L15" s="19">
        <v>5505</v>
      </c>
      <c r="M15" s="21">
        <v>24674</v>
      </c>
      <c r="N15" s="19">
        <v>21357</v>
      </c>
      <c r="O15" s="21">
        <v>8409</v>
      </c>
      <c r="P15" s="52">
        <v>43641</v>
      </c>
      <c r="Q15" s="52">
        <v>4477</v>
      </c>
      <c r="R15" s="52">
        <v>48118</v>
      </c>
      <c r="S15" s="52">
        <v>30916</v>
      </c>
      <c r="T15" s="108">
        <f t="shared" si="0"/>
        <v>0.6425038447150755</v>
      </c>
      <c r="V15" s="114" t="s">
        <v>117</v>
      </c>
    </row>
    <row r="16" spans="1:22" s="17" customFormat="1" ht="12.75">
      <c r="A16" s="18" t="s">
        <v>12</v>
      </c>
      <c r="B16" s="49">
        <v>1179</v>
      </c>
      <c r="C16" s="50">
        <v>1855</v>
      </c>
      <c r="D16" s="51">
        <v>1316</v>
      </c>
      <c r="E16" s="50">
        <v>1762</v>
      </c>
      <c r="F16" s="19">
        <v>2204</v>
      </c>
      <c r="G16" s="21">
        <v>957</v>
      </c>
      <c r="H16" s="19">
        <v>1522</v>
      </c>
      <c r="I16" s="21">
        <v>1227</v>
      </c>
      <c r="J16" s="19">
        <v>1610</v>
      </c>
      <c r="K16" s="21">
        <v>1557</v>
      </c>
      <c r="L16" s="19">
        <v>877</v>
      </c>
      <c r="M16" s="21">
        <v>2275</v>
      </c>
      <c r="N16" s="19">
        <v>2410</v>
      </c>
      <c r="O16" s="21">
        <v>627</v>
      </c>
      <c r="P16" s="52">
        <v>5644</v>
      </c>
      <c r="Q16" s="52">
        <v>305</v>
      </c>
      <c r="R16" s="52">
        <v>5949</v>
      </c>
      <c r="S16" s="52">
        <v>3239</v>
      </c>
      <c r="T16" s="108">
        <f t="shared" si="0"/>
        <v>0.5444612539922676</v>
      </c>
      <c r="V16" s="113"/>
    </row>
    <row r="17" spans="1:22" s="17" customFormat="1" ht="12.75">
      <c r="A17" s="18" t="s">
        <v>13</v>
      </c>
      <c r="B17" s="49">
        <v>375</v>
      </c>
      <c r="C17" s="50">
        <v>672</v>
      </c>
      <c r="D17" s="51">
        <v>582</v>
      </c>
      <c r="E17" s="50">
        <v>520</v>
      </c>
      <c r="F17" s="19">
        <v>797</v>
      </c>
      <c r="G17" s="21">
        <v>300</v>
      </c>
      <c r="H17" s="19">
        <v>503</v>
      </c>
      <c r="I17" s="21">
        <v>476</v>
      </c>
      <c r="J17" s="19">
        <v>479</v>
      </c>
      <c r="K17" s="21">
        <v>642</v>
      </c>
      <c r="L17" s="19">
        <v>258</v>
      </c>
      <c r="M17" s="21">
        <v>856</v>
      </c>
      <c r="N17" s="19">
        <v>756</v>
      </c>
      <c r="O17" s="21">
        <v>311</v>
      </c>
      <c r="P17" s="52">
        <v>1769</v>
      </c>
      <c r="Q17" s="52">
        <v>74</v>
      </c>
      <c r="R17" s="52">
        <v>1843</v>
      </c>
      <c r="S17" s="52">
        <v>1136</v>
      </c>
      <c r="T17" s="108">
        <f t="shared" si="0"/>
        <v>0.6163863266413456</v>
      </c>
      <c r="V17" s="113" t="s">
        <v>118</v>
      </c>
    </row>
    <row r="18" spans="1:22" s="22" customFormat="1" ht="12.75">
      <c r="A18" s="18" t="s">
        <v>14</v>
      </c>
      <c r="B18" s="49">
        <v>147</v>
      </c>
      <c r="C18" s="50">
        <v>277</v>
      </c>
      <c r="D18" s="51">
        <v>189</v>
      </c>
      <c r="E18" s="50">
        <v>238</v>
      </c>
      <c r="F18" s="19">
        <v>294</v>
      </c>
      <c r="G18" s="21">
        <v>150</v>
      </c>
      <c r="H18" s="19">
        <v>200</v>
      </c>
      <c r="I18" s="21">
        <v>186</v>
      </c>
      <c r="J18" s="19">
        <v>168</v>
      </c>
      <c r="K18" s="21">
        <v>281</v>
      </c>
      <c r="L18" s="19">
        <v>70</v>
      </c>
      <c r="M18" s="21">
        <v>379</v>
      </c>
      <c r="N18" s="19">
        <v>284</v>
      </c>
      <c r="O18" s="21">
        <v>140</v>
      </c>
      <c r="P18" s="52">
        <v>803</v>
      </c>
      <c r="Q18" s="52">
        <v>67</v>
      </c>
      <c r="R18" s="52">
        <v>870</v>
      </c>
      <c r="S18" s="52">
        <v>453</v>
      </c>
      <c r="T18" s="108">
        <f t="shared" si="0"/>
        <v>0.5206896551724138</v>
      </c>
      <c r="V18" s="3" t="s">
        <v>119</v>
      </c>
    </row>
    <row r="19" spans="1:22" s="22" customFormat="1" ht="12.75">
      <c r="A19" s="18" t="s">
        <v>15</v>
      </c>
      <c r="B19" s="49">
        <v>12072</v>
      </c>
      <c r="C19" s="50">
        <v>29030</v>
      </c>
      <c r="D19" s="51">
        <v>16946</v>
      </c>
      <c r="E19" s="50">
        <v>24978</v>
      </c>
      <c r="F19" s="19">
        <v>29672</v>
      </c>
      <c r="G19" s="21">
        <v>12665</v>
      </c>
      <c r="H19" s="19">
        <v>22293</v>
      </c>
      <c r="I19" s="21">
        <v>15492</v>
      </c>
      <c r="J19" s="19">
        <v>16256</v>
      </c>
      <c r="K19" s="21">
        <v>26243</v>
      </c>
      <c r="L19" s="19">
        <v>11672</v>
      </c>
      <c r="M19" s="21">
        <v>30320</v>
      </c>
      <c r="N19" s="19">
        <v>29972</v>
      </c>
      <c r="O19" s="21">
        <v>11596</v>
      </c>
      <c r="P19" s="52">
        <v>67916</v>
      </c>
      <c r="Q19" s="52">
        <v>4593</v>
      </c>
      <c r="R19" s="52">
        <v>72509</v>
      </c>
      <c r="S19" s="52">
        <v>43267</v>
      </c>
      <c r="T19" s="108">
        <f t="shared" si="0"/>
        <v>0.5967121322870265</v>
      </c>
      <c r="V19" s="3"/>
    </row>
    <row r="20" spans="1:22" s="22" customFormat="1" ht="12.75">
      <c r="A20" s="18" t="s">
        <v>16</v>
      </c>
      <c r="B20" s="49">
        <v>674</v>
      </c>
      <c r="C20" s="50">
        <v>1734</v>
      </c>
      <c r="D20" s="51">
        <v>894</v>
      </c>
      <c r="E20" s="50">
        <v>1554</v>
      </c>
      <c r="F20" s="19">
        <v>1719</v>
      </c>
      <c r="G20" s="21">
        <v>766</v>
      </c>
      <c r="H20" s="19">
        <v>1192</v>
      </c>
      <c r="I20" s="21">
        <v>1090</v>
      </c>
      <c r="J20" s="19">
        <v>923</v>
      </c>
      <c r="K20" s="21">
        <v>1605</v>
      </c>
      <c r="L20" s="19">
        <v>371</v>
      </c>
      <c r="M20" s="21">
        <v>2145</v>
      </c>
      <c r="N20" s="19">
        <v>1835</v>
      </c>
      <c r="O20" s="21">
        <v>601</v>
      </c>
      <c r="P20" s="52">
        <v>4184</v>
      </c>
      <c r="Q20" s="52">
        <v>128</v>
      </c>
      <c r="R20" s="52">
        <v>4312</v>
      </c>
      <c r="S20" s="52">
        <v>2570</v>
      </c>
      <c r="T20" s="108">
        <f t="shared" si="0"/>
        <v>0.5960111317254174</v>
      </c>
      <c r="V20" s="3" t="s">
        <v>120</v>
      </c>
    </row>
    <row r="21" spans="1:22" s="22" customFormat="1" ht="12.75">
      <c r="A21" s="18" t="s">
        <v>17</v>
      </c>
      <c r="B21" s="49">
        <v>1324</v>
      </c>
      <c r="C21" s="50">
        <v>4249</v>
      </c>
      <c r="D21" s="51">
        <v>2417</v>
      </c>
      <c r="E21" s="50">
        <v>3274</v>
      </c>
      <c r="F21" s="19">
        <v>4494</v>
      </c>
      <c r="G21" s="21">
        <v>1186</v>
      </c>
      <c r="H21" s="19">
        <v>3009</v>
      </c>
      <c r="I21" s="21">
        <v>2136</v>
      </c>
      <c r="J21" s="19">
        <v>2094</v>
      </c>
      <c r="K21" s="21">
        <v>3632</v>
      </c>
      <c r="L21" s="19">
        <v>1274</v>
      </c>
      <c r="M21" s="21">
        <v>4413</v>
      </c>
      <c r="N21" s="19">
        <v>4259</v>
      </c>
      <c r="O21" s="21">
        <v>1342</v>
      </c>
      <c r="P21" s="52">
        <v>9498</v>
      </c>
      <c r="Q21" s="52">
        <v>582</v>
      </c>
      <c r="R21" s="52">
        <v>10080</v>
      </c>
      <c r="S21" s="52">
        <v>5843</v>
      </c>
      <c r="T21" s="108">
        <f t="shared" si="0"/>
        <v>0.5796626984126985</v>
      </c>
      <c r="V21" s="3" t="s">
        <v>121</v>
      </c>
    </row>
    <row r="22" spans="1:22" s="22" customFormat="1" ht="12.75">
      <c r="A22" s="18" t="s">
        <v>18</v>
      </c>
      <c r="B22" s="49">
        <v>72</v>
      </c>
      <c r="C22" s="50">
        <v>248</v>
      </c>
      <c r="D22" s="51">
        <v>130</v>
      </c>
      <c r="E22" s="50">
        <v>198</v>
      </c>
      <c r="F22" s="19">
        <v>245</v>
      </c>
      <c r="G22" s="21">
        <v>78</v>
      </c>
      <c r="H22" s="19">
        <v>134</v>
      </c>
      <c r="I22" s="21">
        <v>149</v>
      </c>
      <c r="J22" s="19">
        <v>116</v>
      </c>
      <c r="K22" s="21">
        <v>220</v>
      </c>
      <c r="L22" s="19">
        <v>68</v>
      </c>
      <c r="M22" s="21">
        <v>267</v>
      </c>
      <c r="N22" s="19">
        <v>216</v>
      </c>
      <c r="O22" s="21">
        <v>91</v>
      </c>
      <c r="P22" s="52">
        <v>400</v>
      </c>
      <c r="Q22" s="52">
        <v>11</v>
      </c>
      <c r="R22" s="52">
        <v>411</v>
      </c>
      <c r="S22" s="52">
        <v>347</v>
      </c>
      <c r="T22" s="108">
        <f t="shared" si="0"/>
        <v>0.8442822384428224</v>
      </c>
      <c r="V22" s="3" t="s">
        <v>122</v>
      </c>
    </row>
    <row r="23" spans="1:22" s="22" customFormat="1" ht="12.75">
      <c r="A23" s="18" t="s">
        <v>19</v>
      </c>
      <c r="B23" s="49">
        <v>1234</v>
      </c>
      <c r="C23" s="50">
        <v>1579</v>
      </c>
      <c r="D23" s="51">
        <v>1464</v>
      </c>
      <c r="E23" s="50">
        <v>1434</v>
      </c>
      <c r="F23" s="19">
        <v>1941</v>
      </c>
      <c r="G23" s="21">
        <v>997</v>
      </c>
      <c r="H23" s="19">
        <v>1399</v>
      </c>
      <c r="I23" s="21">
        <v>1140</v>
      </c>
      <c r="J23" s="19">
        <v>1651</v>
      </c>
      <c r="K23" s="21">
        <v>1318</v>
      </c>
      <c r="L23" s="19">
        <v>827</v>
      </c>
      <c r="M23" s="21">
        <v>2085</v>
      </c>
      <c r="N23" s="19">
        <v>2328</v>
      </c>
      <c r="O23" s="21">
        <v>547</v>
      </c>
      <c r="P23" s="52">
        <v>4863</v>
      </c>
      <c r="Q23" s="52">
        <v>197</v>
      </c>
      <c r="R23" s="52">
        <v>5060</v>
      </c>
      <c r="S23" s="52">
        <v>3073</v>
      </c>
      <c r="T23" s="108">
        <f t="shared" si="0"/>
        <v>0.6073122529644269</v>
      </c>
      <c r="V23" s="3"/>
    </row>
    <row r="24" spans="1:22" s="22" customFormat="1" ht="12.75">
      <c r="A24" s="18" t="s">
        <v>20</v>
      </c>
      <c r="B24" s="49">
        <v>594</v>
      </c>
      <c r="C24" s="50">
        <v>1218</v>
      </c>
      <c r="D24" s="51">
        <v>906</v>
      </c>
      <c r="E24" s="50">
        <v>946</v>
      </c>
      <c r="F24" s="19">
        <v>1197</v>
      </c>
      <c r="G24" s="21">
        <v>662</v>
      </c>
      <c r="H24" s="19">
        <v>841</v>
      </c>
      <c r="I24" s="21">
        <v>811</v>
      </c>
      <c r="J24" s="19">
        <v>808</v>
      </c>
      <c r="K24" s="21">
        <v>1098</v>
      </c>
      <c r="L24" s="19">
        <v>585</v>
      </c>
      <c r="M24" s="21">
        <v>1307</v>
      </c>
      <c r="N24" s="19">
        <v>1267</v>
      </c>
      <c r="O24" s="21">
        <v>547</v>
      </c>
      <c r="P24" s="52">
        <v>2701</v>
      </c>
      <c r="Q24" s="52">
        <v>151</v>
      </c>
      <c r="R24" s="52">
        <v>2852</v>
      </c>
      <c r="S24" s="52">
        <v>1940</v>
      </c>
      <c r="T24" s="108">
        <f t="shared" si="0"/>
        <v>0.6802244039270687</v>
      </c>
      <c r="V24" s="72" t="s">
        <v>123</v>
      </c>
    </row>
    <row r="25" spans="1:22" s="22" customFormat="1" ht="12.75">
      <c r="A25" s="18" t="s">
        <v>21</v>
      </c>
      <c r="B25" s="49">
        <v>1854</v>
      </c>
      <c r="C25" s="50">
        <v>3529</v>
      </c>
      <c r="D25" s="51">
        <v>2531</v>
      </c>
      <c r="E25" s="50">
        <v>2979</v>
      </c>
      <c r="F25" s="19">
        <v>3651</v>
      </c>
      <c r="G25" s="21">
        <v>1886</v>
      </c>
      <c r="H25" s="19">
        <v>2765</v>
      </c>
      <c r="I25" s="21">
        <v>2289</v>
      </c>
      <c r="J25" s="19">
        <v>2435</v>
      </c>
      <c r="K25" s="21">
        <v>3194</v>
      </c>
      <c r="L25" s="19">
        <v>1538</v>
      </c>
      <c r="M25" s="21">
        <v>4026</v>
      </c>
      <c r="N25" s="19">
        <v>3797</v>
      </c>
      <c r="O25" s="21">
        <v>1673</v>
      </c>
      <c r="P25" s="52">
        <v>9422</v>
      </c>
      <c r="Q25" s="52">
        <v>632</v>
      </c>
      <c r="R25" s="52">
        <v>10054</v>
      </c>
      <c r="S25" s="52">
        <v>5717</v>
      </c>
      <c r="T25" s="108">
        <f t="shared" si="0"/>
        <v>0.5686294012333399</v>
      </c>
      <c r="V25" s="3" t="s">
        <v>124</v>
      </c>
    </row>
    <row r="26" spans="1:22" s="22" customFormat="1" ht="12.75">
      <c r="A26" s="18" t="s">
        <v>22</v>
      </c>
      <c r="B26" s="49">
        <v>856</v>
      </c>
      <c r="C26" s="50">
        <v>2977</v>
      </c>
      <c r="D26" s="51">
        <v>1312</v>
      </c>
      <c r="E26" s="50">
        <v>2573</v>
      </c>
      <c r="F26" s="19">
        <v>3357</v>
      </c>
      <c r="G26" s="21">
        <v>584</v>
      </c>
      <c r="H26" s="19">
        <v>2033</v>
      </c>
      <c r="I26" s="21">
        <v>1446</v>
      </c>
      <c r="J26" s="19">
        <v>2140</v>
      </c>
      <c r="K26" s="21">
        <v>1828</v>
      </c>
      <c r="L26" s="19">
        <v>1402</v>
      </c>
      <c r="M26" s="21">
        <v>2412</v>
      </c>
      <c r="N26" s="19">
        <v>3208</v>
      </c>
      <c r="O26" s="21">
        <v>626</v>
      </c>
      <c r="P26" s="52">
        <v>5939</v>
      </c>
      <c r="Q26" s="52">
        <v>260</v>
      </c>
      <c r="R26" s="52">
        <v>6199</v>
      </c>
      <c r="S26" s="52">
        <v>4061</v>
      </c>
      <c r="T26" s="108">
        <f t="shared" si="0"/>
        <v>0.6551056622035812</v>
      </c>
      <c r="V26" s="3" t="s">
        <v>125</v>
      </c>
    </row>
    <row r="27" spans="1:22" s="22" customFormat="1" ht="12.75">
      <c r="A27" s="18" t="s">
        <v>23</v>
      </c>
      <c r="B27" s="49">
        <v>931</v>
      </c>
      <c r="C27" s="50">
        <v>3332</v>
      </c>
      <c r="D27" s="51">
        <v>1727</v>
      </c>
      <c r="E27" s="50">
        <v>2621</v>
      </c>
      <c r="F27" s="19">
        <v>3369</v>
      </c>
      <c r="G27" s="21">
        <v>957</v>
      </c>
      <c r="H27" s="19">
        <v>2166</v>
      </c>
      <c r="I27" s="21">
        <v>1792</v>
      </c>
      <c r="J27" s="19">
        <v>1681</v>
      </c>
      <c r="K27" s="21">
        <v>2709</v>
      </c>
      <c r="L27" s="19">
        <v>788</v>
      </c>
      <c r="M27" s="21">
        <v>3570</v>
      </c>
      <c r="N27" s="19">
        <v>3215</v>
      </c>
      <c r="O27" s="21">
        <v>992</v>
      </c>
      <c r="P27" s="52">
        <v>6543</v>
      </c>
      <c r="Q27" s="52">
        <v>463</v>
      </c>
      <c r="R27" s="52">
        <v>7006</v>
      </c>
      <c r="S27" s="52">
        <v>4470</v>
      </c>
      <c r="T27" s="108">
        <f t="shared" si="0"/>
        <v>0.638024550385384</v>
      </c>
      <c r="V27" s="3" t="s">
        <v>126</v>
      </c>
    </row>
    <row r="28" spans="1:22" s="22" customFormat="1" ht="12.75">
      <c r="A28" s="18" t="s">
        <v>24</v>
      </c>
      <c r="B28" s="49">
        <v>1736</v>
      </c>
      <c r="C28" s="50">
        <v>3734</v>
      </c>
      <c r="D28" s="51">
        <v>2196</v>
      </c>
      <c r="E28" s="50">
        <v>3408</v>
      </c>
      <c r="F28" s="19">
        <v>3923</v>
      </c>
      <c r="G28" s="21">
        <v>1680</v>
      </c>
      <c r="H28" s="19">
        <v>2633</v>
      </c>
      <c r="I28" s="21">
        <v>2384</v>
      </c>
      <c r="J28" s="19">
        <v>2063</v>
      </c>
      <c r="K28" s="21">
        <v>3591</v>
      </c>
      <c r="L28" s="19">
        <v>1597</v>
      </c>
      <c r="M28" s="21">
        <v>4016</v>
      </c>
      <c r="N28" s="19">
        <v>3784</v>
      </c>
      <c r="O28" s="21">
        <v>1670</v>
      </c>
      <c r="P28" s="52">
        <v>8570</v>
      </c>
      <c r="Q28" s="52">
        <v>806</v>
      </c>
      <c r="R28" s="52">
        <v>9376</v>
      </c>
      <c r="S28" s="52">
        <v>5785</v>
      </c>
      <c r="T28" s="108">
        <f t="shared" si="0"/>
        <v>0.6170008532423208</v>
      </c>
      <c r="V28" s="3"/>
    </row>
    <row r="29" spans="1:22" s="22" customFormat="1" ht="12.75">
      <c r="A29" s="18" t="s">
        <v>25</v>
      </c>
      <c r="B29" s="49">
        <v>1384</v>
      </c>
      <c r="C29" s="50">
        <v>2581</v>
      </c>
      <c r="D29" s="51">
        <v>1931</v>
      </c>
      <c r="E29" s="50">
        <v>2169</v>
      </c>
      <c r="F29" s="19">
        <v>2836</v>
      </c>
      <c r="G29" s="21">
        <v>1211</v>
      </c>
      <c r="H29" s="19">
        <v>1931</v>
      </c>
      <c r="I29" s="21">
        <v>1710</v>
      </c>
      <c r="J29" s="19">
        <v>1525</v>
      </c>
      <c r="K29" s="21">
        <v>2527</v>
      </c>
      <c r="L29" s="19">
        <v>778</v>
      </c>
      <c r="M29" s="21">
        <v>3332</v>
      </c>
      <c r="N29" s="19">
        <v>2810</v>
      </c>
      <c r="O29" s="21">
        <v>1182</v>
      </c>
      <c r="P29" s="52">
        <v>6383</v>
      </c>
      <c r="Q29" s="52">
        <v>307</v>
      </c>
      <c r="R29" s="52">
        <v>6690</v>
      </c>
      <c r="S29" s="52">
        <v>4231</v>
      </c>
      <c r="T29" s="108">
        <f t="shared" si="0"/>
        <v>0.6324364723467862</v>
      </c>
      <c r="V29" s="3"/>
    </row>
    <row r="30" spans="1:22" s="22" customFormat="1" ht="12.75">
      <c r="A30" s="18" t="s">
        <v>26</v>
      </c>
      <c r="B30" s="49">
        <v>2052</v>
      </c>
      <c r="C30" s="50">
        <v>3804</v>
      </c>
      <c r="D30" s="51">
        <v>2610</v>
      </c>
      <c r="E30" s="50">
        <v>3444</v>
      </c>
      <c r="F30" s="19">
        <v>4463</v>
      </c>
      <c r="G30" s="21">
        <v>1862</v>
      </c>
      <c r="H30" s="19">
        <v>2887</v>
      </c>
      <c r="I30" s="21">
        <v>2537</v>
      </c>
      <c r="J30" s="19">
        <v>3119</v>
      </c>
      <c r="K30" s="21">
        <v>3280</v>
      </c>
      <c r="L30" s="19">
        <v>2056</v>
      </c>
      <c r="M30" s="21">
        <v>4250</v>
      </c>
      <c r="N30" s="19">
        <v>4753</v>
      </c>
      <c r="O30" s="21">
        <v>1342</v>
      </c>
      <c r="P30" s="52">
        <v>9503</v>
      </c>
      <c r="Q30" s="52">
        <v>412</v>
      </c>
      <c r="R30" s="52">
        <v>9915</v>
      </c>
      <c r="S30" s="52">
        <v>6510</v>
      </c>
      <c r="T30" s="108">
        <f t="shared" si="0"/>
        <v>0.6565809379727685</v>
      </c>
      <c r="V30" s="3"/>
    </row>
    <row r="31" spans="1:22" s="22" customFormat="1" ht="12.75">
      <c r="A31" s="18" t="s">
        <v>27</v>
      </c>
      <c r="B31" s="49">
        <v>1517</v>
      </c>
      <c r="C31" s="50">
        <v>5673</v>
      </c>
      <c r="D31" s="51">
        <v>2738</v>
      </c>
      <c r="E31" s="50">
        <v>4577</v>
      </c>
      <c r="F31" s="19">
        <v>5877</v>
      </c>
      <c r="G31" s="21">
        <v>1459</v>
      </c>
      <c r="H31" s="19">
        <v>3710</v>
      </c>
      <c r="I31" s="21">
        <v>3002</v>
      </c>
      <c r="J31" s="19">
        <v>2577</v>
      </c>
      <c r="K31" s="21">
        <v>4819</v>
      </c>
      <c r="L31" s="19">
        <v>1420</v>
      </c>
      <c r="M31" s="21">
        <v>5921</v>
      </c>
      <c r="N31" s="19">
        <v>5425</v>
      </c>
      <c r="O31" s="21">
        <v>1793</v>
      </c>
      <c r="P31" s="52">
        <v>10441</v>
      </c>
      <c r="Q31" s="52">
        <v>825</v>
      </c>
      <c r="R31" s="52">
        <v>11266</v>
      </c>
      <c r="S31" s="52">
        <v>7473</v>
      </c>
      <c r="T31" s="108">
        <f t="shared" si="0"/>
        <v>0.6633232735664832</v>
      </c>
      <c r="V31" s="3"/>
    </row>
    <row r="32" spans="1:22" s="22" customFormat="1" ht="12.75">
      <c r="A32" s="18" t="s">
        <v>28</v>
      </c>
      <c r="B32" s="49">
        <v>1413</v>
      </c>
      <c r="C32" s="50">
        <v>3317</v>
      </c>
      <c r="D32" s="51">
        <v>2126</v>
      </c>
      <c r="E32" s="50">
        <v>2713</v>
      </c>
      <c r="F32" s="19">
        <v>3362</v>
      </c>
      <c r="G32" s="21">
        <v>1408</v>
      </c>
      <c r="H32" s="19">
        <v>2419</v>
      </c>
      <c r="I32" s="21">
        <v>1940</v>
      </c>
      <c r="J32" s="19">
        <v>1899</v>
      </c>
      <c r="K32" s="21">
        <v>3020</v>
      </c>
      <c r="L32" s="19">
        <v>921</v>
      </c>
      <c r="M32" s="21">
        <v>3769</v>
      </c>
      <c r="N32" s="19">
        <v>3290</v>
      </c>
      <c r="O32" s="21">
        <v>1356</v>
      </c>
      <c r="P32" s="52">
        <v>8144</v>
      </c>
      <c r="Q32" s="52">
        <v>384</v>
      </c>
      <c r="R32" s="52">
        <v>8528</v>
      </c>
      <c r="S32" s="52">
        <v>4996</v>
      </c>
      <c r="T32" s="108">
        <f t="shared" si="0"/>
        <v>0.5858348968105066</v>
      </c>
      <c r="V32" s="3"/>
    </row>
    <row r="33" spans="1:22" s="22" customFormat="1" ht="12.75">
      <c r="A33" s="18" t="s">
        <v>29</v>
      </c>
      <c r="B33" s="49">
        <v>14683</v>
      </c>
      <c r="C33" s="50">
        <v>21517</v>
      </c>
      <c r="D33" s="51">
        <v>15485</v>
      </c>
      <c r="E33" s="50">
        <v>21169</v>
      </c>
      <c r="F33" s="19">
        <v>24816</v>
      </c>
      <c r="G33" s="21">
        <v>12114</v>
      </c>
      <c r="H33" s="19">
        <v>20259</v>
      </c>
      <c r="I33" s="21">
        <v>12541</v>
      </c>
      <c r="J33" s="19">
        <v>16127</v>
      </c>
      <c r="K33" s="21">
        <v>21156</v>
      </c>
      <c r="L33" s="19">
        <v>9873</v>
      </c>
      <c r="M33" s="21">
        <v>27051</v>
      </c>
      <c r="N33" s="19">
        <v>28903</v>
      </c>
      <c r="O33" s="21">
        <v>6431</v>
      </c>
      <c r="P33" s="52">
        <v>64803</v>
      </c>
      <c r="Q33" s="52">
        <v>3390</v>
      </c>
      <c r="R33" s="52">
        <v>68193</v>
      </c>
      <c r="S33" s="52">
        <v>37973</v>
      </c>
      <c r="T33" s="108">
        <f t="shared" si="0"/>
        <v>0.556846010587597</v>
      </c>
      <c r="V33" s="3"/>
    </row>
    <row r="34" spans="1:22" s="22" customFormat="1" ht="12.75">
      <c r="A34" s="18" t="s">
        <v>30</v>
      </c>
      <c r="B34" s="49">
        <v>6331</v>
      </c>
      <c r="C34" s="50">
        <v>4959</v>
      </c>
      <c r="D34" s="51">
        <v>7355</v>
      </c>
      <c r="E34" s="50">
        <v>4326</v>
      </c>
      <c r="F34" s="19">
        <v>5412</v>
      </c>
      <c r="G34" s="21">
        <v>6629</v>
      </c>
      <c r="H34" s="19">
        <v>6297</v>
      </c>
      <c r="I34" s="21">
        <v>4053</v>
      </c>
      <c r="J34" s="19">
        <v>7115</v>
      </c>
      <c r="K34" s="21">
        <v>4965</v>
      </c>
      <c r="L34" s="19">
        <v>2793</v>
      </c>
      <c r="M34" s="21">
        <v>8999</v>
      </c>
      <c r="N34" s="19">
        <v>7913</v>
      </c>
      <c r="O34" s="21">
        <v>3716</v>
      </c>
      <c r="P34" s="52">
        <v>21233</v>
      </c>
      <c r="Q34" s="52">
        <v>1902</v>
      </c>
      <c r="R34" s="52">
        <v>23135</v>
      </c>
      <c r="S34" s="52">
        <v>12309</v>
      </c>
      <c r="T34" s="108">
        <f t="shared" si="0"/>
        <v>0.5320510049708235</v>
      </c>
      <c r="V34" s="3"/>
    </row>
    <row r="35" spans="1:22" s="22" customFormat="1" ht="12.75">
      <c r="A35" s="18" t="s">
        <v>31</v>
      </c>
      <c r="B35" s="49">
        <v>1047</v>
      </c>
      <c r="C35" s="50">
        <v>2008</v>
      </c>
      <c r="D35" s="51">
        <v>1358</v>
      </c>
      <c r="E35" s="50">
        <v>1724</v>
      </c>
      <c r="F35" s="19">
        <v>2116</v>
      </c>
      <c r="G35" s="21">
        <v>963</v>
      </c>
      <c r="H35" s="19">
        <v>1439</v>
      </c>
      <c r="I35" s="21">
        <v>1323</v>
      </c>
      <c r="J35" s="19">
        <v>1221</v>
      </c>
      <c r="K35" s="21">
        <v>1947</v>
      </c>
      <c r="L35" s="19">
        <v>807</v>
      </c>
      <c r="M35" s="21">
        <v>2296</v>
      </c>
      <c r="N35" s="19">
        <v>2194</v>
      </c>
      <c r="O35" s="21">
        <v>854</v>
      </c>
      <c r="P35" s="52">
        <v>5104</v>
      </c>
      <c r="Q35" s="52">
        <v>110</v>
      </c>
      <c r="R35" s="52">
        <v>5214</v>
      </c>
      <c r="S35" s="52">
        <v>3244</v>
      </c>
      <c r="T35" s="108">
        <f t="shared" si="0"/>
        <v>0.6221710778672804</v>
      </c>
      <c r="V35" s="3"/>
    </row>
    <row r="36" spans="1:22" s="22" customFormat="1" ht="12.75">
      <c r="A36" s="18" t="s">
        <v>32</v>
      </c>
      <c r="B36" s="49">
        <v>554</v>
      </c>
      <c r="C36" s="50">
        <v>748</v>
      </c>
      <c r="D36" s="51">
        <v>662</v>
      </c>
      <c r="E36" s="50">
        <v>660</v>
      </c>
      <c r="F36" s="19">
        <v>985</v>
      </c>
      <c r="G36" s="21">
        <v>409</v>
      </c>
      <c r="H36" s="19">
        <v>677</v>
      </c>
      <c r="I36" s="21">
        <v>587</v>
      </c>
      <c r="J36" s="19">
        <v>676</v>
      </c>
      <c r="K36" s="21">
        <v>721</v>
      </c>
      <c r="L36" s="19">
        <v>413</v>
      </c>
      <c r="M36" s="21">
        <v>951</v>
      </c>
      <c r="N36" s="19">
        <v>1081</v>
      </c>
      <c r="O36" s="21">
        <v>272</v>
      </c>
      <c r="P36" s="52">
        <v>2055</v>
      </c>
      <c r="Q36" s="52">
        <v>104</v>
      </c>
      <c r="R36" s="52">
        <v>2159</v>
      </c>
      <c r="S36" s="52">
        <v>1416</v>
      </c>
      <c r="T36" s="108">
        <f t="shared" si="0"/>
        <v>0.6558591940713293</v>
      </c>
      <c r="V36" s="3"/>
    </row>
    <row r="37" spans="1:22" s="22" customFormat="1" ht="12.75">
      <c r="A37" s="18" t="s">
        <v>33</v>
      </c>
      <c r="B37" s="49">
        <v>490</v>
      </c>
      <c r="C37" s="50">
        <v>878</v>
      </c>
      <c r="D37" s="51">
        <v>645</v>
      </c>
      <c r="E37" s="50">
        <v>751</v>
      </c>
      <c r="F37" s="19">
        <v>949</v>
      </c>
      <c r="G37" s="21">
        <v>470</v>
      </c>
      <c r="H37" s="19">
        <v>619</v>
      </c>
      <c r="I37" s="21">
        <v>638</v>
      </c>
      <c r="J37" s="19">
        <v>625</v>
      </c>
      <c r="K37" s="21">
        <v>824</v>
      </c>
      <c r="L37" s="19">
        <v>298</v>
      </c>
      <c r="M37" s="21">
        <v>1133</v>
      </c>
      <c r="N37" s="19">
        <v>957</v>
      </c>
      <c r="O37" s="21">
        <v>421</v>
      </c>
      <c r="P37" s="52">
        <v>2176</v>
      </c>
      <c r="Q37" s="52">
        <v>109</v>
      </c>
      <c r="R37" s="52">
        <v>2285</v>
      </c>
      <c r="S37" s="52">
        <v>1444</v>
      </c>
      <c r="T37" s="108">
        <f t="shared" si="0"/>
        <v>0.6319474835886214</v>
      </c>
      <c r="V37" s="3"/>
    </row>
    <row r="38" spans="1:22" s="22" customFormat="1" ht="12.75">
      <c r="A38" s="18" t="s">
        <v>34</v>
      </c>
      <c r="B38" s="49">
        <v>1212</v>
      </c>
      <c r="C38" s="50">
        <v>6495</v>
      </c>
      <c r="D38" s="51">
        <v>2753</v>
      </c>
      <c r="E38" s="50">
        <v>5188</v>
      </c>
      <c r="F38" s="19">
        <v>7081</v>
      </c>
      <c r="G38" s="21">
        <v>869</v>
      </c>
      <c r="H38" s="19">
        <v>4460</v>
      </c>
      <c r="I38" s="21">
        <v>2595</v>
      </c>
      <c r="J38" s="19">
        <v>3557</v>
      </c>
      <c r="K38" s="21">
        <v>4499</v>
      </c>
      <c r="L38" s="19">
        <v>1331</v>
      </c>
      <c r="M38" s="21">
        <v>6650</v>
      </c>
      <c r="N38" s="19">
        <v>6055</v>
      </c>
      <c r="O38" s="21">
        <v>1625</v>
      </c>
      <c r="P38" s="52">
        <v>13326</v>
      </c>
      <c r="Q38" s="52">
        <v>1452</v>
      </c>
      <c r="R38" s="52">
        <v>14778</v>
      </c>
      <c r="S38" s="52">
        <v>8143</v>
      </c>
      <c r="T38" s="108">
        <f t="shared" si="0"/>
        <v>0.5510217891460278</v>
      </c>
      <c r="V38" s="3"/>
    </row>
    <row r="39" spans="1:22" s="22" customFormat="1" ht="12.75">
      <c r="A39" s="18" t="s">
        <v>35</v>
      </c>
      <c r="B39" s="49">
        <v>1526</v>
      </c>
      <c r="C39" s="50">
        <v>3412</v>
      </c>
      <c r="D39" s="51">
        <v>2303</v>
      </c>
      <c r="E39" s="50">
        <v>2749</v>
      </c>
      <c r="F39" s="19">
        <v>3828</v>
      </c>
      <c r="G39" s="21">
        <v>1251</v>
      </c>
      <c r="H39" s="19">
        <v>2591</v>
      </c>
      <c r="I39" s="21">
        <v>2067</v>
      </c>
      <c r="J39" s="19">
        <v>1770</v>
      </c>
      <c r="K39" s="21">
        <v>3323</v>
      </c>
      <c r="L39" s="19">
        <v>1038</v>
      </c>
      <c r="M39" s="21">
        <v>4053</v>
      </c>
      <c r="N39" s="19">
        <v>3883</v>
      </c>
      <c r="O39" s="21">
        <v>1151</v>
      </c>
      <c r="P39" s="52">
        <v>8414</v>
      </c>
      <c r="Q39" s="52">
        <v>309</v>
      </c>
      <c r="R39" s="52">
        <v>8723</v>
      </c>
      <c r="S39" s="52">
        <v>5225</v>
      </c>
      <c r="T39" s="108">
        <f t="shared" si="0"/>
        <v>0.5989911727616646</v>
      </c>
      <c r="V39" s="3"/>
    </row>
    <row r="40" spans="1:22" s="22" customFormat="1" ht="12.75">
      <c r="A40" s="18" t="s">
        <v>36</v>
      </c>
      <c r="B40" s="49">
        <v>5842</v>
      </c>
      <c r="C40" s="50">
        <v>5777</v>
      </c>
      <c r="D40" s="51">
        <v>6813</v>
      </c>
      <c r="E40" s="50">
        <v>5130</v>
      </c>
      <c r="F40" s="19">
        <v>7229</v>
      </c>
      <c r="G40" s="21">
        <v>4723</v>
      </c>
      <c r="H40" s="19">
        <v>5971</v>
      </c>
      <c r="I40" s="21">
        <v>4581</v>
      </c>
      <c r="J40" s="19">
        <v>6199</v>
      </c>
      <c r="K40" s="21">
        <v>5868</v>
      </c>
      <c r="L40" s="19">
        <v>3438</v>
      </c>
      <c r="M40" s="21">
        <v>8384</v>
      </c>
      <c r="N40" s="19">
        <v>9630</v>
      </c>
      <c r="O40" s="21">
        <v>2283</v>
      </c>
      <c r="P40" s="52">
        <v>20967</v>
      </c>
      <c r="Q40" s="52">
        <v>1041</v>
      </c>
      <c r="R40" s="52">
        <v>22008</v>
      </c>
      <c r="S40" s="52">
        <v>12453</v>
      </c>
      <c r="T40" s="108">
        <f t="shared" si="0"/>
        <v>0.5658396946564885</v>
      </c>
      <c r="V40" s="3"/>
    </row>
    <row r="41" spans="1:22" s="22" customFormat="1" ht="12.75">
      <c r="A41" s="18" t="s">
        <v>37</v>
      </c>
      <c r="B41" s="49">
        <v>441</v>
      </c>
      <c r="C41" s="50">
        <v>1044</v>
      </c>
      <c r="D41" s="51">
        <v>599</v>
      </c>
      <c r="E41" s="50">
        <v>922</v>
      </c>
      <c r="F41" s="19">
        <v>1231</v>
      </c>
      <c r="G41" s="21">
        <v>241</v>
      </c>
      <c r="H41" s="19">
        <v>808</v>
      </c>
      <c r="I41" s="21">
        <v>554</v>
      </c>
      <c r="J41" s="19">
        <v>876</v>
      </c>
      <c r="K41" s="21">
        <v>691</v>
      </c>
      <c r="L41" s="19">
        <v>448</v>
      </c>
      <c r="M41" s="21">
        <v>1047</v>
      </c>
      <c r="N41" s="19">
        <v>1220</v>
      </c>
      <c r="O41" s="21">
        <v>291</v>
      </c>
      <c r="P41" s="52">
        <v>2400</v>
      </c>
      <c r="Q41" s="52">
        <v>100</v>
      </c>
      <c r="R41" s="52">
        <v>2500</v>
      </c>
      <c r="S41" s="52">
        <v>1595</v>
      </c>
      <c r="T41" s="108">
        <f t="shared" si="0"/>
        <v>0.638</v>
      </c>
      <c r="V41" s="3"/>
    </row>
    <row r="42" spans="1:22" s="22" customFormat="1" ht="12.75">
      <c r="A42" s="18" t="s">
        <v>38</v>
      </c>
      <c r="B42" s="49">
        <v>727</v>
      </c>
      <c r="C42" s="50">
        <v>2070</v>
      </c>
      <c r="D42" s="51">
        <v>964</v>
      </c>
      <c r="E42" s="50">
        <v>1822</v>
      </c>
      <c r="F42" s="19">
        <v>2048</v>
      </c>
      <c r="G42" s="21">
        <v>729</v>
      </c>
      <c r="H42" s="19">
        <v>1858</v>
      </c>
      <c r="I42" s="21">
        <v>1162</v>
      </c>
      <c r="J42" s="19">
        <v>946</v>
      </c>
      <c r="K42" s="21">
        <v>1884</v>
      </c>
      <c r="L42" s="19">
        <v>994</v>
      </c>
      <c r="M42" s="21">
        <v>1728</v>
      </c>
      <c r="N42" s="19">
        <v>1927</v>
      </c>
      <c r="O42" s="21">
        <v>760</v>
      </c>
      <c r="P42" s="52">
        <v>4176</v>
      </c>
      <c r="Q42" s="52">
        <v>552</v>
      </c>
      <c r="R42" s="52">
        <v>4728</v>
      </c>
      <c r="S42" s="52">
        <v>2939</v>
      </c>
      <c r="T42" s="108">
        <f t="shared" si="0"/>
        <v>0.6216159052453468</v>
      </c>
      <c r="V42" s="3"/>
    </row>
    <row r="43" spans="1:22" s="22" customFormat="1" ht="12.75">
      <c r="A43" s="18" t="s">
        <v>39</v>
      </c>
      <c r="B43" s="49">
        <v>1747</v>
      </c>
      <c r="C43" s="50">
        <v>3913</v>
      </c>
      <c r="D43" s="51">
        <v>2336</v>
      </c>
      <c r="E43" s="50">
        <v>3450</v>
      </c>
      <c r="F43" s="19">
        <v>4145</v>
      </c>
      <c r="G43" s="21">
        <v>1595</v>
      </c>
      <c r="H43" s="19">
        <v>3226</v>
      </c>
      <c r="I43" s="21">
        <v>2075</v>
      </c>
      <c r="J43" s="19">
        <v>2229</v>
      </c>
      <c r="K43" s="21">
        <v>3576</v>
      </c>
      <c r="L43" s="19">
        <v>1883</v>
      </c>
      <c r="M43" s="21">
        <v>3860</v>
      </c>
      <c r="N43" s="19">
        <v>4056</v>
      </c>
      <c r="O43" s="21">
        <v>1602</v>
      </c>
      <c r="P43" s="52">
        <v>9616</v>
      </c>
      <c r="Q43" s="52">
        <v>735</v>
      </c>
      <c r="R43" s="52">
        <v>10351</v>
      </c>
      <c r="S43" s="52">
        <v>5915</v>
      </c>
      <c r="T43" s="108">
        <f t="shared" si="0"/>
        <v>0.5714423727176118</v>
      </c>
      <c r="V43" s="3"/>
    </row>
    <row r="44" spans="1:22" s="22" customFormat="1" ht="12.75">
      <c r="A44" s="18" t="s">
        <v>40</v>
      </c>
      <c r="B44" s="49">
        <v>848</v>
      </c>
      <c r="C44" s="50">
        <v>1269</v>
      </c>
      <c r="D44" s="51">
        <v>1051</v>
      </c>
      <c r="E44" s="50">
        <v>1099</v>
      </c>
      <c r="F44" s="19">
        <v>1473</v>
      </c>
      <c r="G44" s="21">
        <v>635</v>
      </c>
      <c r="H44" s="19">
        <v>1029</v>
      </c>
      <c r="I44" s="21">
        <v>884</v>
      </c>
      <c r="J44" s="19">
        <v>1019</v>
      </c>
      <c r="K44" s="21">
        <v>1155</v>
      </c>
      <c r="L44" s="19">
        <v>327</v>
      </c>
      <c r="M44" s="21">
        <v>1765</v>
      </c>
      <c r="N44" s="19">
        <v>1458</v>
      </c>
      <c r="O44" s="21">
        <v>644</v>
      </c>
      <c r="P44" s="52">
        <v>3409</v>
      </c>
      <c r="Q44" s="52">
        <v>142</v>
      </c>
      <c r="R44" s="52">
        <v>3551</v>
      </c>
      <c r="S44" s="52">
        <v>2214</v>
      </c>
      <c r="T44" s="108">
        <f t="shared" si="0"/>
        <v>0.623486341875528</v>
      </c>
      <c r="V44" s="3"/>
    </row>
    <row r="45" spans="1:22" s="22" customFormat="1" ht="12.75">
      <c r="A45" s="18" t="s">
        <v>41</v>
      </c>
      <c r="B45" s="49">
        <v>2185</v>
      </c>
      <c r="C45" s="50">
        <v>1378</v>
      </c>
      <c r="D45" s="51">
        <v>2272</v>
      </c>
      <c r="E45" s="50">
        <v>1334</v>
      </c>
      <c r="F45" s="19">
        <v>2423</v>
      </c>
      <c r="G45" s="21">
        <v>1281</v>
      </c>
      <c r="H45" s="19">
        <v>1717</v>
      </c>
      <c r="I45" s="21">
        <v>1564</v>
      </c>
      <c r="J45" s="19">
        <v>1764</v>
      </c>
      <c r="K45" s="21">
        <v>1991</v>
      </c>
      <c r="L45" s="19">
        <v>1034</v>
      </c>
      <c r="M45" s="21">
        <v>2672</v>
      </c>
      <c r="N45" s="19">
        <v>2890</v>
      </c>
      <c r="O45" s="21">
        <v>810</v>
      </c>
      <c r="P45" s="52">
        <v>6790</v>
      </c>
      <c r="Q45" s="52">
        <v>192</v>
      </c>
      <c r="R45" s="52">
        <v>6982</v>
      </c>
      <c r="S45" s="52">
        <v>3854</v>
      </c>
      <c r="T45" s="108">
        <f t="shared" si="0"/>
        <v>0.5519908335720424</v>
      </c>
      <c r="V45" s="3"/>
    </row>
    <row r="46" spans="1:22" s="22" customFormat="1" ht="12.75">
      <c r="A46" s="18" t="s">
        <v>42</v>
      </c>
      <c r="B46" s="49">
        <v>1479</v>
      </c>
      <c r="C46" s="50">
        <v>1413</v>
      </c>
      <c r="D46" s="51">
        <v>1807</v>
      </c>
      <c r="E46" s="50">
        <v>1143</v>
      </c>
      <c r="F46" s="19">
        <v>1624</v>
      </c>
      <c r="G46" s="21">
        <v>1376</v>
      </c>
      <c r="H46" s="19">
        <v>1541</v>
      </c>
      <c r="I46" s="21">
        <v>1029</v>
      </c>
      <c r="J46" s="19">
        <v>2074</v>
      </c>
      <c r="K46" s="21">
        <v>1005</v>
      </c>
      <c r="L46" s="19">
        <v>643</v>
      </c>
      <c r="M46" s="21">
        <v>2416</v>
      </c>
      <c r="N46" s="19">
        <v>2156</v>
      </c>
      <c r="O46" s="21">
        <v>697</v>
      </c>
      <c r="P46" s="52">
        <v>4469</v>
      </c>
      <c r="Q46" s="52">
        <v>320</v>
      </c>
      <c r="R46" s="52">
        <v>4789</v>
      </c>
      <c r="S46" s="52">
        <v>3100</v>
      </c>
      <c r="T46" s="108">
        <f t="shared" si="0"/>
        <v>0.6473167675923992</v>
      </c>
      <c r="V46" s="3"/>
    </row>
    <row r="47" spans="1:22" s="22" customFormat="1" ht="12.75">
      <c r="A47" s="18" t="s">
        <v>43</v>
      </c>
      <c r="B47" s="49">
        <v>6122</v>
      </c>
      <c r="C47" s="50">
        <v>13074</v>
      </c>
      <c r="D47" s="51">
        <v>9172</v>
      </c>
      <c r="E47" s="50">
        <v>10380</v>
      </c>
      <c r="F47" s="19">
        <v>13258</v>
      </c>
      <c r="G47" s="21">
        <v>5778</v>
      </c>
      <c r="H47" s="19">
        <v>9696</v>
      </c>
      <c r="I47" s="21">
        <v>7471</v>
      </c>
      <c r="J47" s="19">
        <v>7648</v>
      </c>
      <c r="K47" s="21">
        <v>12100</v>
      </c>
      <c r="L47" s="19">
        <v>3532</v>
      </c>
      <c r="M47" s="21">
        <v>15594</v>
      </c>
      <c r="N47" s="19">
        <v>13260</v>
      </c>
      <c r="O47" s="21">
        <v>5362</v>
      </c>
      <c r="P47" s="52">
        <v>34569</v>
      </c>
      <c r="Q47" s="52">
        <v>1187</v>
      </c>
      <c r="R47" s="52">
        <v>35756</v>
      </c>
      <c r="S47" s="52">
        <v>20095</v>
      </c>
      <c r="T47" s="108">
        <f t="shared" si="0"/>
        <v>0.5620035798187717</v>
      </c>
      <c r="V47" s="3"/>
    </row>
    <row r="48" spans="1:22" s="22" customFormat="1" ht="12.75">
      <c r="A48" s="18" t="s">
        <v>44</v>
      </c>
      <c r="B48" s="49">
        <v>1667</v>
      </c>
      <c r="C48" s="50">
        <v>2070</v>
      </c>
      <c r="D48" s="51">
        <v>2002</v>
      </c>
      <c r="E48" s="50">
        <v>1823</v>
      </c>
      <c r="F48" s="19">
        <v>2023</v>
      </c>
      <c r="G48" s="21">
        <v>1761</v>
      </c>
      <c r="H48" s="19">
        <v>1914</v>
      </c>
      <c r="I48" s="21">
        <v>1461</v>
      </c>
      <c r="J48" s="19">
        <v>1817</v>
      </c>
      <c r="K48" s="21">
        <v>2072</v>
      </c>
      <c r="L48" s="19">
        <v>846</v>
      </c>
      <c r="M48" s="21">
        <v>3014</v>
      </c>
      <c r="N48" s="19">
        <v>2497</v>
      </c>
      <c r="O48" s="21">
        <v>1238</v>
      </c>
      <c r="P48" s="52">
        <v>5940</v>
      </c>
      <c r="Q48" s="52">
        <v>308</v>
      </c>
      <c r="R48" s="52">
        <v>6248</v>
      </c>
      <c r="S48" s="52">
        <v>3970</v>
      </c>
      <c r="T48" s="108">
        <f t="shared" si="0"/>
        <v>0.635403329065301</v>
      </c>
      <c r="V48" s="3"/>
    </row>
    <row r="49" spans="1:22" s="22" customFormat="1" ht="12.75">
      <c r="A49" s="23" t="s">
        <v>45</v>
      </c>
      <c r="B49" s="53">
        <v>993</v>
      </c>
      <c r="C49" s="54">
        <v>2271</v>
      </c>
      <c r="D49" s="55">
        <v>1458</v>
      </c>
      <c r="E49" s="54">
        <v>1870</v>
      </c>
      <c r="F49" s="105">
        <v>2366</v>
      </c>
      <c r="G49" s="99">
        <v>1002</v>
      </c>
      <c r="H49" s="105">
        <v>1657</v>
      </c>
      <c r="I49" s="99">
        <v>1322</v>
      </c>
      <c r="J49" s="105">
        <v>1306</v>
      </c>
      <c r="K49" s="99">
        <v>2079</v>
      </c>
      <c r="L49" s="105">
        <v>973</v>
      </c>
      <c r="M49" s="99">
        <v>2372</v>
      </c>
      <c r="N49" s="105">
        <v>2295</v>
      </c>
      <c r="O49" s="99">
        <v>976</v>
      </c>
      <c r="P49" s="106">
        <v>4908</v>
      </c>
      <c r="Q49" s="106">
        <v>380</v>
      </c>
      <c r="R49" s="106">
        <v>5288</v>
      </c>
      <c r="S49" s="106">
        <v>3465</v>
      </c>
      <c r="T49" s="95">
        <f t="shared" si="0"/>
        <v>0.6552571860816944</v>
      </c>
      <c r="V49" s="3"/>
    </row>
    <row r="50" spans="1:22" s="2" customFormat="1" ht="12.75">
      <c r="A50" s="27" t="s">
        <v>46</v>
      </c>
      <c r="B50" s="64">
        <f aca="true" t="shared" si="1" ref="B50:S50">SUM(B6:B49)</f>
        <v>165857</v>
      </c>
      <c r="C50" s="65">
        <f t="shared" si="1"/>
        <v>267700</v>
      </c>
      <c r="D50" s="66">
        <f t="shared" si="1"/>
        <v>216013</v>
      </c>
      <c r="E50" s="65">
        <f t="shared" si="1"/>
        <v>227171</v>
      </c>
      <c r="F50" s="65">
        <f t="shared" si="1"/>
        <v>282386</v>
      </c>
      <c r="G50" s="65">
        <f t="shared" si="1"/>
        <v>163384</v>
      </c>
      <c r="H50" s="65">
        <f t="shared" si="1"/>
        <v>229980</v>
      </c>
      <c r="I50" s="65">
        <f t="shared" si="1"/>
        <v>165970</v>
      </c>
      <c r="J50" s="56">
        <f>SUM(J6:J49)</f>
        <v>204381</v>
      </c>
      <c r="K50" s="56">
        <f>SUM(K6:K49)</f>
        <v>245563</v>
      </c>
      <c r="L50" s="37">
        <f>SUM(L6:L49)</f>
        <v>105778</v>
      </c>
      <c r="M50" s="37">
        <f>SUM(M6:M49)</f>
        <v>336083</v>
      </c>
      <c r="N50" s="56">
        <f t="shared" si="1"/>
        <v>309168</v>
      </c>
      <c r="O50" s="37">
        <f t="shared" si="1"/>
        <v>117964</v>
      </c>
      <c r="P50" s="37">
        <f t="shared" si="1"/>
        <v>710349</v>
      </c>
      <c r="Q50" s="37">
        <f t="shared" si="1"/>
        <v>54531</v>
      </c>
      <c r="R50" s="37">
        <f t="shared" si="1"/>
        <v>764880</v>
      </c>
      <c r="S50" s="37">
        <f t="shared" si="1"/>
        <v>458927</v>
      </c>
      <c r="T50" s="109">
        <f t="shared" si="0"/>
        <v>0.599998692605376</v>
      </c>
      <c r="V50" s="72"/>
    </row>
    <row r="51" spans="1:22" s="8" customFormat="1" ht="12.75">
      <c r="A51" s="13" t="s">
        <v>47</v>
      </c>
      <c r="B51" s="28"/>
      <c r="C51" s="30">
        <f>C50-B50</f>
        <v>101843</v>
      </c>
      <c r="D51" s="59"/>
      <c r="E51" s="30">
        <f>E50-D50</f>
        <v>11158</v>
      </c>
      <c r="F51" s="110">
        <f>F50-G50</f>
        <v>119002</v>
      </c>
      <c r="G51" s="111"/>
      <c r="H51" s="110">
        <f>H50-I50</f>
        <v>64010</v>
      </c>
      <c r="I51" s="111"/>
      <c r="J51" s="110"/>
      <c r="K51" s="111">
        <f>K50-J50</f>
        <v>41182</v>
      </c>
      <c r="L51" s="110"/>
      <c r="M51" s="111">
        <f>M50-L50</f>
        <v>230305</v>
      </c>
      <c r="N51" s="110">
        <f>N50-O50</f>
        <v>191204</v>
      </c>
      <c r="O51" s="111"/>
      <c r="P51" s="60"/>
      <c r="Q51" s="83"/>
      <c r="R51" s="61"/>
      <c r="S51" s="61"/>
      <c r="T51" s="61"/>
      <c r="V51" s="3"/>
    </row>
    <row r="52" spans="1:22" s="8" customFormat="1" ht="12.75">
      <c r="A52" s="32" t="s">
        <v>48</v>
      </c>
      <c r="B52" s="94">
        <f>B50/($B$50+$C$50)</f>
        <v>0.3825494686973108</v>
      </c>
      <c r="C52" s="94">
        <f>C50/($B$50+$C$50)</f>
        <v>0.6174505313026891</v>
      </c>
      <c r="D52" s="94">
        <f>D50/($D$50+$E$50)</f>
        <v>0.487411549153399</v>
      </c>
      <c r="E52" s="94">
        <f>E50/($D$50+$E$50)</f>
        <v>0.512588450846601</v>
      </c>
      <c r="F52" s="94">
        <f>F50/($F$50+$G$50)</f>
        <v>0.6334791484397784</v>
      </c>
      <c r="G52" s="94">
        <f>G50/($F$50+$G$50)</f>
        <v>0.3665208515602216</v>
      </c>
      <c r="H52" s="94">
        <f>H50/($H$50+$I$50)</f>
        <v>0.5808309129940649</v>
      </c>
      <c r="I52" s="94">
        <f>I50/($H$50+$I$50)</f>
        <v>0.4191690870059351</v>
      </c>
      <c r="J52" s="94">
        <f>J50/($J$50+$K$50)</f>
        <v>0.4542365272122753</v>
      </c>
      <c r="K52" s="94">
        <f>K50/($J$50+$K$50)</f>
        <v>0.5457634727877247</v>
      </c>
      <c r="L52" s="94">
        <f>L50/($L$50+$M$50)</f>
        <v>0.23939202599912643</v>
      </c>
      <c r="M52" s="94">
        <f>M50/($L$50+$M$50)</f>
        <v>0.7606079740008735</v>
      </c>
      <c r="N52" s="94">
        <f>N50/($N$50+$O$50)</f>
        <v>0.7238230804528811</v>
      </c>
      <c r="O52" s="94">
        <f>O50/($N$50+$O$50)</f>
        <v>0.2761769195471189</v>
      </c>
      <c r="P52" s="62"/>
      <c r="Q52" s="84"/>
      <c r="R52" s="63"/>
      <c r="S52" s="63"/>
      <c r="T52" s="63"/>
      <c r="V52" s="3"/>
    </row>
  </sheetData>
  <mergeCells count="17">
    <mergeCell ref="J4:K4"/>
    <mergeCell ref="L4:M4"/>
    <mergeCell ref="N4:O4"/>
    <mergeCell ref="J2:M2"/>
    <mergeCell ref="F4:G4"/>
    <mergeCell ref="H4:I4"/>
    <mergeCell ref="B3:C3"/>
    <mergeCell ref="B2:C2"/>
    <mergeCell ref="D2:E2"/>
    <mergeCell ref="D3:E3"/>
    <mergeCell ref="P2:T2"/>
    <mergeCell ref="P3:T3"/>
    <mergeCell ref="F2:I2"/>
    <mergeCell ref="F3:G3"/>
    <mergeCell ref="H3:I3"/>
    <mergeCell ref="N3:O3"/>
    <mergeCell ref="J3:M3"/>
  </mergeCells>
  <printOptions horizontalCentered="1" verticalCentered="1"/>
  <pageMargins left="0.5" right="0.5" top="0.5" bottom="0.5" header="0.25" footer="0.25"/>
  <pageSetup fitToHeight="1" fitToWidth="1" horizontalDpi="300" verticalDpi="300" orientation="landscape" pageOrder="overThenDown" paperSize="17" scale="95" r:id="rId1"/>
  <headerFooter alignWithMargins="0">
    <oddHeader>&amp;CABSTRACT OF VOTES
Cast at the General Election November 7,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Pat Herman</cp:lastModifiedBy>
  <cp:lastPrinted>2006-11-22T17:27:24Z</cp:lastPrinted>
  <dcterms:created xsi:type="dcterms:W3CDTF">1999-09-27T17:47:33Z</dcterms:created>
  <dcterms:modified xsi:type="dcterms:W3CDTF">2006-11-22T17:27:26Z</dcterms:modified>
  <cp:category/>
  <cp:version/>
  <cp:contentType/>
  <cp:contentStatus/>
</cp:coreProperties>
</file>