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tabRatio="601" activeTab="0"/>
  </bookViews>
  <sheets>
    <sheet name="2004gn_cnty" sheetId="1" r:id="rId1"/>
    <sheet name="Pres Write-Ins" sheetId="2" r:id="rId2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  <definedName name="_xlnm.Print_Titles" localSheetId="0">'2004gn_cnty'!$2:$6</definedName>
  </definedNames>
  <calcPr fullCalcOnLoad="1"/>
</workbook>
</file>

<file path=xl/sharedStrings.xml><?xml version="1.0" encoding="utf-8"?>
<sst xmlns="http://schemas.openxmlformats.org/spreadsheetml/2006/main" count="153" uniqueCount="94">
  <si>
    <t>State of Idaho</t>
  </si>
  <si>
    <t>Voting Statistics</t>
  </si>
  <si>
    <t>Rep.</t>
  </si>
  <si>
    <t>Dem.</t>
  </si>
  <si>
    <t>Counties</t>
  </si>
  <si>
    <t>Number Election
Day Registrants</t>
  </si>
  <si>
    <t>Total Number
Registered Voters</t>
  </si>
  <si>
    <t>Number
Ballots Cast</t>
  </si>
  <si>
    <t>% of Registered
Voters That Voted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</si>
  <si>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</si>
  <si>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</si>
  <si>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</si>
  <si>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</si>
  <si>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</si>
  <si>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</si>
  <si>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</si>
  <si>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</si>
  <si>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</si>
  <si>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</si>
  <si>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</si>
  <si>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</si>
  <si>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</si>
  <si>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</si>
  <si>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</si>
  <si>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</si>
  <si>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</si>
  <si>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</si>
  <si>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</si>
  <si>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</si>
  <si>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</si>
  <si>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</si>
  <si>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</si>
  <si>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</si>
  <si>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</si>
  <si>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</si>
  <si>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</si>
  <si>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</si>
  <si>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</si>
  <si>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</si>
  <si>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</si>
  <si>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</si>
  <si>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</si>
  <si>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</si>
  <si>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</si>
  <si>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</si>
  <si>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</si>
  <si>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</si>
  <si>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</si>
  <si>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</si>
  <si>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</si>
  <si>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</si>
  <si>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</si>
  <si>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</si>
  <si>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</si>
  <si>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</si>
  <si>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</si>
  <si>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Issued by Ben Ysursa, Secretary of State</t>
  </si>
  <si>
    <t>UNITED STATES</t>
  </si>
  <si>
    <t>PRESIDENT</t>
  </si>
  <si>
    <t>1st DISTRICT</t>
  </si>
  <si>
    <t>2nd DISTRICT</t>
  </si>
  <si>
    <t>SENATOR</t>
  </si>
  <si>
    <t>George W. Bush</t>
  </si>
  <si>
    <t>C.L. "Butch" Otter</t>
  </si>
  <si>
    <t>Naomi Preston</t>
  </si>
  <si>
    <t>Lin Whitworth</t>
  </si>
  <si>
    <t>Mike Simpson</t>
  </si>
  <si>
    <t>STATES</t>
  </si>
  <si>
    <t>UNITED</t>
  </si>
  <si>
    <t>Mike Crapo</t>
  </si>
  <si>
    <t>REPRESENTATIVE</t>
  </si>
  <si>
    <t>Lib.</t>
  </si>
  <si>
    <t>Con.</t>
  </si>
  <si>
    <t>Michael Badnarik</t>
  </si>
  <si>
    <t>Michael A. Peroutka</t>
  </si>
  <si>
    <t>Dem. WI</t>
  </si>
  <si>
    <t>John F. Kerry</t>
  </si>
  <si>
    <t>Scott F. McClure</t>
  </si>
  <si>
    <t>Ind. WI</t>
  </si>
  <si>
    <t>Ralph Nader</t>
  </si>
  <si>
    <t>Independent</t>
  </si>
  <si>
    <t>Socialist</t>
  </si>
  <si>
    <t>Green</t>
  </si>
  <si>
    <t>Democrat</t>
  </si>
  <si>
    <t>MerePeace</t>
  </si>
  <si>
    <t>Republican</t>
  </si>
  <si>
    <t>Lawson 
Mitchell Bone</t>
  </si>
  <si>
    <t>Walt Brown</t>
  </si>
  <si>
    <t>David Cobb</t>
  </si>
  <si>
    <t>Keith
Russell Judd</t>
  </si>
  <si>
    <t>John Joseph
Kennedy</t>
  </si>
  <si>
    <t>Reverend
Merepeace-msmere</t>
  </si>
  <si>
    <t>Joe Schriner</t>
  </si>
  <si>
    <t>Nancy Warrick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</si>
</sst>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" fontId="5" fillId="0" borderId="8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textRotation="90"/>
    </xf>
    <xf numFmtId="1" fontId="5" fillId="0" borderId="9" xfId="0" applyNumberFormat="1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left" vertical="center" textRotation="90"/>
    </xf>
    <xf numFmtId="0" fontId="5" fillId="0" borderId="4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0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3" fontId="5" fillId="0" borderId="6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10" fontId="5" fillId="0" borderId="8" xfId="0" applyNumberFormat="1" applyFont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3" fontId="5" fillId="2" borderId="9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textRotation="90" wrapText="1"/>
    </xf>
    <xf numFmtId="3" fontId="5" fillId="2" borderId="16" xfId="0" applyNumberFormat="1" applyFont="1" applyFill="1" applyBorder="1" applyAlignment="1">
      <alignment horizontal="center" vertical="center" textRotation="90" wrapText="1"/>
    </xf>
    <xf numFmtId="3" fontId="5" fillId="2" borderId="9" xfId="0" applyNumberFormat="1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left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3" fontId="5" fillId="3" borderId="18" xfId="0" applyNumberFormat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textRotation="90" wrapText="1"/>
    </xf>
    <xf numFmtId="3" fontId="5" fillId="2" borderId="21" xfId="0" applyNumberFormat="1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/>
    </xf>
    <xf numFmtId="3" fontId="5" fillId="0" borderId="22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49" customWidth="1"/>
    <col min="2" max="8" width="6.7109375" style="5" customWidth="1"/>
    <col min="9" max="12" width="7.7109375" style="5" customWidth="1"/>
    <col min="13" max="16" width="6.421875" style="5" customWidth="1"/>
    <col min="17" max="26" width="8.7109375" style="5" customWidth="1"/>
    <col min="27" max="27" width="3.7109375" style="5" customWidth="1"/>
    <col min="28" max="31" width="8.7109375" style="5" customWidth="1"/>
    <col min="32" max="32" width="5.7109375" style="7" customWidth="1"/>
    <col min="33" max="33" width="6.28125" style="5" customWidth="1"/>
    <col min="34" max="40" width="5.7109375" style="5" customWidth="1"/>
    <col min="41" max="16384" width="6.7109375" style="5" customWidth="1"/>
  </cols>
  <sheetData>
    <row r="1" spans="1:16" ht="12.75">
      <c r="A1" s="4" t="s">
        <v>56</v>
      </c>
      <c r="P1" s="6" t="s">
        <v>0</v>
      </c>
    </row>
    <row r="2" spans="1:32" s="2" customFormat="1" ht="12.75">
      <c r="A2" s="8"/>
      <c r="B2" s="9"/>
      <c r="C2" s="10"/>
      <c r="D2" s="10"/>
      <c r="E2" s="10"/>
      <c r="F2" s="10"/>
      <c r="G2" s="80" t="s">
        <v>68</v>
      </c>
      <c r="H2" s="81"/>
      <c r="I2" s="86" t="s">
        <v>57</v>
      </c>
      <c r="J2" s="87"/>
      <c r="K2" s="80" t="s">
        <v>57</v>
      </c>
      <c r="L2" s="81"/>
      <c r="M2" s="12"/>
      <c r="N2" s="11"/>
      <c r="O2" s="13"/>
      <c r="P2" s="1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3"/>
    </row>
    <row r="3" spans="1:32" s="2" customFormat="1" ht="12.75">
      <c r="A3" s="15"/>
      <c r="B3" s="82" t="s">
        <v>57</v>
      </c>
      <c r="C3" s="90"/>
      <c r="D3" s="90"/>
      <c r="E3" s="90"/>
      <c r="F3" s="83"/>
      <c r="G3" s="82" t="s">
        <v>67</v>
      </c>
      <c r="H3" s="83"/>
      <c r="I3" s="82" t="s">
        <v>70</v>
      </c>
      <c r="J3" s="83"/>
      <c r="K3" s="82" t="s">
        <v>70</v>
      </c>
      <c r="L3" s="83"/>
      <c r="M3" s="53"/>
      <c r="O3" s="54"/>
      <c r="P3" s="5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3"/>
    </row>
    <row r="4" spans="1:32" s="2" customFormat="1" ht="12.75">
      <c r="A4" s="15"/>
      <c r="B4" s="88" t="s">
        <v>58</v>
      </c>
      <c r="C4" s="91"/>
      <c r="D4" s="91"/>
      <c r="E4" s="91"/>
      <c r="F4" s="89"/>
      <c r="G4" s="88" t="s">
        <v>61</v>
      </c>
      <c r="H4" s="89"/>
      <c r="I4" s="88" t="s">
        <v>59</v>
      </c>
      <c r="J4" s="89"/>
      <c r="K4" s="84" t="s">
        <v>60</v>
      </c>
      <c r="L4" s="85"/>
      <c r="M4" s="16" t="s">
        <v>1</v>
      </c>
      <c r="N4" s="1"/>
      <c r="O4" s="17"/>
      <c r="P4" s="18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3"/>
    </row>
    <row r="5" spans="1:32" s="20" customFormat="1" ht="12.75">
      <c r="A5" s="19"/>
      <c r="B5" s="56" t="s">
        <v>71</v>
      </c>
      <c r="C5" s="56" t="s">
        <v>2</v>
      </c>
      <c r="D5" s="56" t="s">
        <v>3</v>
      </c>
      <c r="E5" s="56" t="s">
        <v>72</v>
      </c>
      <c r="F5" s="56" t="s">
        <v>78</v>
      </c>
      <c r="G5" s="56" t="s">
        <v>2</v>
      </c>
      <c r="H5" s="56" t="s">
        <v>75</v>
      </c>
      <c r="I5" s="56" t="s">
        <v>2</v>
      </c>
      <c r="J5" s="56" t="s">
        <v>3</v>
      </c>
      <c r="K5" s="56" t="s">
        <v>2</v>
      </c>
      <c r="L5" s="56" t="s">
        <v>3</v>
      </c>
      <c r="M5" s="21"/>
      <c r="N5" s="22"/>
      <c r="O5" s="22"/>
      <c r="P5" s="23"/>
      <c r="Q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24"/>
    </row>
    <row r="6" spans="1:32" s="27" customFormat="1" ht="79.5" customHeight="1">
      <c r="A6" s="25" t="s">
        <v>4</v>
      </c>
      <c r="B6" s="58" t="s">
        <v>73</v>
      </c>
      <c r="C6" s="60" t="s">
        <v>62</v>
      </c>
      <c r="D6" s="59" t="s">
        <v>76</v>
      </c>
      <c r="E6" s="60" t="s">
        <v>74</v>
      </c>
      <c r="F6" s="59" t="s">
        <v>79</v>
      </c>
      <c r="G6" s="62" t="s">
        <v>69</v>
      </c>
      <c r="H6" s="62" t="s">
        <v>77</v>
      </c>
      <c r="I6" s="57" t="s">
        <v>63</v>
      </c>
      <c r="J6" s="57" t="s">
        <v>64</v>
      </c>
      <c r="K6" s="57" t="s">
        <v>66</v>
      </c>
      <c r="L6" s="57" t="s">
        <v>65</v>
      </c>
      <c r="M6" s="26" t="s">
        <v>5</v>
      </c>
      <c r="N6" s="26" t="s">
        <v>6</v>
      </c>
      <c r="O6" s="26" t="s">
        <v>7</v>
      </c>
      <c r="P6" s="28" t="s">
        <v>8</v>
      </c>
      <c r="Q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29"/>
    </row>
    <row r="7" spans="1:31" s="33" customFormat="1" ht="12.75">
      <c r="A7" s="30" t="s">
        <v>9</v>
      </c>
      <c r="B7" s="36">
        <v>1041</v>
      </c>
      <c r="C7" s="37">
        <v>94641</v>
      </c>
      <c r="D7" s="37">
        <v>58523</v>
      </c>
      <c r="E7" s="37">
        <v>449</v>
      </c>
      <c r="F7" s="37">
        <v>348</v>
      </c>
      <c r="G7" s="37">
        <v>127353</v>
      </c>
      <c r="H7" s="32">
        <v>440</v>
      </c>
      <c r="I7" s="32">
        <v>59659</v>
      </c>
      <c r="J7" s="31">
        <v>26113</v>
      </c>
      <c r="K7" s="31">
        <v>35948</v>
      </c>
      <c r="L7" s="31">
        <v>26168</v>
      </c>
      <c r="M7" s="31">
        <v>38755</v>
      </c>
      <c r="N7" s="32">
        <v>208168</v>
      </c>
      <c r="O7" s="32">
        <v>157689</v>
      </c>
      <c r="P7" s="34">
        <f>IF(O7&lt;&gt;0,O7/N7,"")</f>
        <v>0.7575083586334115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33" customFormat="1" ht="12.75">
      <c r="A8" s="30" t="s">
        <v>10</v>
      </c>
      <c r="B8" s="36">
        <v>14</v>
      </c>
      <c r="C8" s="37">
        <v>1468</v>
      </c>
      <c r="D8" s="37">
        <v>555</v>
      </c>
      <c r="E8" s="37">
        <v>24</v>
      </c>
      <c r="F8" s="37">
        <v>2</v>
      </c>
      <c r="G8" s="37">
        <v>1633</v>
      </c>
      <c r="H8" s="37">
        <v>1</v>
      </c>
      <c r="I8" s="37">
        <v>1459</v>
      </c>
      <c r="J8" s="36">
        <v>485</v>
      </c>
      <c r="K8" s="36"/>
      <c r="L8" s="36"/>
      <c r="M8" s="36">
        <v>275</v>
      </c>
      <c r="N8" s="37">
        <v>2679</v>
      </c>
      <c r="O8" s="37">
        <v>2283</v>
      </c>
      <c r="P8" s="34">
        <f>IF(O8&lt;&gt;0,O8/N8,"")</f>
        <v>0.8521836506159015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33" customFormat="1" ht="12.75">
      <c r="A9" s="30" t="s">
        <v>11</v>
      </c>
      <c r="B9" s="36">
        <v>244</v>
      </c>
      <c r="C9" s="37">
        <v>21479</v>
      </c>
      <c r="D9" s="37">
        <v>12903</v>
      </c>
      <c r="E9" s="37">
        <v>125</v>
      </c>
      <c r="F9" s="37">
        <v>92</v>
      </c>
      <c r="G9" s="37">
        <v>28592</v>
      </c>
      <c r="H9" s="37">
        <v>479</v>
      </c>
      <c r="I9" s="37"/>
      <c r="J9" s="36"/>
      <c r="K9" s="36">
        <v>19795</v>
      </c>
      <c r="L9" s="36">
        <v>14868</v>
      </c>
      <c r="M9" s="36">
        <v>9135</v>
      </c>
      <c r="N9" s="37">
        <v>48877</v>
      </c>
      <c r="O9" s="37">
        <v>35716</v>
      </c>
      <c r="P9" s="34">
        <f aca="true" t="shared" si="0" ref="P9:P51">IF(O9&lt;&gt;0,O9/N9,"")</f>
        <v>0.7307322462507928</v>
      </c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33" customFormat="1" ht="12.75">
      <c r="A10" s="30" t="s">
        <v>12</v>
      </c>
      <c r="B10" s="36">
        <v>12</v>
      </c>
      <c r="C10" s="37">
        <v>2506</v>
      </c>
      <c r="D10" s="37">
        <v>494</v>
      </c>
      <c r="E10" s="37">
        <v>22</v>
      </c>
      <c r="F10" s="37">
        <v>6</v>
      </c>
      <c r="G10" s="37">
        <v>2706</v>
      </c>
      <c r="H10" s="37">
        <v>5</v>
      </c>
      <c r="I10" s="37"/>
      <c r="J10" s="36"/>
      <c r="K10" s="36">
        <v>2427</v>
      </c>
      <c r="L10" s="36">
        <v>564</v>
      </c>
      <c r="M10" s="36">
        <v>333</v>
      </c>
      <c r="N10" s="37">
        <v>3759</v>
      </c>
      <c r="O10" s="37">
        <v>3148</v>
      </c>
      <c r="P10" s="34">
        <f t="shared" si="0"/>
        <v>0.8374567704176643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33" customFormat="1" ht="12.75">
      <c r="A11" s="38" t="s">
        <v>13</v>
      </c>
      <c r="B11" s="39">
        <v>34</v>
      </c>
      <c r="C11" s="40">
        <v>2823</v>
      </c>
      <c r="D11" s="40">
        <v>1148</v>
      </c>
      <c r="E11" s="40">
        <v>35</v>
      </c>
      <c r="F11" s="40">
        <v>7</v>
      </c>
      <c r="G11" s="40">
        <v>3205</v>
      </c>
      <c r="H11" s="40">
        <v>80</v>
      </c>
      <c r="I11" s="40">
        <v>2814</v>
      </c>
      <c r="J11" s="39">
        <v>966</v>
      </c>
      <c r="K11" s="39"/>
      <c r="L11" s="39"/>
      <c r="M11" s="39">
        <v>374</v>
      </c>
      <c r="N11" s="40">
        <v>5126</v>
      </c>
      <c r="O11" s="40">
        <v>4192</v>
      </c>
      <c r="P11" s="42">
        <f t="shared" si="0"/>
        <v>0.8177916504096762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33" customFormat="1" ht="12.75">
      <c r="A12" s="30" t="s">
        <v>14</v>
      </c>
      <c r="B12" s="36">
        <v>105</v>
      </c>
      <c r="C12" s="37">
        <v>12734</v>
      </c>
      <c r="D12" s="37">
        <v>3605</v>
      </c>
      <c r="E12" s="37">
        <v>107</v>
      </c>
      <c r="F12" s="37">
        <v>13</v>
      </c>
      <c r="G12" s="37">
        <v>14804</v>
      </c>
      <c r="H12" s="37">
        <v>47</v>
      </c>
      <c r="I12" s="37"/>
      <c r="J12" s="36"/>
      <c r="K12" s="36">
        <v>12373</v>
      </c>
      <c r="L12" s="36">
        <v>3862</v>
      </c>
      <c r="M12" s="36">
        <v>3544</v>
      </c>
      <c r="N12" s="37">
        <v>22793</v>
      </c>
      <c r="O12" s="37">
        <v>17010</v>
      </c>
      <c r="P12" s="34">
        <f t="shared" si="0"/>
        <v>0.7462817531698328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33" customFormat="1" ht="12.75">
      <c r="A13" s="30" t="s">
        <v>15</v>
      </c>
      <c r="B13" s="36">
        <v>80</v>
      </c>
      <c r="C13" s="37">
        <v>4034</v>
      </c>
      <c r="D13" s="37">
        <v>5992</v>
      </c>
      <c r="E13" s="37">
        <v>23</v>
      </c>
      <c r="F13" s="37">
        <v>17</v>
      </c>
      <c r="G13" s="37">
        <v>7196</v>
      </c>
      <c r="H13" s="37">
        <v>39</v>
      </c>
      <c r="I13" s="37"/>
      <c r="J13" s="36"/>
      <c r="K13" s="36">
        <v>5205</v>
      </c>
      <c r="L13" s="36">
        <v>4409</v>
      </c>
      <c r="M13" s="36">
        <v>906</v>
      </c>
      <c r="N13" s="37">
        <v>12612</v>
      </c>
      <c r="O13" s="37">
        <v>10290</v>
      </c>
      <c r="P13" s="34">
        <f t="shared" si="0"/>
        <v>0.8158896289248335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33" customFormat="1" ht="12.75">
      <c r="A14" s="30" t="s">
        <v>16</v>
      </c>
      <c r="B14" s="36">
        <v>31</v>
      </c>
      <c r="C14" s="37">
        <v>2501</v>
      </c>
      <c r="D14" s="37">
        <v>970</v>
      </c>
      <c r="E14" s="37">
        <v>15</v>
      </c>
      <c r="F14" s="37">
        <v>10</v>
      </c>
      <c r="G14" s="37">
        <v>2919</v>
      </c>
      <c r="H14" s="37">
        <v>24</v>
      </c>
      <c r="I14" s="37">
        <v>2500</v>
      </c>
      <c r="J14" s="36">
        <v>939</v>
      </c>
      <c r="K14" s="36"/>
      <c r="L14" s="36"/>
      <c r="M14" s="36">
        <v>475</v>
      </c>
      <c r="N14" s="37">
        <v>4998</v>
      </c>
      <c r="O14" s="37">
        <v>3620</v>
      </c>
      <c r="P14" s="34">
        <f t="shared" si="0"/>
        <v>0.7242897158863545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33" customFormat="1" ht="12.75">
      <c r="A15" s="30" t="s">
        <v>17</v>
      </c>
      <c r="B15" s="36">
        <v>139</v>
      </c>
      <c r="C15" s="37">
        <v>10697</v>
      </c>
      <c r="D15" s="37">
        <v>6649</v>
      </c>
      <c r="E15" s="37">
        <v>146</v>
      </c>
      <c r="F15" s="37">
        <v>50</v>
      </c>
      <c r="G15" s="37">
        <v>13137</v>
      </c>
      <c r="H15" s="37">
        <v>237</v>
      </c>
      <c r="I15" s="37">
        <v>10540</v>
      </c>
      <c r="J15" s="36">
        <v>5955</v>
      </c>
      <c r="K15" s="36"/>
      <c r="L15" s="36"/>
      <c r="M15" s="36">
        <v>2579</v>
      </c>
      <c r="N15" s="37">
        <v>23248</v>
      </c>
      <c r="O15" s="37">
        <v>18064</v>
      </c>
      <c r="P15" s="34">
        <f t="shared" si="0"/>
        <v>0.7770130763936682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33" customFormat="1" ht="12.75">
      <c r="A16" s="38" t="s">
        <v>18</v>
      </c>
      <c r="B16" s="39">
        <v>229</v>
      </c>
      <c r="C16" s="40">
        <v>30048</v>
      </c>
      <c r="D16" s="40">
        <v>8356</v>
      </c>
      <c r="E16" s="40">
        <v>184</v>
      </c>
      <c r="F16" s="40">
        <v>54</v>
      </c>
      <c r="G16" s="40">
        <v>34311</v>
      </c>
      <c r="H16" s="40">
        <v>422</v>
      </c>
      <c r="I16" s="40"/>
      <c r="J16" s="39"/>
      <c r="K16" s="39">
        <v>29355</v>
      </c>
      <c r="L16" s="39">
        <v>8608</v>
      </c>
      <c r="M16" s="39">
        <v>9136</v>
      </c>
      <c r="N16" s="40">
        <v>50272</v>
      </c>
      <c r="O16" s="40">
        <v>39822</v>
      </c>
      <c r="P16" s="42">
        <f t="shared" si="0"/>
        <v>0.7921308084022916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33" customFormat="1" ht="12.75">
      <c r="A17" s="30" t="s">
        <v>19</v>
      </c>
      <c r="B17" s="36">
        <v>51</v>
      </c>
      <c r="C17" s="37">
        <v>3012</v>
      </c>
      <c r="D17" s="37">
        <v>1268</v>
      </c>
      <c r="E17" s="37">
        <v>31</v>
      </c>
      <c r="F17" s="37">
        <v>16</v>
      </c>
      <c r="G17" s="37">
        <v>3399</v>
      </c>
      <c r="H17" s="37">
        <v>36</v>
      </c>
      <c r="I17" s="37">
        <v>2985</v>
      </c>
      <c r="J17" s="36">
        <v>1071</v>
      </c>
      <c r="K17" s="36"/>
      <c r="L17" s="36"/>
      <c r="M17" s="36">
        <v>321</v>
      </c>
      <c r="N17" s="37">
        <v>6167</v>
      </c>
      <c r="O17" s="37">
        <v>4462</v>
      </c>
      <c r="P17" s="34">
        <f t="shared" si="0"/>
        <v>0.7235284579211935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33" customFormat="1" ht="12.75">
      <c r="A18" s="30" t="s">
        <v>20</v>
      </c>
      <c r="B18" s="36">
        <v>4</v>
      </c>
      <c r="C18" s="37">
        <v>1077</v>
      </c>
      <c r="D18" s="37">
        <v>321</v>
      </c>
      <c r="E18" s="37">
        <v>4</v>
      </c>
      <c r="F18" s="37">
        <v>0</v>
      </c>
      <c r="G18" s="37">
        <v>1187</v>
      </c>
      <c r="H18" s="37">
        <v>13</v>
      </c>
      <c r="I18" s="37"/>
      <c r="J18" s="36"/>
      <c r="K18" s="36">
        <v>1008</v>
      </c>
      <c r="L18" s="36">
        <v>369</v>
      </c>
      <c r="M18" s="36">
        <v>209</v>
      </c>
      <c r="N18" s="37">
        <v>1991</v>
      </c>
      <c r="O18" s="37">
        <v>1451</v>
      </c>
      <c r="P18" s="34">
        <f t="shared" si="0"/>
        <v>0.7287795077850326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2" s="35" customFormat="1" ht="12.75">
      <c r="A19" s="30" t="s">
        <v>21</v>
      </c>
      <c r="B19" s="48">
        <v>1</v>
      </c>
      <c r="C19" s="37">
        <v>450</v>
      </c>
      <c r="D19" s="37">
        <v>139</v>
      </c>
      <c r="E19" s="37">
        <v>5</v>
      </c>
      <c r="F19" s="37">
        <v>0</v>
      </c>
      <c r="G19" s="36">
        <v>499</v>
      </c>
      <c r="H19" s="36">
        <v>2</v>
      </c>
      <c r="I19" s="37"/>
      <c r="J19" s="36"/>
      <c r="K19" s="36">
        <v>468</v>
      </c>
      <c r="L19" s="36">
        <v>109</v>
      </c>
      <c r="M19" s="36">
        <v>84</v>
      </c>
      <c r="N19" s="37">
        <v>858</v>
      </c>
      <c r="O19" s="37">
        <v>614</v>
      </c>
      <c r="P19" s="34">
        <f t="shared" si="0"/>
        <v>0.7156177156177156</v>
      </c>
      <c r="AF19" s="33"/>
    </row>
    <row r="20" spans="1:32" s="35" customFormat="1" ht="12.75">
      <c r="A20" s="30" t="s">
        <v>22</v>
      </c>
      <c r="B20" s="36">
        <v>346</v>
      </c>
      <c r="C20" s="37">
        <v>41599</v>
      </c>
      <c r="D20" s="37">
        <v>13415</v>
      </c>
      <c r="E20" s="37">
        <v>269</v>
      </c>
      <c r="F20" s="37">
        <v>63</v>
      </c>
      <c r="G20" s="37">
        <v>48271</v>
      </c>
      <c r="H20" s="37">
        <v>64</v>
      </c>
      <c r="I20" s="37">
        <v>38842</v>
      </c>
      <c r="J20" s="36">
        <v>14265</v>
      </c>
      <c r="K20" s="36"/>
      <c r="L20" s="36"/>
      <c r="M20" s="36">
        <v>10317</v>
      </c>
      <c r="N20" s="37">
        <v>73134</v>
      </c>
      <c r="O20" s="37">
        <v>56868</v>
      </c>
      <c r="P20" s="34">
        <f t="shared" si="0"/>
        <v>0.7775863483468701</v>
      </c>
      <c r="AF20" s="33"/>
    </row>
    <row r="21" spans="1:32" s="35" customFormat="1" ht="12.75">
      <c r="A21" s="38" t="s">
        <v>23</v>
      </c>
      <c r="B21" s="39">
        <v>21</v>
      </c>
      <c r="C21" s="40">
        <v>2753</v>
      </c>
      <c r="D21" s="40">
        <v>491</v>
      </c>
      <c r="E21" s="40">
        <v>8</v>
      </c>
      <c r="F21" s="40">
        <v>8</v>
      </c>
      <c r="G21" s="40">
        <v>2994</v>
      </c>
      <c r="H21" s="40">
        <v>8</v>
      </c>
      <c r="I21" s="40"/>
      <c r="J21" s="39"/>
      <c r="K21" s="39">
        <v>2531</v>
      </c>
      <c r="L21" s="39">
        <v>720</v>
      </c>
      <c r="M21" s="39">
        <v>442</v>
      </c>
      <c r="N21" s="40">
        <v>4537</v>
      </c>
      <c r="O21" s="40">
        <v>3409</v>
      </c>
      <c r="P21" s="42">
        <f t="shared" si="0"/>
        <v>0.7513775622658144</v>
      </c>
      <c r="AF21" s="33"/>
    </row>
    <row r="22" spans="1:32" s="35" customFormat="1" ht="12.75">
      <c r="A22" s="30" t="s">
        <v>24</v>
      </c>
      <c r="B22" s="36">
        <v>48</v>
      </c>
      <c r="C22" s="37">
        <v>6562</v>
      </c>
      <c r="D22" s="37">
        <v>1153</v>
      </c>
      <c r="E22" s="37">
        <v>54</v>
      </c>
      <c r="F22" s="37">
        <v>4</v>
      </c>
      <c r="G22" s="37">
        <v>7046</v>
      </c>
      <c r="H22" s="37">
        <v>17</v>
      </c>
      <c r="I22" s="37"/>
      <c r="J22" s="36"/>
      <c r="K22" s="36">
        <v>6404</v>
      </c>
      <c r="L22" s="36">
        <v>1121</v>
      </c>
      <c r="M22" s="36">
        <v>1395</v>
      </c>
      <c r="N22" s="37">
        <v>10238</v>
      </c>
      <c r="O22" s="37">
        <v>8015</v>
      </c>
      <c r="P22" s="34">
        <f t="shared" si="0"/>
        <v>0.7828677476069544</v>
      </c>
      <c r="AF22" s="33"/>
    </row>
    <row r="23" spans="1:32" s="35" customFormat="1" ht="12.75">
      <c r="A23" s="30" t="s">
        <v>25</v>
      </c>
      <c r="B23" s="36">
        <v>2</v>
      </c>
      <c r="C23" s="37">
        <v>302</v>
      </c>
      <c r="D23" s="37">
        <v>46</v>
      </c>
      <c r="E23" s="37">
        <v>3</v>
      </c>
      <c r="F23" s="37">
        <v>0</v>
      </c>
      <c r="G23" s="37">
        <v>324</v>
      </c>
      <c r="H23" s="37">
        <v>0</v>
      </c>
      <c r="I23" s="37"/>
      <c r="J23" s="36"/>
      <c r="K23" s="36">
        <v>294</v>
      </c>
      <c r="L23" s="36">
        <v>52</v>
      </c>
      <c r="M23" s="36">
        <v>17</v>
      </c>
      <c r="N23" s="37">
        <v>432</v>
      </c>
      <c r="O23" s="37">
        <v>369</v>
      </c>
      <c r="P23" s="34">
        <f t="shared" si="0"/>
        <v>0.8541666666666666</v>
      </c>
      <c r="AF23" s="33"/>
    </row>
    <row r="24" spans="1:32" s="35" customFormat="1" ht="12.75">
      <c r="A24" s="30" t="s">
        <v>26</v>
      </c>
      <c r="B24" s="36">
        <v>40</v>
      </c>
      <c r="C24" s="37">
        <v>2839</v>
      </c>
      <c r="D24" s="37">
        <v>1117</v>
      </c>
      <c r="E24" s="37">
        <v>35</v>
      </c>
      <c r="F24" s="37">
        <v>3</v>
      </c>
      <c r="G24" s="37">
        <v>3307</v>
      </c>
      <c r="H24" s="37">
        <v>6</v>
      </c>
      <c r="I24" s="37">
        <v>2736</v>
      </c>
      <c r="J24" s="36">
        <v>1044</v>
      </c>
      <c r="K24" s="36"/>
      <c r="L24" s="36"/>
      <c r="M24" s="36">
        <v>443</v>
      </c>
      <c r="N24" s="37">
        <v>5495</v>
      </c>
      <c r="O24" s="37">
        <v>4143</v>
      </c>
      <c r="P24" s="34">
        <f t="shared" si="0"/>
        <v>0.7539581437670609</v>
      </c>
      <c r="AF24" s="33"/>
    </row>
    <row r="25" spans="1:32" s="35" customFormat="1" ht="12.75">
      <c r="A25" s="30" t="s">
        <v>27</v>
      </c>
      <c r="B25" s="36">
        <v>18</v>
      </c>
      <c r="C25" s="37">
        <v>1762</v>
      </c>
      <c r="D25" s="37">
        <v>559</v>
      </c>
      <c r="E25" s="37">
        <v>13</v>
      </c>
      <c r="F25" s="37">
        <v>6</v>
      </c>
      <c r="G25" s="37">
        <v>1937</v>
      </c>
      <c r="H25" s="37">
        <v>20</v>
      </c>
      <c r="I25" s="37"/>
      <c r="J25" s="36"/>
      <c r="K25" s="36">
        <v>1516</v>
      </c>
      <c r="L25" s="36">
        <v>748</v>
      </c>
      <c r="M25" s="36">
        <v>233</v>
      </c>
      <c r="N25" s="37">
        <v>3096</v>
      </c>
      <c r="O25" s="37">
        <v>2490</v>
      </c>
      <c r="P25" s="34">
        <f t="shared" si="0"/>
        <v>0.8042635658914729</v>
      </c>
      <c r="AF25" s="33"/>
    </row>
    <row r="26" spans="1:32" s="35" customFormat="1" ht="12.75">
      <c r="A26" s="38" t="s">
        <v>28</v>
      </c>
      <c r="B26" s="39">
        <v>45</v>
      </c>
      <c r="C26" s="40">
        <v>6011</v>
      </c>
      <c r="D26" s="40">
        <v>1959</v>
      </c>
      <c r="E26" s="40">
        <v>29</v>
      </c>
      <c r="F26" s="40">
        <v>15</v>
      </c>
      <c r="G26" s="40">
        <v>6926</v>
      </c>
      <c r="H26" s="40">
        <v>6</v>
      </c>
      <c r="I26" s="40"/>
      <c r="J26" s="39"/>
      <c r="K26" s="39">
        <v>5945</v>
      </c>
      <c r="L26" s="39">
        <v>1680</v>
      </c>
      <c r="M26" s="39">
        <v>1719</v>
      </c>
      <c r="N26" s="40">
        <v>11127</v>
      </c>
      <c r="O26" s="40">
        <v>8230</v>
      </c>
      <c r="P26" s="42">
        <f t="shared" si="0"/>
        <v>0.7396423114945627</v>
      </c>
      <c r="AF26" s="33"/>
    </row>
    <row r="27" spans="1:32" s="35" customFormat="1" ht="12.75">
      <c r="A27" s="30" t="s">
        <v>29</v>
      </c>
      <c r="B27" s="36">
        <v>19</v>
      </c>
      <c r="C27" s="37">
        <v>4527</v>
      </c>
      <c r="D27" s="37">
        <v>456</v>
      </c>
      <c r="E27" s="37">
        <v>51</v>
      </c>
      <c r="F27" s="37">
        <v>1</v>
      </c>
      <c r="G27" s="37">
        <v>4762</v>
      </c>
      <c r="H27" s="37">
        <v>2</v>
      </c>
      <c r="I27" s="37"/>
      <c r="J27" s="36"/>
      <c r="K27" s="36">
        <v>4293</v>
      </c>
      <c r="L27" s="36">
        <v>645</v>
      </c>
      <c r="M27" s="36">
        <v>655</v>
      </c>
      <c r="N27" s="37">
        <v>6363</v>
      </c>
      <c r="O27" s="37">
        <v>5225</v>
      </c>
      <c r="P27" s="34">
        <f t="shared" si="0"/>
        <v>0.8211535439258212</v>
      </c>
      <c r="AF27" s="33"/>
    </row>
    <row r="28" spans="1:32" s="35" customFormat="1" ht="12.75">
      <c r="A28" s="30" t="s">
        <v>30</v>
      </c>
      <c r="B28" s="36">
        <v>22</v>
      </c>
      <c r="C28" s="37">
        <v>4965</v>
      </c>
      <c r="D28" s="37">
        <v>741</v>
      </c>
      <c r="E28" s="37">
        <v>34</v>
      </c>
      <c r="F28" s="37">
        <v>7</v>
      </c>
      <c r="G28" s="37">
        <v>5478</v>
      </c>
      <c r="H28" s="37">
        <v>15</v>
      </c>
      <c r="I28" s="37"/>
      <c r="J28" s="36"/>
      <c r="K28" s="36">
        <v>4841</v>
      </c>
      <c r="L28" s="36">
        <v>805</v>
      </c>
      <c r="M28" s="36">
        <v>985</v>
      </c>
      <c r="N28" s="37">
        <v>7471</v>
      </c>
      <c r="O28" s="37">
        <v>5945</v>
      </c>
      <c r="P28" s="34">
        <f t="shared" si="0"/>
        <v>0.7957435416945523</v>
      </c>
      <c r="AF28" s="33"/>
    </row>
    <row r="29" spans="1:32" s="35" customFormat="1" ht="12.75">
      <c r="A29" s="30" t="s">
        <v>31</v>
      </c>
      <c r="B29" s="36">
        <v>34</v>
      </c>
      <c r="C29" s="37">
        <v>5416</v>
      </c>
      <c r="D29" s="37">
        <v>1628</v>
      </c>
      <c r="E29" s="37">
        <v>37</v>
      </c>
      <c r="F29" s="37">
        <v>19</v>
      </c>
      <c r="G29" s="37">
        <v>6126</v>
      </c>
      <c r="H29" s="37">
        <v>12</v>
      </c>
      <c r="I29" s="37">
        <v>5258</v>
      </c>
      <c r="J29" s="36">
        <v>1688</v>
      </c>
      <c r="K29" s="36"/>
      <c r="L29" s="36"/>
      <c r="M29" s="36">
        <v>1302</v>
      </c>
      <c r="N29" s="37">
        <v>9776</v>
      </c>
      <c r="O29" s="37">
        <v>7345</v>
      </c>
      <c r="P29" s="34">
        <f t="shared" si="0"/>
        <v>0.7513297872340425</v>
      </c>
      <c r="AF29" s="33"/>
    </row>
    <row r="30" spans="1:32" s="35" customFormat="1" ht="12.75">
      <c r="A30" s="30" t="s">
        <v>32</v>
      </c>
      <c r="B30" s="36">
        <v>29</v>
      </c>
      <c r="C30" s="37">
        <v>3973</v>
      </c>
      <c r="D30" s="37">
        <v>1278</v>
      </c>
      <c r="E30" s="37">
        <v>31</v>
      </c>
      <c r="F30" s="37">
        <v>14</v>
      </c>
      <c r="G30" s="37">
        <v>4708</v>
      </c>
      <c r="H30" s="37">
        <v>36</v>
      </c>
      <c r="I30" s="37"/>
      <c r="J30" s="36"/>
      <c r="K30" s="36">
        <v>4143</v>
      </c>
      <c r="L30" s="36">
        <v>1086</v>
      </c>
      <c r="M30" s="36">
        <v>712</v>
      </c>
      <c r="N30" s="37">
        <v>7219</v>
      </c>
      <c r="O30" s="37">
        <v>5503</v>
      </c>
      <c r="P30" s="34">
        <f t="shared" si="0"/>
        <v>0.7622939465299903</v>
      </c>
      <c r="AF30" s="33"/>
    </row>
    <row r="31" spans="1:32" s="35" customFormat="1" ht="12.75">
      <c r="A31" s="38" t="s">
        <v>33</v>
      </c>
      <c r="B31" s="39">
        <v>49</v>
      </c>
      <c r="C31" s="40">
        <v>6017</v>
      </c>
      <c r="D31" s="40">
        <v>1689</v>
      </c>
      <c r="E31" s="40">
        <v>202</v>
      </c>
      <c r="F31" s="40">
        <v>8</v>
      </c>
      <c r="G31" s="40">
        <v>6550</v>
      </c>
      <c r="H31" s="40">
        <v>53</v>
      </c>
      <c r="I31" s="40">
        <v>6080</v>
      </c>
      <c r="J31" s="39">
        <v>1523</v>
      </c>
      <c r="K31" s="39"/>
      <c r="L31" s="39"/>
      <c r="M31" s="39">
        <v>782</v>
      </c>
      <c r="N31" s="40">
        <v>10407</v>
      </c>
      <c r="O31" s="40">
        <v>8176</v>
      </c>
      <c r="P31" s="42">
        <f t="shared" si="0"/>
        <v>0.7856250600557317</v>
      </c>
      <c r="AF31" s="33"/>
    </row>
    <row r="32" spans="1:32" s="35" customFormat="1" ht="12.75">
      <c r="A32" s="30" t="s">
        <v>34</v>
      </c>
      <c r="B32" s="36">
        <v>41</v>
      </c>
      <c r="C32" s="37">
        <v>7703</v>
      </c>
      <c r="D32" s="37">
        <v>1084</v>
      </c>
      <c r="E32" s="37">
        <v>72</v>
      </c>
      <c r="F32" s="37">
        <v>6</v>
      </c>
      <c r="G32" s="37">
        <v>8352</v>
      </c>
      <c r="H32" s="37">
        <v>24</v>
      </c>
      <c r="I32" s="37"/>
      <c r="J32" s="36"/>
      <c r="K32" s="36">
        <v>7246</v>
      </c>
      <c r="L32" s="36">
        <v>1404</v>
      </c>
      <c r="M32" s="36">
        <v>1803</v>
      </c>
      <c r="N32" s="37">
        <v>11317</v>
      </c>
      <c r="O32" s="37">
        <v>9362</v>
      </c>
      <c r="P32" s="34">
        <f t="shared" si="0"/>
        <v>0.8272510382610232</v>
      </c>
      <c r="AF32" s="33"/>
    </row>
    <row r="33" spans="1:32" s="35" customFormat="1" ht="12.75">
      <c r="A33" s="30" t="s">
        <v>35</v>
      </c>
      <c r="B33" s="36">
        <v>31</v>
      </c>
      <c r="C33" s="37">
        <v>5177</v>
      </c>
      <c r="D33" s="37">
        <v>1344</v>
      </c>
      <c r="E33" s="37">
        <v>18</v>
      </c>
      <c r="F33" s="37">
        <v>10</v>
      </c>
      <c r="G33" s="37">
        <v>5718</v>
      </c>
      <c r="H33" s="37">
        <v>152</v>
      </c>
      <c r="I33" s="37"/>
      <c r="J33" s="36"/>
      <c r="K33" s="36">
        <v>5008</v>
      </c>
      <c r="L33" s="36">
        <v>1127</v>
      </c>
      <c r="M33" s="36">
        <v>1072</v>
      </c>
      <c r="N33" s="37">
        <v>8786</v>
      </c>
      <c r="O33" s="37">
        <v>6889</v>
      </c>
      <c r="P33" s="34">
        <f t="shared" si="0"/>
        <v>0.7840883223309811</v>
      </c>
      <c r="AF33" s="33"/>
    </row>
    <row r="34" spans="1:32" s="35" customFormat="1" ht="12.75">
      <c r="A34" s="30" t="s">
        <v>36</v>
      </c>
      <c r="B34" s="36">
        <v>303</v>
      </c>
      <c r="C34" s="37">
        <v>36173</v>
      </c>
      <c r="D34" s="37">
        <v>17584</v>
      </c>
      <c r="E34" s="37">
        <v>408</v>
      </c>
      <c r="F34" s="37">
        <v>128</v>
      </c>
      <c r="G34" s="37">
        <v>43986</v>
      </c>
      <c r="H34" s="37">
        <v>701</v>
      </c>
      <c r="I34" s="37">
        <v>35463</v>
      </c>
      <c r="J34" s="36">
        <v>16234</v>
      </c>
      <c r="K34" s="36"/>
      <c r="L34" s="36"/>
      <c r="M34" s="36">
        <v>8326</v>
      </c>
      <c r="N34" s="37">
        <v>72471</v>
      </c>
      <c r="O34" s="37">
        <v>55704</v>
      </c>
      <c r="P34" s="34">
        <f t="shared" si="0"/>
        <v>0.7686384898787101</v>
      </c>
      <c r="AF34" s="33"/>
    </row>
    <row r="35" spans="1:32" s="35" customFormat="1" ht="12.75">
      <c r="A35" s="30" t="s">
        <v>37</v>
      </c>
      <c r="B35" s="36">
        <v>239</v>
      </c>
      <c r="C35" s="37">
        <v>8686</v>
      </c>
      <c r="D35" s="37">
        <v>8430</v>
      </c>
      <c r="E35" s="37">
        <v>125</v>
      </c>
      <c r="F35" s="37">
        <v>67</v>
      </c>
      <c r="G35" s="37">
        <v>12913</v>
      </c>
      <c r="H35" s="37">
        <v>590</v>
      </c>
      <c r="I35" s="37">
        <v>9247</v>
      </c>
      <c r="J35" s="36">
        <v>7361</v>
      </c>
      <c r="K35" s="36"/>
      <c r="L35" s="36"/>
      <c r="M35" s="36">
        <v>3554</v>
      </c>
      <c r="N35" s="37">
        <v>24974</v>
      </c>
      <c r="O35" s="37">
        <v>17894</v>
      </c>
      <c r="P35" s="34">
        <f t="shared" si="0"/>
        <v>0.7165051653719868</v>
      </c>
      <c r="AF35" s="33"/>
    </row>
    <row r="36" spans="1:32" s="35" customFormat="1" ht="12.75">
      <c r="A36" s="38" t="s">
        <v>38</v>
      </c>
      <c r="B36" s="39">
        <v>37</v>
      </c>
      <c r="C36" s="40">
        <v>3079</v>
      </c>
      <c r="D36" s="40">
        <v>915</v>
      </c>
      <c r="E36" s="40">
        <v>16</v>
      </c>
      <c r="F36" s="40">
        <v>6</v>
      </c>
      <c r="G36" s="40">
        <v>3333</v>
      </c>
      <c r="H36" s="40">
        <v>59</v>
      </c>
      <c r="I36" s="40"/>
      <c r="J36" s="39"/>
      <c r="K36" s="39">
        <v>2761</v>
      </c>
      <c r="L36" s="39">
        <v>915</v>
      </c>
      <c r="M36" s="39">
        <v>389</v>
      </c>
      <c r="N36" s="40">
        <v>5105</v>
      </c>
      <c r="O36" s="40">
        <v>4129</v>
      </c>
      <c r="P36" s="42">
        <f t="shared" si="0"/>
        <v>0.8088148873653281</v>
      </c>
      <c r="AF36" s="33"/>
    </row>
    <row r="37" spans="1:32" s="35" customFormat="1" ht="12.75">
      <c r="A37" s="61" t="s">
        <v>39</v>
      </c>
      <c r="B37" s="31">
        <v>7</v>
      </c>
      <c r="C37" s="32">
        <v>1359</v>
      </c>
      <c r="D37" s="32">
        <v>440</v>
      </c>
      <c r="E37" s="32">
        <v>10</v>
      </c>
      <c r="F37" s="32">
        <v>4</v>
      </c>
      <c r="G37" s="32">
        <v>1506</v>
      </c>
      <c r="H37" s="32">
        <v>8</v>
      </c>
      <c r="I37" s="32">
        <v>1310</v>
      </c>
      <c r="J37" s="31">
        <v>437</v>
      </c>
      <c r="K37" s="31"/>
      <c r="L37" s="31"/>
      <c r="M37" s="31">
        <v>217</v>
      </c>
      <c r="N37" s="32">
        <v>2504</v>
      </c>
      <c r="O37" s="37">
        <v>1892</v>
      </c>
      <c r="P37" s="34">
        <f t="shared" si="0"/>
        <v>0.755591054313099</v>
      </c>
      <c r="AF37" s="33"/>
    </row>
    <row r="38" spans="1:32" s="35" customFormat="1" ht="12.75">
      <c r="A38" s="30" t="s">
        <v>40</v>
      </c>
      <c r="B38" s="36">
        <v>9</v>
      </c>
      <c r="C38" s="37">
        <v>1388</v>
      </c>
      <c r="D38" s="37">
        <v>466</v>
      </c>
      <c r="E38" s="37">
        <v>9</v>
      </c>
      <c r="F38" s="37">
        <v>3</v>
      </c>
      <c r="G38" s="37">
        <v>1621</v>
      </c>
      <c r="H38" s="37">
        <v>14</v>
      </c>
      <c r="I38" s="37"/>
      <c r="J38" s="36"/>
      <c r="K38" s="36">
        <v>1412</v>
      </c>
      <c r="L38" s="36">
        <v>413</v>
      </c>
      <c r="M38" s="36">
        <v>324</v>
      </c>
      <c r="N38" s="37">
        <v>2294</v>
      </c>
      <c r="O38" s="37">
        <v>1927</v>
      </c>
      <c r="P38" s="34">
        <f t="shared" si="0"/>
        <v>0.8400174367916303</v>
      </c>
      <c r="AF38" s="33"/>
    </row>
    <row r="39" spans="1:32" s="35" customFormat="1" ht="12.75">
      <c r="A39" s="30" t="s">
        <v>41</v>
      </c>
      <c r="B39" s="36">
        <v>35</v>
      </c>
      <c r="C39" s="37">
        <v>10693</v>
      </c>
      <c r="D39" s="37">
        <v>826</v>
      </c>
      <c r="E39" s="37">
        <v>69</v>
      </c>
      <c r="F39" s="37">
        <v>14</v>
      </c>
      <c r="G39" s="37">
        <v>11004</v>
      </c>
      <c r="H39" s="37">
        <v>24</v>
      </c>
      <c r="I39" s="37"/>
      <c r="J39" s="36"/>
      <c r="K39" s="36">
        <v>10115</v>
      </c>
      <c r="L39" s="36">
        <v>1076</v>
      </c>
      <c r="M39" s="36">
        <v>3433</v>
      </c>
      <c r="N39" s="37">
        <v>16081</v>
      </c>
      <c r="O39" s="37">
        <v>11805</v>
      </c>
      <c r="P39" s="34">
        <f t="shared" si="0"/>
        <v>0.734096138299857</v>
      </c>
      <c r="AF39" s="33"/>
    </row>
    <row r="40" spans="1:32" s="35" customFormat="1" ht="12.75">
      <c r="A40" s="30" t="s">
        <v>42</v>
      </c>
      <c r="B40" s="36">
        <v>33</v>
      </c>
      <c r="C40" s="37">
        <v>5797</v>
      </c>
      <c r="D40" s="37">
        <v>1331</v>
      </c>
      <c r="E40" s="37">
        <v>35</v>
      </c>
      <c r="F40" s="37">
        <v>4</v>
      </c>
      <c r="G40" s="37">
        <v>6529</v>
      </c>
      <c r="H40" s="37">
        <v>13</v>
      </c>
      <c r="I40" s="37"/>
      <c r="J40" s="36"/>
      <c r="K40" s="36">
        <v>5710</v>
      </c>
      <c r="L40" s="36">
        <v>1223</v>
      </c>
      <c r="M40" s="36">
        <v>1033</v>
      </c>
      <c r="N40" s="37">
        <v>9515</v>
      </c>
      <c r="O40" s="37">
        <v>7463</v>
      </c>
      <c r="P40" s="34">
        <f t="shared" si="0"/>
        <v>0.7843405149763532</v>
      </c>
      <c r="AF40" s="33"/>
    </row>
    <row r="41" spans="1:32" s="35" customFormat="1" ht="12.75">
      <c r="A41" s="38" t="s">
        <v>43</v>
      </c>
      <c r="B41" s="39">
        <v>112</v>
      </c>
      <c r="C41" s="40">
        <v>11009</v>
      </c>
      <c r="D41" s="40">
        <v>6476</v>
      </c>
      <c r="E41" s="40">
        <v>82</v>
      </c>
      <c r="F41" s="40">
        <v>21</v>
      </c>
      <c r="G41" s="40">
        <v>14353</v>
      </c>
      <c r="H41" s="40">
        <v>64</v>
      </c>
      <c r="I41" s="40">
        <v>10806</v>
      </c>
      <c r="J41" s="39">
        <v>5539</v>
      </c>
      <c r="K41" s="39"/>
      <c r="L41" s="39"/>
      <c r="M41" s="39">
        <v>2451</v>
      </c>
      <c r="N41" s="40">
        <v>23805</v>
      </c>
      <c r="O41" s="40">
        <v>18290</v>
      </c>
      <c r="P41" s="42">
        <f t="shared" si="0"/>
        <v>0.768325981936568</v>
      </c>
      <c r="AF41" s="33"/>
    </row>
    <row r="42" spans="1:32" s="35" customFormat="1" ht="12.75">
      <c r="A42" s="30" t="s">
        <v>44</v>
      </c>
      <c r="B42" s="36">
        <v>9</v>
      </c>
      <c r="C42" s="37">
        <v>1789</v>
      </c>
      <c r="D42" s="37">
        <v>304</v>
      </c>
      <c r="E42" s="37">
        <v>30</v>
      </c>
      <c r="F42" s="37">
        <v>1</v>
      </c>
      <c r="G42" s="37">
        <v>1824</v>
      </c>
      <c r="H42" s="37">
        <v>0</v>
      </c>
      <c r="I42" s="37"/>
      <c r="J42" s="36"/>
      <c r="K42" s="36">
        <v>1605</v>
      </c>
      <c r="L42" s="36">
        <v>328</v>
      </c>
      <c r="M42" s="36">
        <v>377</v>
      </c>
      <c r="N42" s="37">
        <v>2645</v>
      </c>
      <c r="O42" s="37">
        <v>2155</v>
      </c>
      <c r="P42" s="34">
        <f t="shared" si="0"/>
        <v>0.8147448015122873</v>
      </c>
      <c r="AF42" s="33"/>
    </row>
    <row r="43" spans="1:32" s="35" customFormat="1" ht="12.75">
      <c r="A43" s="30" t="s">
        <v>45</v>
      </c>
      <c r="B43" s="36">
        <v>27</v>
      </c>
      <c r="C43" s="37">
        <v>2859</v>
      </c>
      <c r="D43" s="37">
        <v>685</v>
      </c>
      <c r="E43" s="37">
        <v>17</v>
      </c>
      <c r="F43" s="37">
        <v>2</v>
      </c>
      <c r="G43" s="37">
        <v>3067</v>
      </c>
      <c r="H43" s="37">
        <v>3</v>
      </c>
      <c r="I43" s="37">
        <v>2801</v>
      </c>
      <c r="J43" s="36">
        <v>737</v>
      </c>
      <c r="K43" s="36"/>
      <c r="L43" s="36"/>
      <c r="M43" s="36">
        <v>649</v>
      </c>
      <c r="N43" s="37">
        <v>4955</v>
      </c>
      <c r="O43" s="37">
        <v>3719</v>
      </c>
      <c r="P43" s="34">
        <f t="shared" si="0"/>
        <v>0.7505549949545913</v>
      </c>
      <c r="AF43" s="33"/>
    </row>
    <row r="44" spans="1:32" s="35" customFormat="1" ht="12.75">
      <c r="A44" s="30" t="s">
        <v>46</v>
      </c>
      <c r="B44" s="36">
        <v>39</v>
      </c>
      <c r="C44" s="37">
        <v>6256</v>
      </c>
      <c r="D44" s="37">
        <v>1848</v>
      </c>
      <c r="E44" s="37">
        <v>34</v>
      </c>
      <c r="F44" s="37">
        <v>3</v>
      </c>
      <c r="G44" s="37">
        <v>7150</v>
      </c>
      <c r="H44" s="37">
        <v>10</v>
      </c>
      <c r="I44" s="37">
        <v>6038</v>
      </c>
      <c r="J44" s="36">
        <v>1763</v>
      </c>
      <c r="K44" s="36"/>
      <c r="L44" s="36"/>
      <c r="M44" s="36">
        <v>1566</v>
      </c>
      <c r="N44" s="37">
        <v>9480</v>
      </c>
      <c r="O44" s="37">
        <v>8339</v>
      </c>
      <c r="P44" s="34">
        <f t="shared" si="0"/>
        <v>0.8796413502109705</v>
      </c>
      <c r="AF44" s="33"/>
    </row>
    <row r="45" spans="1:32" s="35" customFormat="1" ht="12.75">
      <c r="A45" s="30" t="s">
        <v>47</v>
      </c>
      <c r="B45" s="36">
        <v>13</v>
      </c>
      <c r="C45" s="37">
        <v>2105</v>
      </c>
      <c r="D45" s="37">
        <v>829</v>
      </c>
      <c r="E45" s="37">
        <v>10</v>
      </c>
      <c r="F45" s="37">
        <v>1</v>
      </c>
      <c r="G45" s="37">
        <v>2429</v>
      </c>
      <c r="H45" s="37">
        <v>5</v>
      </c>
      <c r="I45" s="37"/>
      <c r="J45" s="36"/>
      <c r="K45" s="36">
        <v>1820</v>
      </c>
      <c r="L45" s="36">
        <v>898</v>
      </c>
      <c r="M45" s="36">
        <v>456</v>
      </c>
      <c r="N45" s="37">
        <v>3964</v>
      </c>
      <c r="O45" s="37">
        <v>2990</v>
      </c>
      <c r="P45" s="34">
        <f t="shared" si="0"/>
        <v>0.7542885973763875</v>
      </c>
      <c r="AF45" s="33"/>
    </row>
    <row r="46" spans="1:32" s="35" customFormat="1" ht="12.75">
      <c r="A46" s="38" t="s">
        <v>48</v>
      </c>
      <c r="B46" s="39">
        <v>35</v>
      </c>
      <c r="C46" s="40">
        <v>2922</v>
      </c>
      <c r="D46" s="40">
        <v>2331</v>
      </c>
      <c r="E46" s="40">
        <v>41</v>
      </c>
      <c r="F46" s="40">
        <v>8</v>
      </c>
      <c r="G46" s="40">
        <v>4182</v>
      </c>
      <c r="H46" s="40">
        <v>24</v>
      </c>
      <c r="I46" s="40">
        <v>2949</v>
      </c>
      <c r="J46" s="39">
        <v>2181</v>
      </c>
      <c r="K46" s="39"/>
      <c r="L46" s="39"/>
      <c r="M46" s="39">
        <v>666</v>
      </c>
      <c r="N46" s="40">
        <v>7363</v>
      </c>
      <c r="O46" s="40">
        <v>5611</v>
      </c>
      <c r="P46" s="42">
        <f t="shared" si="0"/>
        <v>0.7620535107972294</v>
      </c>
      <c r="AF46" s="33"/>
    </row>
    <row r="47" spans="1:32" s="35" customFormat="1" ht="12.75">
      <c r="A47" s="30" t="s">
        <v>49</v>
      </c>
      <c r="B47" s="36">
        <v>24</v>
      </c>
      <c r="C47" s="37">
        <v>2235</v>
      </c>
      <c r="D47" s="37">
        <v>1416</v>
      </c>
      <c r="E47" s="37">
        <v>2</v>
      </c>
      <c r="F47" s="37">
        <v>13</v>
      </c>
      <c r="G47" s="37">
        <v>2777</v>
      </c>
      <c r="H47" s="37">
        <v>6</v>
      </c>
      <c r="I47" s="37"/>
      <c r="J47" s="36"/>
      <c r="K47" s="36">
        <v>2228</v>
      </c>
      <c r="L47" s="36">
        <v>1309</v>
      </c>
      <c r="M47" s="36">
        <v>465</v>
      </c>
      <c r="N47" s="37">
        <v>4446</v>
      </c>
      <c r="O47" s="37">
        <v>3749</v>
      </c>
      <c r="P47" s="34">
        <f t="shared" si="0"/>
        <v>0.843229869545659</v>
      </c>
      <c r="AF47" s="33"/>
    </row>
    <row r="48" spans="1:32" s="35" customFormat="1" ht="12.75">
      <c r="A48" s="30" t="s">
        <v>50</v>
      </c>
      <c r="B48" s="36">
        <v>146</v>
      </c>
      <c r="C48" s="37">
        <v>19672</v>
      </c>
      <c r="D48" s="37">
        <v>6458</v>
      </c>
      <c r="E48" s="37">
        <v>119</v>
      </c>
      <c r="F48" s="37">
        <v>40</v>
      </c>
      <c r="G48" s="37">
        <v>22219</v>
      </c>
      <c r="H48" s="37">
        <v>371</v>
      </c>
      <c r="I48" s="37"/>
      <c r="J48" s="36"/>
      <c r="K48" s="36">
        <v>19253</v>
      </c>
      <c r="L48" s="36">
        <v>5626</v>
      </c>
      <c r="M48" s="36">
        <v>4398</v>
      </c>
      <c r="N48" s="37">
        <v>35488</v>
      </c>
      <c r="O48" s="37">
        <v>27437</v>
      </c>
      <c r="P48" s="34">
        <f t="shared" si="0"/>
        <v>0.7731345807033363</v>
      </c>
      <c r="AF48" s="33"/>
    </row>
    <row r="49" spans="1:32" s="35" customFormat="1" ht="12.75">
      <c r="A49" s="30" t="s">
        <v>51</v>
      </c>
      <c r="B49" s="36">
        <v>29</v>
      </c>
      <c r="C49" s="37">
        <v>2863</v>
      </c>
      <c r="D49" s="37">
        <v>1843</v>
      </c>
      <c r="E49" s="37">
        <v>18</v>
      </c>
      <c r="F49" s="37">
        <v>19</v>
      </c>
      <c r="G49" s="37">
        <v>3735</v>
      </c>
      <c r="H49" s="37">
        <v>4</v>
      </c>
      <c r="I49" s="37">
        <v>2915</v>
      </c>
      <c r="J49" s="36">
        <v>1659</v>
      </c>
      <c r="K49" s="36"/>
      <c r="L49" s="36"/>
      <c r="M49" s="36">
        <v>593</v>
      </c>
      <c r="N49" s="37">
        <v>6254</v>
      </c>
      <c r="O49" s="37">
        <v>4875</v>
      </c>
      <c r="P49" s="34">
        <f t="shared" si="0"/>
        <v>0.7795011192836585</v>
      </c>
      <c r="AF49" s="33"/>
    </row>
    <row r="50" spans="1:32" s="35" customFormat="1" ht="12.75">
      <c r="A50" s="30" t="s">
        <v>52</v>
      </c>
      <c r="B50" s="36">
        <v>17</v>
      </c>
      <c r="C50" s="37">
        <v>3274</v>
      </c>
      <c r="D50" s="37">
        <v>1033</v>
      </c>
      <c r="E50" s="37">
        <v>33</v>
      </c>
      <c r="F50" s="37">
        <v>2</v>
      </c>
      <c r="G50" s="37">
        <v>3728</v>
      </c>
      <c r="H50" s="37">
        <v>0</v>
      </c>
      <c r="I50" s="37">
        <v>3260</v>
      </c>
      <c r="J50" s="36">
        <v>967</v>
      </c>
      <c r="K50" s="36"/>
      <c r="L50" s="36"/>
      <c r="M50" s="36">
        <v>722</v>
      </c>
      <c r="N50" s="37">
        <v>5725</v>
      </c>
      <c r="O50" s="37">
        <v>4477</v>
      </c>
      <c r="P50" s="34">
        <f t="shared" si="0"/>
        <v>0.7820087336244541</v>
      </c>
      <c r="AF50" s="33"/>
    </row>
    <row r="51" spans="1:40" s="2" customFormat="1" ht="13.5" thickBot="1">
      <c r="A51" s="43" t="s">
        <v>53</v>
      </c>
      <c r="B51" s="44">
        <f aca="true" t="shared" si="1" ref="B51:L51">SUM(B7:B50)</f>
        <v>3844</v>
      </c>
      <c r="C51" s="45">
        <f t="shared" si="1"/>
        <v>409235</v>
      </c>
      <c r="D51" s="45">
        <f t="shared" si="1"/>
        <v>181098</v>
      </c>
      <c r="E51" s="45">
        <f t="shared" si="1"/>
        <v>3084</v>
      </c>
      <c r="F51" s="45">
        <f t="shared" si="1"/>
        <v>1115</v>
      </c>
      <c r="G51" s="45">
        <f t="shared" si="1"/>
        <v>499796</v>
      </c>
      <c r="H51" s="45">
        <f t="shared" si="1"/>
        <v>4136</v>
      </c>
      <c r="I51" s="45">
        <f t="shared" si="1"/>
        <v>207662</v>
      </c>
      <c r="J51" s="44">
        <f t="shared" si="1"/>
        <v>90927</v>
      </c>
      <c r="K51" s="45">
        <f t="shared" si="1"/>
        <v>193704</v>
      </c>
      <c r="L51" s="45">
        <f t="shared" si="1"/>
        <v>80133</v>
      </c>
      <c r="M51" s="44">
        <f>SUM(M7:M50)</f>
        <v>117622</v>
      </c>
      <c r="N51" s="45">
        <f>SUM(N7:N50)</f>
        <v>798015</v>
      </c>
      <c r="O51" s="45">
        <f>SUM(O7:O50)</f>
        <v>612786</v>
      </c>
      <c r="P51" s="46">
        <f t="shared" si="0"/>
        <v>0.7678878216574876</v>
      </c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3"/>
      <c r="AG51" s="3"/>
      <c r="AH51" s="3"/>
      <c r="AI51" s="3"/>
      <c r="AJ51" s="3"/>
      <c r="AK51" s="3"/>
      <c r="AL51" s="3"/>
      <c r="AM51" s="3"/>
      <c r="AN51" s="3"/>
    </row>
    <row r="52" spans="1:40" s="20" customFormat="1" ht="13.5" thickTop="1">
      <c r="A52" s="19" t="s">
        <v>54</v>
      </c>
      <c r="B52" s="39"/>
      <c r="C52" s="41">
        <f>C51-D51</f>
        <v>228137</v>
      </c>
      <c r="D52" s="51"/>
      <c r="E52" s="51"/>
      <c r="F52" s="51"/>
      <c r="G52" s="79">
        <f>G51-H51</f>
        <v>495660</v>
      </c>
      <c r="H52" s="51"/>
      <c r="I52" s="39">
        <f>I51-J51</f>
        <v>116735</v>
      </c>
      <c r="J52" s="41"/>
      <c r="K52" s="79">
        <f>K51-L51</f>
        <v>113571</v>
      </c>
      <c r="L52" s="52"/>
      <c r="M52" s="63"/>
      <c r="N52" s="64"/>
      <c r="O52" s="65"/>
      <c r="P52" s="6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24"/>
      <c r="AL52" s="24"/>
      <c r="AN52" s="24"/>
    </row>
    <row r="53" spans="1:32" s="20" customFormat="1" ht="12.75">
      <c r="A53" s="21" t="s">
        <v>55</v>
      </c>
      <c r="B53" s="50">
        <f>B51/SUM(B51:F51)</f>
        <v>0.006424054440686124</v>
      </c>
      <c r="C53" s="50">
        <f>C51/SUM(B51:F51)</f>
        <v>0.6839094482399026</v>
      </c>
      <c r="D53" s="50">
        <f>D51/SUM(B51:F51)</f>
        <v>0.3026491704212736</v>
      </c>
      <c r="E53" s="50">
        <f>E51/SUM(B51:F51)</f>
        <v>0.005153950024733612</v>
      </c>
      <c r="F53" s="50">
        <f>F51/SUM(B51:F51)</f>
        <v>0.0018633768734040135</v>
      </c>
      <c r="G53" s="50">
        <f>G51/(G51+H51)</f>
        <v>0.9917925434384004</v>
      </c>
      <c r="H53" s="50">
        <f>H51/(G51+H51)</f>
        <v>0.008207456561599581</v>
      </c>
      <c r="I53" s="50">
        <f>I51/(I51+J51)</f>
        <v>0.69547773025798</v>
      </c>
      <c r="J53" s="50">
        <f>J51/(I51+J51)</f>
        <v>0.30452226974201996</v>
      </c>
      <c r="K53" s="50">
        <f>K51/(K51+L51)</f>
        <v>0.7073697126392708</v>
      </c>
      <c r="L53" s="50">
        <f>L51/(K51+L51)</f>
        <v>0.2926302873607292</v>
      </c>
      <c r="M53" s="67"/>
      <c r="N53" s="68"/>
      <c r="O53" s="68"/>
      <c r="P53" s="69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24"/>
    </row>
  </sheetData>
  <mergeCells count="11">
    <mergeCell ref="G4:H4"/>
    <mergeCell ref="B3:F3"/>
    <mergeCell ref="B4:F4"/>
    <mergeCell ref="G2:H2"/>
    <mergeCell ref="G3:H3"/>
    <mergeCell ref="K2:L2"/>
    <mergeCell ref="K3:L3"/>
    <mergeCell ref="K4:L4"/>
    <mergeCell ref="I2:J2"/>
    <mergeCell ref="I3:J3"/>
    <mergeCell ref="I4:J4"/>
  </mergeCells>
  <printOptions horizontalCentered="1"/>
  <pageMargins left="1" right="1" top="1.25" bottom="1" header="0.75" footer="0.25"/>
  <pageSetup horizontalDpi="300" verticalDpi="300" orientation="portrait" pageOrder="overThenDown" paperSize="17" r:id="rId1"/>
  <headerFooter alignWithMargins="0">
    <oddHeader>&amp;C&amp;"Helv,Bold"ABSTRACT OF VOTES
Cast at the General Election     NOVEMBER 2,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5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9" customWidth="1"/>
    <col min="2" max="2" width="9.421875" style="5" bestFit="1" customWidth="1"/>
    <col min="3" max="3" width="6.28125" style="5" bestFit="1" customWidth="1"/>
    <col min="4" max="4" width="5.28125" style="5" bestFit="1" customWidth="1"/>
    <col min="5" max="5" width="9.421875" style="5" bestFit="1" customWidth="1"/>
    <col min="6" max="6" width="7.421875" style="5" bestFit="1" customWidth="1"/>
    <col min="7" max="7" width="8.8515625" style="5" bestFit="1" customWidth="1"/>
    <col min="8" max="8" width="9.421875" style="5" bestFit="1" customWidth="1"/>
    <col min="9" max="9" width="8.57421875" style="5" bestFit="1" customWidth="1"/>
    <col min="10" max="19" width="8.7109375" style="5" customWidth="1"/>
    <col min="20" max="20" width="3.7109375" style="5" customWidth="1"/>
    <col min="21" max="24" width="8.7109375" style="5" customWidth="1"/>
    <col min="25" max="25" width="5.7109375" style="7" customWidth="1"/>
    <col min="26" max="26" width="6.28125" style="5" customWidth="1"/>
    <col min="27" max="33" width="5.7109375" style="5" customWidth="1"/>
    <col min="34" max="16384" width="6.7109375" style="5" customWidth="1"/>
  </cols>
  <sheetData>
    <row r="1" ht="12.75">
      <c r="A1" s="4" t="s">
        <v>56</v>
      </c>
    </row>
    <row r="2" spans="1:25" s="2" customFormat="1" ht="12.75">
      <c r="A2" s="8"/>
      <c r="B2" s="70"/>
      <c r="C2" s="71"/>
      <c r="D2" s="71"/>
      <c r="E2" s="71"/>
      <c r="F2" s="71"/>
      <c r="G2" s="72"/>
      <c r="H2" s="72"/>
      <c r="I2" s="7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3"/>
    </row>
    <row r="3" spans="1:25" s="2" customFormat="1" ht="12.75">
      <c r="A3" s="15"/>
      <c r="B3" s="95" t="s">
        <v>57</v>
      </c>
      <c r="C3" s="96"/>
      <c r="D3" s="96"/>
      <c r="E3" s="96"/>
      <c r="F3" s="96"/>
      <c r="G3" s="96"/>
      <c r="H3" s="96"/>
      <c r="I3" s="9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3"/>
    </row>
    <row r="4" spans="1:25" s="2" customFormat="1" ht="12.75">
      <c r="A4" s="15"/>
      <c r="B4" s="92" t="s">
        <v>58</v>
      </c>
      <c r="C4" s="93"/>
      <c r="D4" s="93"/>
      <c r="E4" s="93"/>
      <c r="F4" s="93"/>
      <c r="G4" s="93"/>
      <c r="H4" s="93"/>
      <c r="I4" s="9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3"/>
    </row>
    <row r="5" spans="1:25" s="20" customFormat="1" ht="12.75">
      <c r="A5" s="19"/>
      <c r="B5" s="74" t="s">
        <v>80</v>
      </c>
      <c r="C5" s="74" t="s">
        <v>81</v>
      </c>
      <c r="D5" s="74" t="s">
        <v>82</v>
      </c>
      <c r="E5" s="74" t="s">
        <v>80</v>
      </c>
      <c r="F5" s="74" t="s">
        <v>83</v>
      </c>
      <c r="G5" s="75" t="s">
        <v>84</v>
      </c>
      <c r="H5" s="75" t="s">
        <v>80</v>
      </c>
      <c r="I5" s="74" t="s">
        <v>85</v>
      </c>
      <c r="J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4"/>
    </row>
    <row r="6" spans="1:25" s="27" customFormat="1" ht="77.25" thickBot="1">
      <c r="A6" s="25" t="s">
        <v>4</v>
      </c>
      <c r="B6" s="76" t="s">
        <v>86</v>
      </c>
      <c r="C6" s="77" t="s">
        <v>87</v>
      </c>
      <c r="D6" s="78" t="s">
        <v>88</v>
      </c>
      <c r="E6" s="77" t="s">
        <v>89</v>
      </c>
      <c r="F6" s="76" t="s">
        <v>90</v>
      </c>
      <c r="G6" s="77" t="s">
        <v>91</v>
      </c>
      <c r="H6" s="78" t="s">
        <v>92</v>
      </c>
      <c r="I6" s="77" t="s">
        <v>93</v>
      </c>
      <c r="J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9"/>
    </row>
    <row r="7" spans="1:24" s="33" customFormat="1" ht="12.75">
      <c r="A7" s="30" t="s">
        <v>9</v>
      </c>
      <c r="B7" s="36">
        <v>0</v>
      </c>
      <c r="C7" s="37">
        <v>0</v>
      </c>
      <c r="D7" s="37">
        <v>27</v>
      </c>
      <c r="E7" s="37">
        <v>0</v>
      </c>
      <c r="F7" s="37">
        <v>0</v>
      </c>
      <c r="G7" s="37">
        <v>1</v>
      </c>
      <c r="H7" s="32">
        <v>0</v>
      </c>
      <c r="I7" s="32">
        <v>0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s="33" customFormat="1" ht="12.75">
      <c r="A8" s="30" t="s">
        <v>10</v>
      </c>
      <c r="B8" s="36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s="33" customFormat="1" ht="12.75">
      <c r="A9" s="30" t="s">
        <v>11</v>
      </c>
      <c r="B9" s="36">
        <v>0</v>
      </c>
      <c r="C9" s="37">
        <v>0</v>
      </c>
      <c r="D9" s="37">
        <v>1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s="33" customFormat="1" ht="12.75">
      <c r="A10" s="30" t="s">
        <v>12</v>
      </c>
      <c r="B10" s="36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33" customFormat="1" ht="12.75">
      <c r="A11" s="38" t="s">
        <v>13</v>
      </c>
      <c r="B11" s="39">
        <v>0</v>
      </c>
      <c r="C11" s="40">
        <v>0</v>
      </c>
      <c r="D11" s="40">
        <v>1</v>
      </c>
      <c r="E11" s="40">
        <v>0</v>
      </c>
      <c r="F11" s="40">
        <v>2</v>
      </c>
      <c r="G11" s="40">
        <v>0</v>
      </c>
      <c r="H11" s="40">
        <v>0</v>
      </c>
      <c r="I11" s="40">
        <v>0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s="33" customFormat="1" ht="12.75">
      <c r="A12" s="30" t="s">
        <v>14</v>
      </c>
      <c r="B12" s="36">
        <v>0</v>
      </c>
      <c r="C12" s="37">
        <v>0</v>
      </c>
      <c r="D12" s="37">
        <v>1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s="33" customFormat="1" ht="12.75">
      <c r="A13" s="30" t="s">
        <v>15</v>
      </c>
      <c r="B13" s="36">
        <v>0</v>
      </c>
      <c r="C13" s="37">
        <v>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s="33" customFormat="1" ht="12.75">
      <c r="A14" s="30" t="s">
        <v>16</v>
      </c>
      <c r="B14" s="36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33" customFormat="1" ht="12.75">
      <c r="A15" s="30" t="s">
        <v>17</v>
      </c>
      <c r="B15" s="36">
        <v>0</v>
      </c>
      <c r="C15" s="37">
        <v>0</v>
      </c>
      <c r="D15" s="37">
        <v>3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s="33" customFormat="1" ht="12.75">
      <c r="A16" s="38" t="s">
        <v>18</v>
      </c>
      <c r="B16" s="39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s="33" customFormat="1" ht="12.75">
      <c r="A17" s="30" t="s">
        <v>19</v>
      </c>
      <c r="B17" s="36">
        <v>0</v>
      </c>
      <c r="C17" s="37">
        <v>0</v>
      </c>
      <c r="D17" s="37">
        <v>1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s="33" customFormat="1" ht="12.75">
      <c r="A18" s="30" t="s">
        <v>20</v>
      </c>
      <c r="B18" s="36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5" s="35" customFormat="1" ht="12.75">
      <c r="A19" s="30" t="s">
        <v>21</v>
      </c>
      <c r="B19" s="48">
        <v>0</v>
      </c>
      <c r="C19" s="37">
        <v>0</v>
      </c>
      <c r="D19" s="37">
        <v>0</v>
      </c>
      <c r="E19" s="37">
        <v>0</v>
      </c>
      <c r="F19" s="37">
        <v>0</v>
      </c>
      <c r="G19" s="36">
        <v>0</v>
      </c>
      <c r="H19" s="36">
        <v>0</v>
      </c>
      <c r="I19" s="37">
        <v>0</v>
      </c>
      <c r="Y19" s="33"/>
    </row>
    <row r="20" spans="1:25" s="35" customFormat="1" ht="12.75">
      <c r="A20" s="30" t="s">
        <v>22</v>
      </c>
      <c r="B20" s="36">
        <v>0</v>
      </c>
      <c r="C20" s="37">
        <v>0</v>
      </c>
      <c r="D20" s="37">
        <v>6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Y20" s="33"/>
    </row>
    <row r="21" spans="1:25" s="35" customFormat="1" ht="12.75">
      <c r="A21" s="38" t="s">
        <v>23</v>
      </c>
      <c r="B21" s="39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Y21" s="33"/>
    </row>
    <row r="22" spans="1:25" s="35" customFormat="1" ht="12.75">
      <c r="A22" s="30" t="s">
        <v>24</v>
      </c>
      <c r="B22" s="36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Y22" s="33"/>
    </row>
    <row r="23" spans="1:25" s="35" customFormat="1" ht="12.75">
      <c r="A23" s="30" t="s">
        <v>25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Y23" s="33"/>
    </row>
    <row r="24" spans="1:25" s="35" customFormat="1" ht="12.75">
      <c r="A24" s="30" t="s">
        <v>26</v>
      </c>
      <c r="B24" s="36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Y24" s="33"/>
    </row>
    <row r="25" spans="1:25" s="35" customFormat="1" ht="12.75">
      <c r="A25" s="30" t="s">
        <v>27</v>
      </c>
      <c r="B25" s="36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Y25" s="33"/>
    </row>
    <row r="26" spans="1:25" s="35" customFormat="1" ht="12.75">
      <c r="A26" s="38" t="s">
        <v>28</v>
      </c>
      <c r="B26" s="39">
        <v>0</v>
      </c>
      <c r="C26" s="40">
        <v>1</v>
      </c>
      <c r="D26" s="40">
        <v>1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Y26" s="33"/>
    </row>
    <row r="27" spans="1:25" s="35" customFormat="1" ht="12.75">
      <c r="A27" s="30" t="s">
        <v>29</v>
      </c>
      <c r="B27" s="36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Y27" s="33"/>
    </row>
    <row r="28" spans="1:25" s="35" customFormat="1" ht="12.75">
      <c r="A28" s="30" t="s">
        <v>30</v>
      </c>
      <c r="B28" s="36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Y28" s="33"/>
    </row>
    <row r="29" spans="1:25" s="35" customFormat="1" ht="12.75">
      <c r="A29" s="30" t="s">
        <v>31</v>
      </c>
      <c r="B29" s="36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Y29" s="33"/>
    </row>
    <row r="30" spans="1:25" s="35" customFormat="1" ht="12.75">
      <c r="A30" s="30" t="s">
        <v>32</v>
      </c>
      <c r="B30" s="36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Y30" s="33"/>
    </row>
    <row r="31" spans="1:25" s="35" customFormat="1" ht="12.75">
      <c r="A31" s="38" t="s">
        <v>33</v>
      </c>
      <c r="B31" s="39">
        <v>0</v>
      </c>
      <c r="C31" s="40">
        <v>0</v>
      </c>
      <c r="D31" s="40">
        <v>3</v>
      </c>
      <c r="E31" s="40">
        <v>0</v>
      </c>
      <c r="F31" s="40">
        <v>2</v>
      </c>
      <c r="G31" s="40">
        <v>0</v>
      </c>
      <c r="H31" s="40">
        <v>0</v>
      </c>
      <c r="I31" s="40">
        <v>0</v>
      </c>
      <c r="Y31" s="33"/>
    </row>
    <row r="32" spans="1:25" s="35" customFormat="1" ht="12.75">
      <c r="A32" s="30" t="s">
        <v>34</v>
      </c>
      <c r="B32" s="36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Y32" s="33"/>
    </row>
    <row r="33" spans="1:25" s="35" customFormat="1" ht="12.75">
      <c r="A33" s="30" t="s">
        <v>35</v>
      </c>
      <c r="B33" s="36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Y33" s="33"/>
    </row>
    <row r="34" spans="1:25" s="35" customFormat="1" ht="12.75">
      <c r="A34" s="30" t="s">
        <v>36</v>
      </c>
      <c r="B34" s="36">
        <v>0</v>
      </c>
      <c r="C34" s="37">
        <v>0</v>
      </c>
      <c r="D34" s="37">
        <v>5</v>
      </c>
      <c r="E34" s="37">
        <v>0</v>
      </c>
      <c r="F34" s="37">
        <v>2</v>
      </c>
      <c r="G34" s="37">
        <v>0</v>
      </c>
      <c r="H34" s="37">
        <v>0</v>
      </c>
      <c r="I34" s="37">
        <v>0</v>
      </c>
      <c r="Y34" s="33"/>
    </row>
    <row r="35" spans="1:25" s="35" customFormat="1" ht="12.75">
      <c r="A35" s="30" t="s">
        <v>37</v>
      </c>
      <c r="B35" s="36">
        <v>0</v>
      </c>
      <c r="C35" s="37">
        <v>1</v>
      </c>
      <c r="D35" s="37">
        <v>4</v>
      </c>
      <c r="E35" s="37">
        <v>0</v>
      </c>
      <c r="F35" s="37">
        <v>1</v>
      </c>
      <c r="G35" s="37">
        <v>0</v>
      </c>
      <c r="H35" s="37">
        <v>0</v>
      </c>
      <c r="I35" s="37">
        <v>0</v>
      </c>
      <c r="Y35" s="33"/>
    </row>
    <row r="36" spans="1:25" s="35" customFormat="1" ht="12.75">
      <c r="A36" s="38" t="s">
        <v>38</v>
      </c>
      <c r="B36" s="39">
        <v>0</v>
      </c>
      <c r="C36" s="40">
        <v>0</v>
      </c>
      <c r="D36" s="40">
        <v>0</v>
      </c>
      <c r="E36" s="40">
        <v>0</v>
      </c>
      <c r="F36" s="40">
        <v>2</v>
      </c>
      <c r="G36" s="40">
        <v>0</v>
      </c>
      <c r="H36" s="40">
        <v>0</v>
      </c>
      <c r="I36" s="40">
        <v>0</v>
      </c>
      <c r="Y36" s="33"/>
    </row>
    <row r="37" spans="1:25" s="35" customFormat="1" ht="12.75">
      <c r="A37" s="61" t="s">
        <v>39</v>
      </c>
      <c r="B37" s="31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Y37" s="33"/>
    </row>
    <row r="38" spans="1:25" s="35" customFormat="1" ht="12.75">
      <c r="A38" s="30" t="s">
        <v>40</v>
      </c>
      <c r="B38" s="36">
        <v>0</v>
      </c>
      <c r="C38" s="37">
        <v>0</v>
      </c>
      <c r="D38" s="37">
        <v>1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Y38" s="33"/>
    </row>
    <row r="39" spans="1:25" s="35" customFormat="1" ht="12.75">
      <c r="A39" s="30" t="s">
        <v>41</v>
      </c>
      <c r="B39" s="36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Y39" s="33"/>
    </row>
    <row r="40" spans="1:25" s="35" customFormat="1" ht="12.75">
      <c r="A40" s="30" t="s">
        <v>42</v>
      </c>
      <c r="B40" s="36">
        <v>0</v>
      </c>
      <c r="C40" s="37">
        <v>0</v>
      </c>
      <c r="D40" s="37">
        <v>1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Y40" s="33"/>
    </row>
    <row r="41" spans="1:25" s="35" customFormat="1" ht="12.75">
      <c r="A41" s="38" t="s">
        <v>43</v>
      </c>
      <c r="B41" s="39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Y41" s="33"/>
    </row>
    <row r="42" spans="1:25" s="35" customFormat="1" ht="12.75">
      <c r="A42" s="30" t="s">
        <v>44</v>
      </c>
      <c r="B42" s="36">
        <v>0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Y42" s="33"/>
    </row>
    <row r="43" spans="1:25" s="35" customFormat="1" ht="12.75">
      <c r="A43" s="30" t="s">
        <v>45</v>
      </c>
      <c r="B43" s="36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Y43" s="33"/>
    </row>
    <row r="44" spans="1:25" s="35" customFormat="1" ht="12.75">
      <c r="A44" s="30" t="s">
        <v>46</v>
      </c>
      <c r="B44" s="36">
        <v>0</v>
      </c>
      <c r="C44" s="37">
        <v>0</v>
      </c>
      <c r="D44" s="37">
        <v>1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Y44" s="33"/>
    </row>
    <row r="45" spans="1:25" s="35" customFormat="1" ht="12.75">
      <c r="A45" s="30" t="s">
        <v>47</v>
      </c>
      <c r="B45" s="36">
        <v>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Y45" s="33"/>
    </row>
    <row r="46" spans="1:25" s="35" customFormat="1" ht="12.75">
      <c r="A46" s="38" t="s">
        <v>48</v>
      </c>
      <c r="B46" s="39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Y46" s="33"/>
    </row>
    <row r="47" spans="1:25" s="35" customFormat="1" ht="12.75">
      <c r="A47" s="30" t="s">
        <v>49</v>
      </c>
      <c r="B47" s="36">
        <v>0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Y47" s="33"/>
    </row>
    <row r="48" spans="1:25" s="35" customFormat="1" ht="12.75">
      <c r="A48" s="30" t="s">
        <v>50</v>
      </c>
      <c r="B48" s="36">
        <v>0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Y48" s="33"/>
    </row>
    <row r="49" spans="1:25" s="35" customFormat="1" ht="12.75">
      <c r="A49" s="30" t="s">
        <v>51</v>
      </c>
      <c r="B49" s="36">
        <v>0</v>
      </c>
      <c r="C49" s="37">
        <v>0</v>
      </c>
      <c r="D49" s="37">
        <v>2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Y49" s="33"/>
    </row>
    <row r="50" spans="1:25" s="35" customFormat="1" ht="12.75">
      <c r="A50" s="30" t="s">
        <v>52</v>
      </c>
      <c r="B50" s="36">
        <v>0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Y50" s="33"/>
    </row>
    <row r="51" spans="1:33" s="2" customFormat="1" ht="13.5" thickBot="1">
      <c r="A51" s="43" t="s">
        <v>53</v>
      </c>
      <c r="B51" s="44">
        <f aca="true" t="shared" si="0" ref="B51:I51">SUM(B7:B50)</f>
        <v>0</v>
      </c>
      <c r="C51" s="45">
        <f t="shared" si="0"/>
        <v>3</v>
      </c>
      <c r="D51" s="45">
        <f t="shared" si="0"/>
        <v>58</v>
      </c>
      <c r="E51" s="45">
        <f t="shared" si="0"/>
        <v>0</v>
      </c>
      <c r="F51" s="45">
        <f t="shared" si="0"/>
        <v>9</v>
      </c>
      <c r="G51" s="45">
        <f t="shared" si="0"/>
        <v>1</v>
      </c>
      <c r="H51" s="45">
        <f t="shared" si="0"/>
        <v>0</v>
      </c>
      <c r="I51" s="45">
        <f t="shared" si="0"/>
        <v>0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3"/>
      <c r="Z51" s="3"/>
      <c r="AA51" s="3"/>
      <c r="AB51" s="3"/>
      <c r="AC51" s="3"/>
      <c r="AD51" s="3"/>
      <c r="AE51" s="3"/>
      <c r="AF51" s="3"/>
      <c r="AG51" s="3"/>
    </row>
    <row r="52" ht="13.5" thickTop="1"/>
  </sheetData>
  <mergeCells count="2">
    <mergeCell ref="B4:I4"/>
    <mergeCell ref="B3:I3"/>
  </mergeCells>
  <printOptions horizontalCentered="1"/>
  <pageMargins left="0.75" right="0.75" top="0.75" bottom="0.5" header="0.25" footer="0.5"/>
  <pageSetup horizontalDpi="600" verticalDpi="600" orientation="portrait" r:id="rId1"/>
  <headerFooter alignWithMargins="0">
    <oddHeader>&amp;C&amp;"Helv,Bold"ABSTRACT OF VOTES
Cast at the General Election     NOVEMBER 2,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Pat</cp:lastModifiedBy>
  <cp:lastPrinted>2004-11-16T22:20:40Z</cp:lastPrinted>
  <dcterms:created xsi:type="dcterms:W3CDTF">1999-09-27T17:47:33Z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